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externalLinks/externalLink1.xml" ContentType="application/vnd.openxmlformats-officedocument.spreadsheetml.externalLink+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5BA49138"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10.2\01000000白石町\01020000企画財政課\01財政係\030 決算・公会計整備\0306 財政資料集等公表資料\R2年度決算財政状況資料集\04 回答（２回目）\"/>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<sst xmlns="http://schemas.openxmlformats.org/spreadsheetml/2006/main" count="1085" uniqueCount="608">
  <si>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</si>
  <si>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</si>
  <si>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</si>
  <si>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</si>
  <si>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</si>
  <si>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</si>
  <si>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</si>
  <si>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</si>
  <si>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</si>
  <si>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</si>
  <si>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</si>
  <si>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</si>
  <si>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</si>
  <si>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</si>
  <si>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</si>
  <si>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</si>
  <si>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</si>
  <si>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</si>
  <si>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</si>
  <si>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</si>
  <si>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</si>
  <si>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</si>
  <si>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</si>
  <si>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</si>
  <si>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</si>
  <si>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</si>
  <si>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</si>
  <si>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</si>
  <si>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</si>
  <si>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</si>
  <si>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</si>
  <si>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</si>
  <si>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</si>
  <si>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</si>
  <si>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</si>
  <si>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</si>
  <si>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</si>
  <si>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</si>
  <si>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</si>
  <si>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</si>
  <si>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</si>
  <si>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</si>
  <si>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</si>
  <si>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</si>
  <si>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</si>
  <si>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</si>
  <si>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</si>
  <si>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</si>
  <si>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</si>
  <si>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</si>
  <si>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</si>
  <si>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</si>
  <si>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</si>
  <si>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</si>
  <si>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</si>
  <si>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</si>
  <si>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</si>
  <si>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</si>
  <si>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</si>
  <si>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</si>
  <si>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</si>
  <si>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</si>
  <si>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</si>
  <si>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</si>
  <si>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</si>
  <si>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</si>
  <si>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</si>
  <si>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</si>
  <si>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</si>
  <si>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</si>
  <si>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</si>
  <si>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</si>
  <si>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</si>
  <si>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</si>
  <si>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</si>
  <si>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</si>
  <si>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</si>
  <si>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</si>
  <si>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</si>
  <si>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</si>
  <si>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</si>
  <si>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</si>
  <si>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</si>
  <si>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</si>
  <si>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</si>
  <si>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Ⅴ－０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</si>
  <si>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</si>
  <si>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</si>
  <si>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</si>
  <si>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</si>
  <si>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</si>
  <si>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</si>
  <si>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</si>
  <si>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</si>
  <si>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</si>
  <si>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</si>
  <si>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</si>
  <si>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</si>
  <si>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白石町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</si>
  <si>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</si>
  <si>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</si>
  <si>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</si>
  <si>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</si>
  <si>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</si>
  <si>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</si>
  <si>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</si>
  <si>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</si>
  <si>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</si>
  <si>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</si>
  <si>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</si>
  <si>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</si>
  <si>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</si>
  <si>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</si>
  <si>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</si>
  <si>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</si>
  <si>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</si>
  <si>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</si>
  <si>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</si>
  <si>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</si>
  <si>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</si>
  <si>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</si>
  <si>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</si>
  <si>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</si>
  <si>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</si>
  <si>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</si>
  <si>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</si>
  <si>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</si>
  <si>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</si>
  <si>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</si>
  <si>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</si>
  <si>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</si>
  <si>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</si>
  <si>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</si>
  <si>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</si>
  <si>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</si>
  <si>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</si>
  <si>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</si>
  <si>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</si>
  <si>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</si>
  <si>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</si>
  <si>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</si>
  <si>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</si>
  <si>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</si>
  <si>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</si>
  <si>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</si>
  <si>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</si>
  <si>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</si>
  <si>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</si>
  <si>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</si>
  <si>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</si>
  <si>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</si>
  <si>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</si>
  <si>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</si>
  <si>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</si>
  <si>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</si>
  <si>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</si>
  <si>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</si>
  <si>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</si>
  <si>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</si>
  <si>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</si>
  <si>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</si>
  <si>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</si>
  <si>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</si>
  <si>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</si>
  <si>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</si>
  <si>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</si>
  <si>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</si>
  <si>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</si>
  <si>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</si>
  <si>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</si>
  <si>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</si>
  <si>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</si>
  <si>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</si>
  <si>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</si>
  <si>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</si>
  <si>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</si>
  <si>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</si>
  <si>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</si>
  <si>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</si>
  <si>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</si>
  <si>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</si>
  <si>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</si>
  <si>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</si>
  <si>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</si>
  <si>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</si>
  <si>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</si>
  <si>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</si>
  <si>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</si>
  <si>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</si>
  <si>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</si>
  <si>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</si>
  <si>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</si>
  <si>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</si>
  <si>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</si>
  <si>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</si>
  <si>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</si>
  <si>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</si>
  <si>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</si>
  <si>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</si>
  <si>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</si>
  <si>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</si>
  <si>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</si>
  <si>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</si>
  <si>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</si>
  <si>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</si>
  <si>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</si>
  <si>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</si>
  <si>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</si>
  <si>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</si>
  <si>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</si>
  <si>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</si>
  <si>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</si>
  <si>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</si>
  <si>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</si>
  <si>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</si>
  <si>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</si>
  <si>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佐賀県白石町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</si>
  <si>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</si>
  <si>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</si>
  <si>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</si>
  <si>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</si>
  <si>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</si>
  <si>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</si>
  <si>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</si>
  <si>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</si>
  <si>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</si>
  <si>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</si>
  <si>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</si>
  <si>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</si>
  <si>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</si>
  <si>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</si>
  <si>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</si>
  <si>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</si>
  <si>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</si>
  <si>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</si>
  <si>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</si>
  <si>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</si>
  <si>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</si>
  <si>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</si>
  <si>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</si>
  <si>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</si>
  <si>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</si>
  <si>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</si>
  <si>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</si>
  <si>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</si>
  <si>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</si>
  <si>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</si>
  <si>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</si>
  <si>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</si>
  <si>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</si>
  <si>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</si>
  <si>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</si>
  <si>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</si>
  <si>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</si>
  <si>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</si>
  <si>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</si>
  <si>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</si>
  <si>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</si>
  <si>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</si>
  <si>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</si>
  <si>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</si>
  <si>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</si>
  <si>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</si>
  <si>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</si>
  <si>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</si>
  <si>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</si>
  <si>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</si>
  <si>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</si>
  <si>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</si>
  <si>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</si>
  <si>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</si>
  <si>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</si>
  <si>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</si>
  <si>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</si>
  <si>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</si>
  <si>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</si>
  <si>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</si>
  <si>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</si>
  <si>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</si>
  <si>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</si>
  <si>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</si>
  <si>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</si>
  <si>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</si>
  <si>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</si>
  <si>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</si>
  <si>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</si>
  <si>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</si>
  <si>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</si>
  <si>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</si>
  <si>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</si>
  <si>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</si>
  <si>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</si>
  <si>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</si>
  <si>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</si>
  <si>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</si>
  <si>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</si>
  <si>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</si>
  <si>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</si>
  <si>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</si>
  <si>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</si>
  <si>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</si>
  <si>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</si>
  <si>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</si>
  <si>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</si>
  <si>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</si>
  <si>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</si>
  <si>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</si>
  <si>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</si>
  <si>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</si>
  <si>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</si>
  <si>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</si>
  <si>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</si>
  <si>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</si>
  <si>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</si>
  <si>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</si>
  <si>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</si>
  <si>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</si>
  <si>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</si>
  <si>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</si>
  <si>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</si>
  <si>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</si>
  <si>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</si>
  <si>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</si>
  <si>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</si>
  <si>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</si>
  <si>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</si>
  <si>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</si>
  <si>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</si>
  <si>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</si>
  <si>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</si>
  <si>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</si>
  <si>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</si>
  <si>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</si>
  <si>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</si>
  <si>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</si>
  <si>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</si>
  <si>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</si>
  <si>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</si>
  <si>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</si>
  <si>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</si>
  <si>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</si>
  <si>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</si>
  <si>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</si>
  <si>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</si>
  <si>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</si>
  <si>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</si>
  <si>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</si>
  <si>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</si>
  <si>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</si>
  <si>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</si>
  <si>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</si>
  <si>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</si>
  <si>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</si>
  <si>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</si>
  <si>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</si>
  <si>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</si>
  <si>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</si>
  <si>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</si>
  <si>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</si>
  <si>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</si>
  <si>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</si>
  <si>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</si>
  <si>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</si>
  <si>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</si>
  <si>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</si>
  <si>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</si>
  <si>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</si>
  <si>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</si>
  <si>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</si>
  <si>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</si>
  <si>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</si>
  <si>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</si>
  <si>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佐賀県白石町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</si>
  <si>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</si>
  <si>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</si>
  <si>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</si>
  <si>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</si>
  <si>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</si>
  <si>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</si>
  <si>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</si>
  <si>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</si>
  <si>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</si>
  <si>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</si>
  <si>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</si>
  <si>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</si>
  <si>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</si>
  <si>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</si>
  <si>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</si>
  <si>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</si>
  <si>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</si>
  <si>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</si>
  <si>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</si>
  <si>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</si>
  <si>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</si>
  <si>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</si>
  <si>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</si>
  <si>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</si>
  <si>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</si>
  <si>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</si>
  <si>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</si>
  <si>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</si>
  <si>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</si>
  <si>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</si>
  <si>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</si>
  <si>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</si>
  <si>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</si>
  <si>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白石町国民健康保険特別会計</t>
    <phoneticPr fontId="5"/>
  </si>
  <si>
    <t>白石町後期高齢者医療特別会計</t>
    <phoneticPr fontId="5"/>
  </si>
  <si>
    <t>白石町下水道事業会計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</si>
  <si>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</si>
  <si>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</si>
  <si>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</si>
  <si>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</si>
  <si>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</si>
  <si>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</si>
  <si>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</si>
  <si>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</si>
  <si>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</si>
  <si>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</si>
  <si>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</si>
  <si>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</si>
  <si>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</si>
  <si>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</si>
  <si>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</si>
  <si>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</si>
  <si>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</si>
  <si>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</si>
  <si>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</si>
  <si>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</si>
  <si>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</si>
  <si>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</si>
  <si>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</si>
  <si>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</si>
  <si>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</si>
  <si>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</si>
  <si>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</si>
  <si>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</si>
  <si>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</si>
  <si>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</si>
  <si>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</si>
  <si>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</si>
  <si>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</si>
  <si>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</si>
  <si>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</si>
  <si>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</si>
  <si>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</si>
  <si>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</si>
  <si>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</si>
  <si>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</si>
  <si>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</si>
  <si>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</si>
  <si>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</si>
  <si>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</si>
  <si>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</si>
  <si>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</si>
  <si>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</si>
  <si>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</si>
  <si>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</si>
  <si>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</si>
  <si>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</si>
  <si>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</si>
  <si>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</si>
  <si>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</si>
  <si>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</si>
  <si>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白石町下水道事業会計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</si>
  <si>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</si>
  <si>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</si>
  <si>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</si>
  <si>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</si>
  <si>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</si>
  <si>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</si>
  <si>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</si>
  <si>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</si>
  <si>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</si>
  <si>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</si>
  <si>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</si>
  <si>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</si>
  <si>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</si>
  <si>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</si>
  <si>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</si>
  <si>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</si>
  <si>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</si>
  <si>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</si>
  <si>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</si>
  <si>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</si>
  <si>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</si>
  <si>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</si>
  <si>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</si>
  <si>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</si>
  <si>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</si>
  <si>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</si>
  <si>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</si>
  <si>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</si>
  <si>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</si>
  <si>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</si>
  <si>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</si>
  <si>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</si>
  <si>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</si>
  <si>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</si>
  <si>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</si>
  <si>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</si>
  <si>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</si>
  <si>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</si>
  <si>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</si>
  <si>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</si>
  <si>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</si>
  <si>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</si>
  <si>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</si>
  <si>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</si>
  <si>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</si>
  <si>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</si>
  <si>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</si>
  <si>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</si>
  <si>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</si>
  <si>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</si>
  <si>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</si>
  <si>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</si>
  <si>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</si>
  <si>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</si>
  <si>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</si>
  <si>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</si>
  <si>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</si>
  <si>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</si>
  <si>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</si>
  <si>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</si>
  <si>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</si>
  <si>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</si>
  <si>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</si>
  <si>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</si>
  <si>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</si>
  <si>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</si>
  <si>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</si>
  <si>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</si>
  <si>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</si>
  <si>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</si>
  <si>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</si>
  <si>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</si>
  <si>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</si>
  <si>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</si>
  <si>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</si>
  <si>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</si>
  <si>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</si>
  <si>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</si>
  <si>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</si>
  <si>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</si>
  <si>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</si>
  <si>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</si>
  <si>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</si>
  <si>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</si>
  <si>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</si>
  <si>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</si>
  <si>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</si>
  <si>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</si>
  <si>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0.28</t>
  </si>
  <si>
    <t>▲ 1.84</t>
  </si>
  <si>
    <t>▲ 2.87</t>
  </si>
  <si>
    <t>白石町下水道事業会計</t>
  </si>
  <si>
    <t>一般会計</t>
  </si>
  <si>
    <t>白石町国民健康保険特別会計</t>
  </si>
  <si>
    <t>▲ 0.87</t>
  </si>
  <si>
    <t>白石町後期高齢者医療特別会計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</si>
  <si>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</si>
  <si>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</si>
  <si>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</si>
  <si>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</si>
  <si>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</si>
  <si>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</si>
  <si>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</si>
  <si>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</si>
  <si>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振興基金</t>
    <rPh sb="0" eb="2">
      <t>シンコウ</t>
    </rPh>
    <rPh sb="2" eb="4">
      <t>キキン</t>
    </rPh>
    <phoneticPr fontId="18"/>
  </si>
  <si>
    <t>公共施設整備基金</t>
  </si>
  <si>
    <t>ふるさと基金</t>
    <rPh sb="4" eb="6">
      <t>キキン</t>
    </rPh>
    <phoneticPr fontId="18"/>
  </si>
  <si>
    <t>地域福祉基金</t>
    <rPh sb="0" eb="6">
      <t>チイキフクシキキン</t>
    </rPh>
    <phoneticPr fontId="18"/>
  </si>
  <si>
    <t>公共施設維持管理基金</t>
  </si>
  <si>
    <t>-</t>
    <phoneticPr fontId="2"/>
  </si>
  <si>
    <t>-</t>
    <phoneticPr fontId="2"/>
  </si>
  <si>
    <t>杵藤地区広域市町村圏組合（一般会計）</t>
    <rPh sb="0" eb="2">
      <t>キトウ</t>
    </rPh>
    <rPh sb="2" eb="4">
      <t>チク</t>
    </rPh>
    <rPh sb="4" eb="6">
      <t>コウイキ</t>
    </rPh>
    <rPh sb="6" eb="9">
      <t>シチョウソン</t>
    </rPh>
    <rPh sb="9" eb="10">
      <t>ケン</t>
    </rPh>
    <rPh sb="10" eb="12">
      <t>クミアイ</t>
    </rPh>
    <rPh sb="13" eb="15">
      <t>イッパン</t>
    </rPh>
    <rPh sb="15" eb="17">
      <t>カイケイ</t>
    </rPh>
    <phoneticPr fontId="2"/>
  </si>
  <si>
    <t>杵藤地区広域市町村圏組合（特別会計）</t>
    <rPh sb="13" eb="15">
      <t>トクベツ</t>
    </rPh>
    <phoneticPr fontId="2"/>
  </si>
  <si>
    <t>佐賀県市町総合事務組合（一般会計）</t>
    <rPh sb="0" eb="3">
      <t>サガケン</t>
    </rPh>
    <rPh sb="3" eb="4">
      <t>シ</t>
    </rPh>
    <rPh sb="4" eb="5">
      <t>マチ</t>
    </rPh>
    <rPh sb="5" eb="7">
      <t>ソウゴウ</t>
    </rPh>
    <rPh sb="7" eb="9">
      <t>ジム</t>
    </rPh>
    <rPh sb="9" eb="11">
      <t>クミアイ</t>
    </rPh>
    <rPh sb="12" eb="16">
      <t>イッパンカイケイ</t>
    </rPh>
    <phoneticPr fontId="2"/>
  </si>
  <si>
    <t>佐賀県市町総合事務組合（特別会計）</t>
    <rPh sb="12" eb="14">
      <t>トクベツ</t>
    </rPh>
    <phoneticPr fontId="2"/>
  </si>
  <si>
    <t>佐賀県西部広域環境組合</t>
    <rPh sb="0" eb="5">
      <t>サガケンセイブ</t>
    </rPh>
    <rPh sb="5" eb="7">
      <t>コウイキ</t>
    </rPh>
    <rPh sb="7" eb="9">
      <t>カンキョウ</t>
    </rPh>
    <rPh sb="9" eb="11">
      <t>クミアイ</t>
    </rPh>
    <phoneticPr fontId="2"/>
  </si>
  <si>
    <t>杵東地区衛生処理場組合</t>
    <rPh sb="0" eb="4">
      <t>キトウチク</t>
    </rPh>
    <rPh sb="4" eb="9">
      <t>エイセイショリジョウ</t>
    </rPh>
    <rPh sb="9" eb="11">
      <t>クミアイ</t>
    </rPh>
    <phoneticPr fontId="2"/>
  </si>
  <si>
    <t>佐賀県後期高齢者医療広域連合（一般会計）</t>
    <rPh sb="0" eb="3">
      <t>サガケン</t>
    </rPh>
    <rPh sb="3" eb="5">
      <t>コウキ</t>
    </rPh>
    <rPh sb="5" eb="8">
      <t>コウレイシャ</t>
    </rPh>
    <rPh sb="8" eb="10">
      <t>イリョウ</t>
    </rPh>
    <rPh sb="10" eb="12">
      <t>コウイキ</t>
    </rPh>
    <rPh sb="12" eb="14">
      <t>レンゴウ</t>
    </rPh>
    <rPh sb="15" eb="19">
      <t>イッパンカイケイ</t>
    </rPh>
    <phoneticPr fontId="2"/>
  </si>
  <si>
    <t>佐賀県後期高齢者医療広域連合（特別会計）</t>
    <rPh sb="15" eb="17">
      <t>トクベツ</t>
    </rPh>
    <phoneticPr fontId="2"/>
  </si>
  <si>
    <t>佐賀西部広域水道企業団</t>
    <rPh sb="0" eb="2">
      <t>サガ</t>
    </rPh>
    <rPh sb="2" eb="4">
      <t>セイブ</t>
    </rPh>
    <rPh sb="4" eb="6">
      <t>コウイキ</t>
    </rPh>
    <rPh sb="6" eb="8">
      <t>スイドウ</t>
    </rPh>
    <rPh sb="8" eb="10">
      <t>キギョウ</t>
    </rPh>
    <rPh sb="10" eb="11">
      <t>ダン</t>
    </rPh>
    <phoneticPr fontId="2"/>
  </si>
  <si>
    <t>-</t>
    <phoneticPr fontId="2"/>
  </si>
  <si>
    <t>-</t>
    <phoneticPr fontId="2"/>
  </si>
  <si>
    <t>財団法人文化振興財団</t>
    <rPh sb="0" eb="2">
      <t>ザイダン</t>
    </rPh>
    <rPh sb="2" eb="4">
      <t>ホウジン</t>
    </rPh>
    <rPh sb="4" eb="6">
      <t>ブンカ</t>
    </rPh>
    <rPh sb="6" eb="8">
      <t>シンコウ</t>
    </rPh>
    <rPh sb="8" eb="10">
      <t>ザイダン</t>
    </rPh>
    <phoneticPr fontId="2"/>
  </si>
  <si>
    <t>株式会社只江川スポーツパーク</t>
    <rPh sb="0" eb="4">
      <t>カブシキガイシャ</t>
    </rPh>
    <rPh sb="4" eb="5">
      <t>タダ</t>
    </rPh>
    <rPh sb="5" eb="7">
      <t>エガワ</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</si>
  <si>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</si>
  <si>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</si>
  <si>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</si>
  <si>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</si>
  <si>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</si>
  <si>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</si>
  <si>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は、元利償還金に対する交付税率の高い借入れに限っており、将来負担比率は類似団体平均値と比較すると低く、近年低下傾向にある。しかし、今後は大型事業による地方債発行の増加及び基金額の減少により比率の上昇が予想される。また、有形固定資産減価償却率は類似団体平均値と比較すると低いものの上昇が続いており、今後の施設維持に係る費用の増加が見込まれることから、大型事業の進捗と合わせて公共施設総合管理計画に基づいた管理が必須となる。</t>
    <rPh sb="54" eb="56">
      <t>キンネン</t>
    </rPh>
    <rPh sb="56" eb="58">
      <t>テイカ</t>
    </rPh>
    <rPh sb="58" eb="60">
      <t>ケイコウ</t>
    </rPh>
    <rPh sb="112" eb="114">
      <t>ユウケイ</t>
    </rPh>
    <rPh sb="114" eb="116">
      <t>コテイ</t>
    </rPh>
    <rPh sb="116" eb="118">
      <t>シサン</t>
    </rPh>
    <rPh sb="118" eb="120">
      <t>ゲンカ</t>
    </rPh>
    <rPh sb="120" eb="123">
      <t>ショウキャクリツ</t>
    </rPh>
    <rPh sb="124" eb="126">
      <t>ルイジ</t>
    </rPh>
    <rPh sb="126" eb="128">
      <t>ダンタイ</t>
    </rPh>
    <rPh sb="128" eb="131">
      <t>ヘイキンチ</t>
    </rPh>
    <rPh sb="132" eb="134">
      <t>ヒカク</t>
    </rPh>
    <rPh sb="137" eb="138">
      <t>ヒク</t>
    </rPh>
    <rPh sb="142" eb="144">
      <t>ジョウショウ</t>
    </rPh>
    <rPh sb="145" eb="146">
      <t>ツヅ</t>
    </rPh>
    <rPh sb="151" eb="153">
      <t>コンゴ</t>
    </rPh>
    <rPh sb="154" eb="156">
      <t>シセツ</t>
    </rPh>
    <rPh sb="156" eb="158">
      <t>イジ</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</si>
  <si>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</si>
  <si>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</si>
  <si>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</si>
  <si>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</si>
  <si>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</si>
  <si>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</si>
  <si>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</si>
  <si>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は、元利償還金に対する交付税率の高い借入れに限っており、類似団体平均値と比較すると将来負担比率、実質公債費比率ともに低いが、実質公債費比率は上昇が続いている。今後も大型事業による地方債発行の増加及び基金額の減少により比率の上昇が予想される。</t>
    <rPh sb="65" eb="67">
      <t>ジッシツ</t>
    </rPh>
    <rPh sb="67" eb="70">
      <t>コウサイヒ</t>
    </rPh>
    <rPh sb="76" eb="77">
      <t>ツヅ</t>
    </rPh>
    <phoneticPr fontId="5"/>
  </si>
  <si>
    <t>実質公債費比率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</si>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</sst>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font>
    <font>
      <sz val="11"/>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40" fillId="0" borderId="41" xfId="16" applyFont="1" applyFill="1" applyBorder="1" applyAlignment="1" applyProtection="1">
      <alignment horizontal="left" vertical="top" wrapText="1"/>
      <protection locked="0"/>
    </xf>
    <xf numFmtId="0" fontId="40" fillId="0" borderId="12" xfId="16" applyFont="1" applyFill="1" applyBorder="1" applyAlignment="1" applyProtection="1">
      <alignment horizontal="left" vertical="top" wrapText="1"/>
      <protection locked="0"/>
    </xf>
    <xf numFmtId="0" fontId="40" fillId="0" borderId="48" xfId="16" applyFont="1" applyFill="1" applyBorder="1" applyAlignment="1" applyProtection="1">
      <alignment horizontal="left" vertical="top" wrapText="1"/>
      <protection locked="0"/>
    </xf>
    <xf numFmtId="0" fontId="40" fillId="0" borderId="64" xfId="16" applyFont="1" applyFill="1" applyBorder="1" applyAlignment="1" applyProtection="1">
      <alignment horizontal="left" vertical="top" wrapText="1"/>
      <protection locked="0"/>
    </xf>
    <xf numFmtId="0" fontId="40" fillId="0" borderId="0" xfId="16" applyFont="1" applyFill="1" applyAlignment="1" applyProtection="1">
      <alignment horizontal="left" vertical="top" wrapText="1"/>
      <protection locked="0"/>
    </xf>
    <xf numFmtId="0" fontId="40" fillId="0" borderId="38" xfId="16" applyFont="1" applyFill="1" applyBorder="1" applyAlignment="1" applyProtection="1">
      <alignment horizontal="left" vertical="top" wrapText="1"/>
      <protection locked="0"/>
    </xf>
    <xf numFmtId="0" fontId="40" fillId="0" borderId="37" xfId="16" applyFont="1" applyFill="1" applyBorder="1" applyAlignment="1" applyProtection="1">
      <alignment horizontal="left" vertical="top" wrapText="1"/>
      <protection locked="0"/>
    </xf>
    <xf numFmtId="0" fontId="40" fillId="0" borderId="54" xfId="16" applyFont="1" applyFill="1" applyBorder="1" applyAlignment="1" applyProtection="1">
      <alignment horizontal="left" vertical="top" wrapText="1"/>
      <protection locked="0"/>
    </xf>
    <xf numFmtId="0" fontId="40" fillId="0" borderId="40" xfId="16" applyFont="1" applyFill="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1"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85078</c:v>
                </c:pt>
                <c:pt idx="1">
                  <c:v>65052</c:v>
                </c:pt>
                <c:pt idx="2">
                  <c:v>66364</c:v>
                </c:pt>
                <c:pt idx="3">
                  <c:v>68548</c:v>
                </c:pt>
                <c:pt idx="4">
                  <c:v>78575</c:v>
                </c:pt>
              </c:numCache>
            </c:numRef>
          </c:val>
          <c:smooth val="0"/>
          <c:extLst>
            <c:ext xmlns:c16="http://schemas.microsoft.com/office/drawing/2014/chart" uri="{C3380CC4-5D6E-409C-BE32-E72D297353CC}">
              <c16:uniqueId val="{00000000-6461-4833-8587-5CD8BE1EC9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65322</c:v>
                </c:pt>
                <c:pt idx="1">
                  <c:v>78394</c:v>
                </c:pt>
                <c:pt idx="2">
                  <c:v>113182</c:v>
                </c:pt>
                <c:pt idx="3">
                  <c:v>89175</c:v>
                </c:pt>
                <c:pt idx="4">
                  <c:v>98453</c:v>
                </c:pt>
              </c:numCache>
            </c:numRef>
          </c:val>
          <c:smooth val="0"/>
          <c:extLst>
            <c:ext xmlns:c16="http://schemas.microsoft.com/office/drawing/2014/chart" uri="{C3380CC4-5D6E-409C-BE32-E72D297353CC}">
              <c16:uniqueId val="{00000001-6461-4833-8587-5CD8BE1EC9A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5.12</c:v>
                </c:pt>
                <c:pt idx="1">
                  <c:v>5.54</c:v>
                </c:pt>
                <c:pt idx="2">
                  <c:v>4.82</c:v>
                </c:pt>
                <c:pt idx="3">
                  <c:v>4.6399999999999997</c:v>
                </c:pt>
                <c:pt idx="4">
                  <c:v>5.33</c:v>
                </c:pt>
              </c:numCache>
            </c:numRef>
          </c:val>
          <c:extLst>
            <c:ext xmlns:c16="http://schemas.microsoft.com/office/drawing/2014/chart" uri="{C3380CC4-5D6E-409C-BE32-E72D297353CC}">
              <c16:uniqueId val="{00000000-6A0B-47F4-B932-110E78C204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31.36</c:v>
                </c:pt>
                <c:pt idx="1">
                  <c:v>31.18</c:v>
                </c:pt>
                <c:pt idx="2">
                  <c:v>31.08</c:v>
                </c:pt>
                <c:pt idx="3">
                  <c:v>29.38</c:v>
                </c:pt>
                <c:pt idx="4">
                  <c:v>32.450000000000003</c:v>
                </c:pt>
              </c:numCache>
            </c:numRef>
          </c:val>
          <c:extLst>
            <c:ext xmlns:c16="http://schemas.microsoft.com/office/drawing/2014/chart" uri="{C3380CC4-5D6E-409C-BE32-E72D297353CC}">
              <c16:uniqueId val="{00000001-6A0B-47F4-B932-110E78C2041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1.1599999999999999</c:v>
                </c:pt>
                <c:pt idx="1">
                  <c:v>-0.28000000000000003</c:v>
                </c:pt>
                <c:pt idx="2">
                  <c:v>-1.84</c:v>
                </c:pt>
                <c:pt idx="3">
                  <c:v>-2.87</c:v>
                </c:pt>
                <c:pt idx="4">
                  <c:v>3.87</c:v>
                </c:pt>
              </c:numCache>
            </c:numRef>
          </c:val>
          <c:smooth val="0"/>
          <c:extLst>
            <c:ext xmlns:c16="http://schemas.microsoft.com/office/drawing/2014/chart" uri="{C3380CC4-5D6E-409C-BE32-E72D297353CC}">
              <c16:uniqueId val="{00000002-6A0B-47F4-B932-110E78C2041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16.809999999999999</c:v>
                </c:pt>
                <c:pt idx="2">
                  <c:v>#N/A</c:v>
                </c:pt>
                <c:pt idx="3">
                  <c:v>17.41</c:v>
                </c:pt>
                <c:pt idx="4">
                  <c:v>#N/A</c:v>
                </c:pt>
                <c:pt idx="5">
                  <c:v>17.239999999999998</c:v>
                </c:pt>
                <c:pt idx="6">
                  <c:v>#N/A</c:v>
                </c:pt>
                <c:pt idx="7">
                  <c:v>16.11</c:v>
                </c:pt>
                <c:pt idx="8">
                  <c:v>0</c:v>
                </c:pt>
                <c:pt idx="9">
                  <c:v>0</c:v>
                </c:pt>
              </c:numCache>
            </c:numRef>
          </c:val>
          <c:extLst>
            <c:ext xmlns:c16="http://schemas.microsoft.com/office/drawing/2014/chart" uri="{C3380CC4-5D6E-409C-BE32-E72D297353CC}">
              <c16:uniqueId val="{00000000-7AC5-4A58-9B54-BB9A7E49CD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C5-4A58-9B54-BB9A7E49CD1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AC5-4A58-9B54-BB9A7E49CD1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AC5-4A58-9B54-BB9A7E49CD1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AC5-4A58-9B54-BB9A7E49CD19}"/>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7AC5-4A58-9B54-BB9A7E49CD19}"/>
            </c:ext>
          </c:extLst>
        </c:ser>
        <c:ser>
          <c:idx val="6"/>
          <c:order val="6"/>
          <c:tx>
            <c:strRef>
              <c:f>データシート!$A$33</c:f>
              <c:strCache>
                <c:ptCount val="1"/>
                <c:pt idx="0">
                  <c:v>白石町後期高齢者医療特別会計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6-7AC5-4A58-9B54-BB9A7E49CD19}"/>
            </c:ext>
          </c:extLst>
        </c:ser>
        <c:ser>
          <c:idx val="7"/>
          <c:order val="7"/>
          <c:tx>
            <c:strRef>
              <c:f>データシート!$A$34</c:f>
              <c:strCache>
                <c:ptCount val="1"/>
                <c:pt idx="0">
                  <c:v>白石町国民健康保険特別会計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0.87</c:v>
                </c:pt>
                <c:pt idx="1">
                  <c:v>#N/A</c:v>
                </c:pt>
                <c:pt idx="2">
                  <c:v>#N/A</c:v>
                </c:pt>
                <c:pt idx="3">
                  <c:v>1.43</c:v>
                </c:pt>
                <c:pt idx="4">
                  <c:v>#N/A</c:v>
                </c:pt>
                <c:pt idx="5">
                  <c:v>1.3</c:v>
                </c:pt>
                <c:pt idx="6">
                  <c:v>#N/A</c:v>
                </c:pt>
                <c:pt idx="7">
                  <c:v>1.47</c:v>
                </c:pt>
                <c:pt idx="8">
                  <c:v>#N/A</c:v>
                </c:pt>
                <c:pt idx="9">
                  <c:v>1.98</c:v>
                </c:pt>
              </c:numCache>
            </c:numRef>
          </c:val>
          <c:extLst>
            <c:ext xmlns:c16="http://schemas.microsoft.com/office/drawing/2014/chart" uri="{C3380CC4-5D6E-409C-BE32-E72D297353CC}">
              <c16:uniqueId val="{00000007-7AC5-4A58-9B54-BB9A7E49CD1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5.12</c:v>
                </c:pt>
                <c:pt idx="2">
                  <c:v>#N/A</c:v>
                </c:pt>
                <c:pt idx="3">
                  <c:v>5.54</c:v>
                </c:pt>
                <c:pt idx="4">
                  <c:v>#N/A</c:v>
                </c:pt>
                <c:pt idx="5">
                  <c:v>4.82</c:v>
                </c:pt>
                <c:pt idx="6">
                  <c:v>#N/A</c:v>
                </c:pt>
                <c:pt idx="7">
                  <c:v>4.63</c:v>
                </c:pt>
                <c:pt idx="8">
                  <c:v>#N/A</c:v>
                </c:pt>
                <c:pt idx="9">
                  <c:v>5.83</c:v>
                </c:pt>
              </c:numCache>
            </c:numRef>
          </c:val>
          <c:extLst>
            <c:ext xmlns:c16="http://schemas.microsoft.com/office/drawing/2014/chart" uri="{C3380CC4-5D6E-409C-BE32-E72D297353CC}">
              <c16:uniqueId val="{00000008-7AC5-4A58-9B54-BB9A7E49CD19}"/>
            </c:ext>
          </c:extLst>
        </c:ser>
        <c:ser>
          <c:idx val="9"/>
          <c:order val="9"/>
          <c:tx>
            <c:strRef>
              <c:f>データシート!$A$36</c:f>
              <c:strCache>
                <c:ptCount val="1"/>
                <c:pt idx="0">
                  <c:v>白石町下水道事業会計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6.8</c:v>
                </c:pt>
                <c:pt idx="8">
                  <c:v>#N/A</c:v>
                </c:pt>
                <c:pt idx="9">
                  <c:v>7.1</c:v>
                </c:pt>
              </c:numCache>
            </c:numRef>
          </c:val>
          <c:extLst>
            <c:ext xmlns:c16="http://schemas.microsoft.com/office/drawing/2014/chart" uri="{C3380CC4-5D6E-409C-BE32-E72D297353CC}">
              <c16:uniqueId val="{00000009-7AC5-4A58-9B54-BB9A7E49CD1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1464</c:v>
                </c:pt>
                <c:pt idx="5">
                  <c:v>1469</c:v>
                </c:pt>
                <c:pt idx="8">
                  <c:v>1424</c:v>
                </c:pt>
                <c:pt idx="11">
                  <c:v>1403</c:v>
                </c:pt>
                <c:pt idx="14">
                  <c:v>1400</c:v>
                </c:pt>
              </c:numCache>
            </c:numRef>
          </c:val>
          <c:extLst>
            <c:ext xmlns:c16="http://schemas.microsoft.com/office/drawing/2014/chart" uri="{C3380CC4-5D6E-409C-BE32-E72D297353CC}">
              <c16:uniqueId val="{00000000-AB38-4505-A513-3D0715F966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38-4505-A513-3D0715F966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28</c:v>
                </c:pt>
                <c:pt idx="3">
                  <c:v>16</c:v>
                </c:pt>
                <c:pt idx="6">
                  <c:v>3</c:v>
                </c:pt>
                <c:pt idx="9">
                  <c:v>2</c:v>
                </c:pt>
                <c:pt idx="12">
                  <c:v>13</c:v>
                </c:pt>
              </c:numCache>
            </c:numRef>
          </c:val>
          <c:extLst>
            <c:ext xmlns:c16="http://schemas.microsoft.com/office/drawing/2014/chart" uri="{C3380CC4-5D6E-409C-BE32-E72D297353CC}">
              <c16:uniqueId val="{00000002-AB38-4505-A513-3D0715F966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36</c:v>
                </c:pt>
                <c:pt idx="3">
                  <c:v>35</c:v>
                </c:pt>
                <c:pt idx="6">
                  <c:v>67</c:v>
                </c:pt>
                <c:pt idx="9">
                  <c:v>85</c:v>
                </c:pt>
                <c:pt idx="12">
                  <c:v>96</c:v>
                </c:pt>
              </c:numCache>
            </c:numRef>
          </c:val>
          <c:extLst>
            <c:ext xmlns:c16="http://schemas.microsoft.com/office/drawing/2014/chart" uri="{C3380CC4-5D6E-409C-BE32-E72D297353CC}">
              <c16:uniqueId val="{00000003-AB38-4505-A513-3D0715F966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321</c:v>
                </c:pt>
                <c:pt idx="3">
                  <c:v>381</c:v>
                </c:pt>
                <c:pt idx="6">
                  <c:v>388</c:v>
                </c:pt>
                <c:pt idx="9">
                  <c:v>348</c:v>
                </c:pt>
                <c:pt idx="12">
                  <c:v>304</c:v>
                </c:pt>
              </c:numCache>
            </c:numRef>
          </c:val>
          <c:extLst>
            <c:ext xmlns:c16="http://schemas.microsoft.com/office/drawing/2014/chart" uri="{C3380CC4-5D6E-409C-BE32-E72D297353CC}">
              <c16:uniqueId val="{00000004-AB38-4505-A513-3D0715F966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38-4505-A513-3D0715F966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38-4505-A513-3D0715F966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1581</c:v>
                </c:pt>
                <c:pt idx="3">
                  <c:v>1592</c:v>
                </c:pt>
                <c:pt idx="6">
                  <c:v>1543</c:v>
                </c:pt>
                <c:pt idx="9">
                  <c:v>1563</c:v>
                </c:pt>
                <c:pt idx="12">
                  <c:v>1666</c:v>
                </c:pt>
              </c:numCache>
            </c:numRef>
          </c:val>
          <c:extLst>
            <c:ext xmlns:c16="http://schemas.microsoft.com/office/drawing/2014/chart" uri="{C3380CC4-5D6E-409C-BE32-E72D297353CC}">
              <c16:uniqueId val="{00000007-AB38-4505-A513-3D0715F966E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502</c:v>
                </c:pt>
                <c:pt idx="2">
                  <c:v>#N/A</c:v>
                </c:pt>
                <c:pt idx="3">
                  <c:v>#N/A</c:v>
                </c:pt>
                <c:pt idx="4">
                  <c:v>555</c:v>
                </c:pt>
                <c:pt idx="5">
                  <c:v>#N/A</c:v>
                </c:pt>
                <c:pt idx="6">
                  <c:v>#N/A</c:v>
                </c:pt>
                <c:pt idx="7">
                  <c:v>577</c:v>
                </c:pt>
                <c:pt idx="8">
                  <c:v>#N/A</c:v>
                </c:pt>
                <c:pt idx="9">
                  <c:v>#N/A</c:v>
                </c:pt>
                <c:pt idx="10">
                  <c:v>595</c:v>
                </c:pt>
                <c:pt idx="11">
                  <c:v>#N/A</c:v>
                </c:pt>
                <c:pt idx="12">
                  <c:v>#N/A</c:v>
                </c:pt>
                <c:pt idx="13">
                  <c:v>679</c:v>
                </c:pt>
                <c:pt idx="14">
                  <c:v>#N/A</c:v>
                </c:pt>
              </c:numCache>
            </c:numRef>
          </c:val>
          <c:smooth val="0"/>
          <c:extLst>
            <c:ext xmlns:c16="http://schemas.microsoft.com/office/drawing/2014/chart" uri="{C3380CC4-5D6E-409C-BE32-E72D297353CC}">
              <c16:uniqueId val="{00000008-AB38-4505-A513-3D0715F966E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13919</c:v>
                </c:pt>
                <c:pt idx="5">
                  <c:v>13975</c:v>
                </c:pt>
                <c:pt idx="8">
                  <c:v>13902</c:v>
                </c:pt>
                <c:pt idx="11">
                  <c:v>14124</c:v>
                </c:pt>
                <c:pt idx="14">
                  <c:v>13986</c:v>
                </c:pt>
              </c:numCache>
            </c:numRef>
          </c:val>
          <c:extLst>
            <c:ext xmlns:c16="http://schemas.microsoft.com/office/drawing/2014/chart" uri="{C3380CC4-5D6E-409C-BE32-E72D297353CC}">
              <c16:uniqueId val="{00000000-7B72-4CE7-8F06-3D5D94CCCB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110</c:v>
                </c:pt>
                <c:pt idx="5">
                  <c:v>98</c:v>
                </c:pt>
                <c:pt idx="8">
                  <c:v>85</c:v>
                </c:pt>
                <c:pt idx="11">
                  <c:v>72</c:v>
                </c:pt>
                <c:pt idx="14">
                  <c:v>61</c:v>
                </c:pt>
              </c:numCache>
            </c:numRef>
          </c:val>
          <c:extLst>
            <c:ext xmlns:c16="http://schemas.microsoft.com/office/drawing/2014/chart" uri="{C3380CC4-5D6E-409C-BE32-E72D297353CC}">
              <c16:uniqueId val="{00000001-7B72-4CE7-8F06-3D5D94CCCB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8249</c:v>
                </c:pt>
                <c:pt idx="5">
                  <c:v>7982</c:v>
                </c:pt>
                <c:pt idx="8">
                  <c:v>7887</c:v>
                </c:pt>
                <c:pt idx="11">
                  <c:v>7336</c:v>
                </c:pt>
                <c:pt idx="14">
                  <c:v>7301</c:v>
                </c:pt>
              </c:numCache>
            </c:numRef>
          </c:val>
          <c:extLst>
            <c:ext xmlns:c16="http://schemas.microsoft.com/office/drawing/2014/chart" uri="{C3380CC4-5D6E-409C-BE32-E72D297353CC}">
              <c16:uniqueId val="{00000002-7B72-4CE7-8F06-3D5D94CCCB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72-4CE7-8F06-3D5D94CCCB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B72-4CE7-8F06-3D5D94CCCB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72-4CE7-8F06-3D5D94CCCB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1854</c:v>
                </c:pt>
                <c:pt idx="3">
                  <c:v>1823</c:v>
                </c:pt>
                <c:pt idx="6">
                  <c:v>1603</c:v>
                </c:pt>
                <c:pt idx="9">
                  <c:v>1421</c:v>
                </c:pt>
                <c:pt idx="12">
                  <c:v>1478</c:v>
                </c:pt>
              </c:numCache>
            </c:numRef>
          </c:val>
          <c:extLst>
            <c:ext xmlns:c16="http://schemas.microsoft.com/office/drawing/2014/chart" uri="{C3380CC4-5D6E-409C-BE32-E72D297353CC}">
              <c16:uniqueId val="{00000006-7B72-4CE7-8F06-3D5D94CCCB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1280</c:v>
                </c:pt>
                <c:pt idx="3">
                  <c:v>1246</c:v>
                </c:pt>
                <c:pt idx="6">
                  <c:v>1227</c:v>
                </c:pt>
                <c:pt idx="9">
                  <c:v>1117</c:v>
                </c:pt>
                <c:pt idx="12">
                  <c:v>1162</c:v>
                </c:pt>
              </c:numCache>
            </c:numRef>
          </c:val>
          <c:extLst>
            <c:ext xmlns:c16="http://schemas.microsoft.com/office/drawing/2014/chart" uri="{C3380CC4-5D6E-409C-BE32-E72D297353CC}">
              <c16:uniqueId val="{00000007-7B72-4CE7-8F06-3D5D94CCCB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6002</c:v>
                </c:pt>
                <c:pt idx="3">
                  <c:v>6463</c:v>
                </c:pt>
                <c:pt idx="6">
                  <c:v>6597</c:v>
                </c:pt>
                <c:pt idx="9">
                  <c:v>6040</c:v>
                </c:pt>
                <c:pt idx="12">
                  <c:v>5200</c:v>
                </c:pt>
              </c:numCache>
            </c:numRef>
          </c:val>
          <c:extLst>
            <c:ext xmlns:c16="http://schemas.microsoft.com/office/drawing/2014/chart" uri="{C3380CC4-5D6E-409C-BE32-E72D297353CC}">
              <c16:uniqueId val="{00000008-7B72-4CE7-8F06-3D5D94CCCB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19</c:v>
                </c:pt>
                <c:pt idx="3">
                  <c:v>9</c:v>
                </c:pt>
                <c:pt idx="6">
                  <c:v>2</c:v>
                </c:pt>
                <c:pt idx="9">
                  <c:v>1</c:v>
                </c:pt>
                <c:pt idx="12">
                  <c:v>0</c:v>
                </c:pt>
              </c:numCache>
            </c:numRef>
          </c:val>
          <c:extLst>
            <c:ext xmlns:c16="http://schemas.microsoft.com/office/drawing/2014/chart" uri="{C3380CC4-5D6E-409C-BE32-E72D297353CC}">
              <c16:uniqueId val="{00000009-7B72-4CE7-8F06-3D5D94CCCB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13403</c:v>
                </c:pt>
                <c:pt idx="3">
                  <c:v>13529</c:v>
                </c:pt>
                <c:pt idx="6">
                  <c:v>13517</c:v>
                </c:pt>
                <c:pt idx="9">
                  <c:v>13915</c:v>
                </c:pt>
                <c:pt idx="12">
                  <c:v>13775</c:v>
                </c:pt>
              </c:numCache>
            </c:numRef>
          </c:val>
          <c:extLst>
            <c:ext xmlns:c16="http://schemas.microsoft.com/office/drawing/2014/chart" uri="{C3380CC4-5D6E-409C-BE32-E72D297353CC}">
              <c16:uniqueId val="{0000000A-7B72-4CE7-8F06-3D5D94CCCBF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280</c:v>
                </c:pt>
                <c:pt idx="2">
                  <c:v>#N/A</c:v>
                </c:pt>
                <c:pt idx="3">
                  <c:v>#N/A</c:v>
                </c:pt>
                <c:pt idx="4">
                  <c:v>1015</c:v>
                </c:pt>
                <c:pt idx="5">
                  <c:v>#N/A</c:v>
                </c:pt>
                <c:pt idx="6">
                  <c:v>#N/A</c:v>
                </c:pt>
                <c:pt idx="7">
                  <c:v>1072</c:v>
                </c:pt>
                <c:pt idx="8">
                  <c:v>#N/A</c:v>
                </c:pt>
                <c:pt idx="9">
                  <c:v>#N/A</c:v>
                </c:pt>
                <c:pt idx="10">
                  <c:v>962</c:v>
                </c:pt>
                <c:pt idx="11">
                  <c:v>#N/A</c:v>
                </c:pt>
                <c:pt idx="12">
                  <c:v>#N/A</c:v>
                </c:pt>
                <c:pt idx="13">
                  <c:v>267</c:v>
                </c:pt>
                <c:pt idx="14">
                  <c:v>#N/A</c:v>
                </c:pt>
              </c:numCache>
            </c:numRef>
          </c:val>
          <c:smooth val="0"/>
          <c:extLst>
            <c:ext xmlns:c16="http://schemas.microsoft.com/office/drawing/2014/chart" uri="{C3380CC4-5D6E-409C-BE32-E72D297353CC}">
              <c16:uniqueId val="{0000000B-7B72-4CE7-8F06-3D5D94CCCBF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2381</c:v>
                </c:pt>
                <c:pt idx="1">
                  <c:v>2190</c:v>
                </c:pt>
                <c:pt idx="2">
                  <c:v>2426</c:v>
                </c:pt>
              </c:numCache>
            </c:numRef>
          </c:val>
          <c:extLst>
            <c:ext xmlns:c16="http://schemas.microsoft.com/office/drawing/2014/chart" uri="{C3380CC4-5D6E-409C-BE32-E72D297353CC}">
              <c16:uniqueId val="{00000000-FA3F-4FC0-ACF1-A4557836D4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1728</c:v>
                </c:pt>
                <c:pt idx="1">
                  <c:v>1705</c:v>
                </c:pt>
                <c:pt idx="2">
                  <c:v>1631</c:v>
                </c:pt>
              </c:numCache>
            </c:numRef>
          </c:val>
          <c:extLst>
            <c:ext xmlns:c16="http://schemas.microsoft.com/office/drawing/2014/chart" uri="{C3380CC4-5D6E-409C-BE32-E72D297353CC}">
              <c16:uniqueId val="{00000001-FA3F-4FC0-ACF1-A4557836D4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4551</c:v>
                </c:pt>
                <c:pt idx="1">
                  <c:v>4487</c:v>
                </c:pt>
                <c:pt idx="2">
                  <c:v>4302</c:v>
                </c:pt>
              </c:numCache>
            </c:numRef>
          </c:val>
          <c:extLst>
            <c:ext xmlns:c16="http://schemas.microsoft.com/office/drawing/2014/chart" uri="{C3380CC4-5D6E-409C-BE32-E72D297353CC}">
              <c16:uniqueId val="{00000002-FA3F-4FC0-ACF1-A4557836D43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{A103FCAE-C2C3-482C-B866-8B8417B6DA7F}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221-43FE-9F0E-FBA41BDF6A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{49F6AC1C-79F5-4FA1-8200-ECDAAA84F6B4}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21-43FE-9F0E-FBA41BDF6A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{EBC02874-96A1-4251-8556-A8402CBD71D3}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21-43FE-9F0E-FBA41BDF6A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{A80B0867-FB41-4065-A490-2D1E8C3EA274}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21-43FE-9F0E-FBA41BDF6A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{D784C4A5-FF02-409B-8280-9DB7EB9F1351}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21-43FE-9F0E-FBA41BDF6A9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{6FA02F91-3091-4B2F-9039-B5B3E2EDFDDB}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221-43FE-9F0E-FBA41BDF6A9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{845D71A8-C258-49E0-B798-FA3755224FF1}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221-43FE-9F0E-FBA41BDF6A9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{E20E4E69-3014-4B22-B382-239EF929CB26}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221-43FE-9F0E-FBA41BDF6A9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{C7200D09-C2F3-4D51-8D39-B59B04C9F8D0}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221-43FE-9F0E-FBA41BDF6A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52.2</c:v>
                </c:pt>
                <c:pt idx="8">
                  <c:v>53.7</c:v>
                </c:pt>
                <c:pt idx="16">
                  <c:v>54.8</c:v>
                </c:pt>
                <c:pt idx="24">
                  <c:v>56</c:v>
                </c:pt>
                <c:pt idx="32">
                  <c:v>57.4</c:v>
                </c:pt>
              </c:numCache>
            </c:numRef>
          </c:xVal>
          <c:yVal>
            <c:numRef>
              <c:f>公会計指標分析・財政指標組合せ分析表!$BP$51:$DC$51</c:f>
              <c:numCache>
                <c:formatCode>#,##0.0;"▲ "#,##0.0</c:formatCode>
                <c:ptCount val="40"/>
                <c:pt idx="0">
                  <c:v>4.2</c:v>
                </c:pt>
                <c:pt idx="8">
                  <c:v>15.8</c:v>
                </c:pt>
                <c:pt idx="16">
                  <c:v>17.100000000000001</c:v>
                </c:pt>
                <c:pt idx="24">
                  <c:v>15.8</c:v>
                </c:pt>
                <c:pt idx="32">
                  <c:v>4.3</c:v>
                </c:pt>
              </c:numCache>
            </c:numRef>
          </c:yVal>
          <c:smooth val="0"/>
          <c:extLst>
            <c:ext xmlns:c16="http://schemas.microsoft.com/office/drawing/2014/chart" uri="{C3380CC4-5D6E-409C-BE32-E72D297353CC}">
              <c16:uniqueId val="{00000009-2221-43FE-9F0E-FBA41BDF6A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{090F2B0C-75A0-4D07-AEA2-2C70465F975D}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221-43FE-9F0E-FBA41BDF6A9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{494DC9B0-4754-4211-81E3-DA6345046FAF}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21-43FE-9F0E-FBA41BDF6A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{82E58E11-9780-4539-8327-694323FA1BC8}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21-43FE-9F0E-FBA41BDF6A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{A1161DC0-328B-426F-9688-C21F2046775B}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21-43FE-9F0E-FBA41BDF6A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{5C497954-ABEC-4D24-8CFD-0727461CCAA1}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21-43FE-9F0E-FBA41BDF6A9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{163138A3-E6EC-45C9-AE42-5DD7C7F95DC3}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221-43FE-9F0E-FBA41BDF6A9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{800157E5-8751-447C-910A-E5C65F00A5E2}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221-43FE-9F0E-FBA41BDF6A9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{1E2FC231-28B3-4960-8DF1-E29F72482299}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221-43FE-9F0E-FBA41BDF6A9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{276A7E4C-7B1D-4B78-9DAE-4891763F47D0}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221-43FE-9F0E-FBA41BDF6A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51.3</c:v>
                </c:pt>
                <c:pt idx="8">
                  <c:v>53.6</c:v>
                </c:pt>
                <c:pt idx="16">
                  <c:v>56.3</c:v>
                </c:pt>
                <c:pt idx="24">
                  <c:v>57.9</c:v>
                </c:pt>
                <c:pt idx="32">
                  <c:v>60.1</c:v>
                </c:pt>
              </c:numCache>
            </c:numRef>
          </c:xVal>
          <c:yVal>
            <c:numRef>
              <c:f>公会計指標分析・財政指標組合せ分析表!$BP$55:$DC$55</c:f>
              <c:numCache>
                <c:formatCode>#,##0.0;"▲ "#,##0.0</c:formatCode>
                <c:ptCount val="40"/>
                <c:pt idx="0">
                  <c:v>42</c:v>
                </c:pt>
                <c:pt idx="8">
                  <c:v>38.200000000000003</c:v>
                </c:pt>
                <c:pt idx="16">
                  <c:v>29.7</c:v>
                </c:pt>
                <c:pt idx="24">
                  <c:v>23.2</c:v>
                </c:pt>
                <c:pt idx="32">
                  <c:v>25.1</c:v>
                </c:pt>
              </c:numCache>
            </c:numRef>
          </c:yVal>
          <c:smooth val="0"/>
          <c:extLst>
            <c:ext xmlns:c16="http://schemas.microsoft.com/office/drawing/2014/chart" uri="{C3380CC4-5D6E-409C-BE32-E72D297353CC}">
              <c16:uniqueId val="{00000013-2221-43FE-9F0E-FBA41BDF6A90}"/>
            </c:ext>
          </c:extLst>
        </c:ser>
        <c:dLbls>
          <c:showLegendKey val="0"/>
          <c:showVal val="1"/>
          <c:showCatName val="0"/>
          <c:showSerName val="0"/>
          <c:showPercent val="0"/>
          <c:showBubbleSize val="0"/>
        </c:dLbls>
        <c:axId val="46179840"/>
        <c:axId val="46181760"/>
      </c:scatterChart>
      <c:valAx>
        <c:axId val="46179840"/>
        <c:scaling>
          <c:orientation val="maxMin"/>
          <c:max val="61"/>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{06643DEB-A488-438B-A3AE-6897748E4317}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16F-48F2-B60A-050669206C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{DE66301D-BE11-4799-B95C-4F6C97E176A4}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6F-48F2-B60A-050669206C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{9FC568C7-42C4-4A62-B64E-B3D4997AD4FF}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6F-48F2-B60A-050669206C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{04DC86FB-7D9C-443C-BDA0-2CCCEEEB5BC4}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6F-48F2-B60A-050669206C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{9E6673B5-62C1-49A9-95D4-D3A68B0C3513}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6F-48F2-B60A-050669206C7C}"/>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{82C85241-77F0-42C7-BA2E-AA9633B1D187}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16F-48F2-B60A-050669206C7C}"/>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{6890E56B-8B8B-4CDB-B007-52E1E3694E61}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16F-48F2-B60A-050669206C7C}"/>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{F47A4772-EF49-4919-8862-DD7F59C7C5B6}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16F-48F2-B60A-050669206C7C}"/>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{1940A26D-7020-4B65-AE08-87CCF04CC8FE}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16F-48F2-B60A-050669206C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7.5</c:v>
                </c:pt>
                <c:pt idx="16">
                  <c:v>8.5</c:v>
                </c:pt>
                <c:pt idx="24">
                  <c:v>9.1999999999999993</c:v>
                </c:pt>
                <c:pt idx="32">
                  <c:v>10</c:v>
                </c:pt>
              </c:numCache>
            </c:numRef>
          </c:xVal>
          <c:yVal>
            <c:numRef>
              <c:f>公会計指標分析・財政指標組合せ分析表!$BP$73:$DC$73</c:f>
              <c:numCache>
                <c:formatCode>#,##0.0;"▲ "#,##0.0</c:formatCode>
                <c:ptCount val="40"/>
                <c:pt idx="0">
                  <c:v>4.2</c:v>
                </c:pt>
                <c:pt idx="8">
                  <c:v>15.8</c:v>
                </c:pt>
                <c:pt idx="16">
                  <c:v>17.100000000000001</c:v>
                </c:pt>
                <c:pt idx="24">
                  <c:v>15.8</c:v>
                </c:pt>
                <c:pt idx="32">
                  <c:v>4.3</c:v>
                </c:pt>
              </c:numCache>
            </c:numRef>
          </c:yVal>
          <c:smooth val="0"/>
          <c:extLst>
            <c:ext xmlns:c16="http://schemas.microsoft.com/office/drawing/2014/chart" uri="{C3380CC4-5D6E-409C-BE32-E72D297353CC}">
              <c16:uniqueId val="{00000009-116F-48F2-B60A-050669206C7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{334964E8-0C83-40CD-8AC8-D5538BB1EA01}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16F-48F2-B60A-050669206C7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{E4E82F82-520E-467B-8D75-E05F1463BAFE}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6F-48F2-B60A-050669206C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{D15831F5-9F85-4F1B-B568-F16D28A05AC1}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6F-48F2-B60A-050669206C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{19E77497-CD20-43C7-8F80-B112A7947CD0}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6F-48F2-B60A-050669206C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{66300954-B8D2-4838-8819-9AB7EE1AF1AE}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6F-48F2-B60A-050669206C7C}"/>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{95741EB5-4859-4E42-A62D-A6B29EDDA313}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16F-48F2-B60A-050669206C7C}"/>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{226138F2-605F-484C-8D18-B9A0A89DD196}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16F-48F2-B60A-050669206C7C}"/>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{BA7A7D5C-6CF8-4B3D-BE22-C9BEC93883DB}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16F-48F2-B60A-050669206C7C}"/>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{246AB232-A2EC-486D-B508-EC6D5F4C72F5}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16F-48F2-B60A-050669206C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9.3000000000000007</c:v>
                </c:pt>
                <c:pt idx="16">
                  <c:v>9.6</c:v>
                </c:pt>
                <c:pt idx="24">
                  <c:v>9.8000000000000007</c:v>
                </c:pt>
                <c:pt idx="32">
                  <c:v>10.199999999999999</c:v>
                </c:pt>
              </c:numCache>
            </c:numRef>
          </c:xVal>
          <c:yVal>
            <c:numRef>
              <c:f>公会計指標分析・財政指標組合せ分析表!$BP$77:$DC$77</c:f>
              <c:numCache>
                <c:formatCode>#,##0.0;"▲ "#,##0.0</c:formatCode>
                <c:ptCount val="40"/>
                <c:pt idx="0">
                  <c:v>42</c:v>
                </c:pt>
                <c:pt idx="8">
                  <c:v>38.200000000000003</c:v>
                </c:pt>
                <c:pt idx="16">
                  <c:v>29.7</c:v>
                </c:pt>
                <c:pt idx="24">
                  <c:v>23.2</c:v>
                </c:pt>
                <c:pt idx="32">
                  <c:v>25.1</c:v>
                </c:pt>
              </c:numCache>
            </c:numRef>
          </c:yVal>
          <c:smooth val="0"/>
          <c:extLst>
            <c:ext xmlns:c16="http://schemas.microsoft.com/office/drawing/2014/chart" uri="{C3380CC4-5D6E-409C-BE32-E72D297353CC}">
              <c16:uniqueId val="{00000013-116F-48F2-B60A-050669206C7C}"/>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佐賀県白石町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令和元年度に借入を行った国営筑後川下流白石土地改良事業の繰上償還分の元利償還金の支払いが始まったこと等により、令和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年度の元利償還金については増額となった。</a:t>
          </a:r>
        </a:p>
        <a:p>
          <a:r>
            <a:rPr kumimoji="1" lang="ja-JP" altLang="en-US" sz="1400">
              <a:latin typeface="ＭＳ ゴシック" pitchFamily="49" charset="-128"/>
              <a:ea typeface="ＭＳ ゴシック" pitchFamily="49" charset="-128"/>
            </a:rPr>
            <a:t>　今後は、毎年の起債事業に加えて大規模な建設事業も控えていることから、実質公債比率は今後も増加していくことが見込まれる。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佐賀県白石町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いて、一般会計等に係る地方債の現在高は、令和元年度よりも地方債借入額が少なかったため減少となった。公営企業債等繰入見込額は、水道事業の佐賀西部広域水道企業団への統合、下水道事業の法適用に伴い、公営企業債の償還に充てるための一般会計からの繰入金が減少した。</a:t>
          </a:r>
        </a:p>
        <a:p>
          <a:r>
            <a:rPr kumimoji="1" lang="ja-JP" altLang="en-US" sz="1400">
              <a:latin typeface="ＭＳ ゴシック" pitchFamily="49" charset="-128"/>
              <a:ea typeface="ＭＳ ゴシック" pitchFamily="49" charset="-128"/>
            </a:rPr>
            <a:t>　充当可能財源等において、充当可能基金は、大規模な建設事業等により取崩ししたため減少した。基準財政需要額算入見込額については、上下水道一般会計出資債・簡易水道事業債の地方債残高の減により、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充当可能財源等は減少したが、将来負担額が減少したため、将来負担比率は前年度同様減少となった。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佐賀県白石町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・普通交付税合併算定替の逓減等により不足する財源の補てんとして財政調整基金を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百万円、小中学校施設整備や公営住宅改修に充てるため公共施設整備基金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百万円、保育所等施設整備に充てるため地域福祉基金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百万円を取り崩した、一方、歳入超過分等を財源として財政調整基金に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百万円積立てたが、基金全体としては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・各基金の保有額は、緊急的な財政出動への対応、町民への還元の必要性、基金の目的に従い適切な額を確保する。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・歳入超過時の積立て優先順位を財政調整積立基金、公共施設整備基金、減債基金とする。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・振興基金：合併特例債による借入金を主な原資とし、新町まちづくり計画に位置付けられる地域住民の連帯の強化及び地域の振興を図る事業に充てる。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・公共施設整備基金：公共施設の整備及び改修を促進する事業に充てる。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・ふるさと基金：ふるさと寄附金を主な原資とし、独創的、個性的な地域活性化事業に充てる。なお、平成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月までの寄附金を基金に積み立て、寄附金の目的に応じて令和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年度事業へ充てる。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・地域福祉基金：地域福祉社会を築くための事業に充てる。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・公共施設維持管理基金：公共施設の維持管理や運営に要する財源に充てる。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・公共施設整備基金：小中学校施設整備や町営住宅改修などに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百万円を充て、基金利子を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・ふるさと基金：子育て支援や小中学校情報教育などの事業に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百万円を充て、ふるさと寄附金や基金利子を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・地域福祉基金：保育所等施設整備補助金に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百万円充て、指定寄付金を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・公共施設維持管理基金：ふれあい郷施設管理費及びプール照明改修費に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百万円を充てたことによる減少。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・振興基金：新町まちづくり計画に位置付けられる事業に充てることとし、取り崩しは前年度末までに合併特例債の償還が完了した額以内とする。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・公共施設整備基金：小中学校施設・社会体育施設・町道・橋りょう等の整備や改修に対し、毎年度事業費の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また、今後の施設老朽化対策のため毎年の積立目標を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百万円以上とする。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・普通交付税合併算定替の特例措置が逓減期であり、歳入の補てん財源としたことによる減少。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・普通交付税合併算定替の特例措置の終了により、取崩額が増えていくことが見込まれるが、近隣市町の状況や緊急的な財政出動を勘案し、各年度末の積立残高を標準財政規模の概ね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百万円）以上を目標とする。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・国営筑後川下流白石土地改良事業償還金を過疎債で繰上償還しており、その償還金のほか大型の起債の償還金の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割に充てたことによる減少。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・国営筑後川下流白石土地改良事業償還金など大型の起債の償還金の一部に充てる。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急激な財政状況悪化に対応するため、上記差引後の基金目標額を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百万円以上とする。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22,465
22,281
99.56
17,812,610
17,352,711
398,719
7,477,794
13,775,149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年度において類似団体平均値と比較すると</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％低く、佐賀県平均と比較すると</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％低い。規模の大きい施設の老朽化が進んでおり、今後の施設維持に係る費用の増大が懸念されるため、公共施設総合管理計画に基づく管理が必要である。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29</xdr:row>
      <xdr:rowOff>144992</xdr:rowOff>
    </xdr:from>
    <xdr:to>
      <xdr:col>23</xdr:col>
      <xdr:colOff>85090</xdr:colOff>
      <xdr:row>35</xdr:row>
      <xdr:rowOff>51858</xdr:rowOff>
    </xdr:to>
    <xdr:cxnSp macro="">
      <xdr:nvCxnSpPr>
        <xdr:cNvPr id="65" name="直線コネクタ 64"/>
        <xdr:cNvCxnSpPr/>
      </xdr:nvCxnSpPr>
      <xdr:spPr>
        <a:xfrm flipV="1">
          <a:off x="4760595" y="5888567"/>
          <a:ext cx="1270" cy="935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6" name="有形固定資産減価償却率最小値テキスト"/>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7" name="直線コネクタ 66"/>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91669</xdr:rowOff>
    </xdr:from>
    <xdr:ext cx="405111" cy="259045"/>
    <xdr:sp macro="" textlink="">
      <xdr:nvSpPr>
        <xdr:cNvPr id="68" name="有形固定資産減価償却率最大値テキスト"/>
        <xdr:cNvSpPr txBox="1"/>
      </xdr:nvSpPr>
      <xdr:spPr>
        <a:xfrm>
          <a:off x="4813300" y="5663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29</xdr:row>
      <xdr:rowOff>144992</xdr:rowOff>
    </xdr:from>
    <xdr:to>
      <xdr:col>23</xdr:col>
      <xdr:colOff>174625</xdr:colOff>
      <xdr:row>29</xdr:row>
      <xdr:rowOff>144992</xdr:rowOff>
    </xdr:to>
    <xdr:cxnSp macro="">
      <xdr:nvCxnSpPr>
        <xdr:cNvPr id="69" name="直線コネクタ 68"/>
        <xdr:cNvCxnSpPr/>
      </xdr:nvCxnSpPr>
      <xdr:spPr>
        <a:xfrm>
          <a:off x="4673600" y="588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74030</xdr:rowOff>
    </xdr:from>
    <xdr:ext cx="405111" cy="259045"/>
    <xdr:sp macro="" textlink="">
      <xdr:nvSpPr>
        <xdr:cNvPr id="70" name="有形固定資産減価償却率平均値テキスト"/>
        <xdr:cNvSpPr txBox="1"/>
      </xdr:nvSpPr>
      <xdr:spPr>
        <a:xfrm>
          <a:off x="4813300" y="6331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95603</xdr:rowOff>
    </xdr:from>
    <xdr:to>
      <xdr:col>23</xdr:col>
      <xdr:colOff>136525</xdr:colOff>
      <xdr:row>33</xdr:row>
      <xdr:rowOff>25753</xdr:rowOff>
    </xdr:to>
    <xdr:sp macro="" textlink="">
      <xdr:nvSpPr>
        <xdr:cNvPr id="71" name="フローチャート: 判断 70"/>
        <xdr:cNvSpPr/>
      </xdr:nvSpPr>
      <xdr:spPr>
        <a:xfrm>
          <a:off x="4711700" y="63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3175</xdr:rowOff>
    </xdr:from>
    <xdr:to>
      <xdr:col>19</xdr:col>
      <xdr:colOff>187325</xdr:colOff>
      <xdr:row>31</xdr:row>
      <xdr:rowOff>104775</xdr:rowOff>
    </xdr:to>
    <xdr:sp macro="" textlink="">
      <xdr:nvSpPr>
        <xdr:cNvPr id="72" name="フローチャート: 判断 71"/>
        <xdr:cNvSpPr/>
      </xdr:nvSpPr>
      <xdr:spPr>
        <a:xfrm>
          <a:off x="4000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154164</xdr:rowOff>
    </xdr:from>
    <xdr:to>
      <xdr:col>15</xdr:col>
      <xdr:colOff>187325</xdr:colOff>
      <xdr:row>30</xdr:row>
      <xdr:rowOff>84314</xdr:rowOff>
    </xdr:to>
    <xdr:sp macro="" textlink="">
      <xdr:nvSpPr>
        <xdr:cNvPr id="73" name="フローチャート: 判断 72"/>
        <xdr:cNvSpPr/>
      </xdr:nvSpPr>
      <xdr:spPr>
        <a:xfrm>
          <a:off x="3238500" y="589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1764</xdr:rowOff>
    </xdr:from>
    <xdr:to>
      <xdr:col>11</xdr:col>
      <xdr:colOff>187325</xdr:colOff>
      <xdr:row>28</xdr:row>
      <xdr:rowOff>103364</xdr:rowOff>
    </xdr:to>
    <xdr:sp macro="" textlink="">
      <xdr:nvSpPr>
        <xdr:cNvPr id="74" name="フローチャート: 判断 73"/>
        <xdr:cNvSpPr/>
      </xdr:nvSpPr>
      <xdr:spPr>
        <a:xfrm>
          <a:off x="2476500" y="557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26</xdr:row>
      <xdr:rowOff>68792</xdr:rowOff>
    </xdr:from>
    <xdr:to>
      <xdr:col>7</xdr:col>
      <xdr:colOff>187325</xdr:colOff>
      <xdr:row>26</xdr:row>
      <xdr:rowOff>170392</xdr:rowOff>
    </xdr:to>
    <xdr:sp macro="" textlink="">
      <xdr:nvSpPr>
        <xdr:cNvPr id="75" name="フローチャート: 判断 74"/>
        <xdr:cNvSpPr/>
      </xdr:nvSpPr>
      <xdr:spPr>
        <a:xfrm>
          <a:off x="1714500" y="5298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114653</xdr:rowOff>
    </xdr:from>
    <xdr:to>
      <xdr:col>23</xdr:col>
      <xdr:colOff>136525</xdr:colOff>
      <xdr:row>31</xdr:row>
      <xdr:rowOff>44803</xdr:rowOff>
    </xdr:to>
    <xdr:sp macro="" textlink="">
      <xdr:nvSpPr>
        <xdr:cNvPr id="81" name="楕円 80"/>
        <xdr:cNvSpPr/>
      </xdr:nvSpPr>
      <xdr:spPr>
        <a:xfrm>
          <a:off x="4711700" y="60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137530</xdr:rowOff>
    </xdr:from>
    <xdr:ext cx="405111" cy="259045"/>
    <xdr:sp macro="" textlink="">
      <xdr:nvSpPr>
        <xdr:cNvPr id="82" name="有形固定資産減価償却率該当値テキスト"/>
        <xdr:cNvSpPr txBox="1"/>
      </xdr:nvSpPr>
      <xdr:spPr>
        <a:xfrm>
          <a:off x="4813300" y="588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118180</xdr:rowOff>
    </xdr:from>
    <xdr:to>
      <xdr:col>19</xdr:col>
      <xdr:colOff>187325</xdr:colOff>
      <xdr:row>30</xdr:row>
      <xdr:rowOff>48330</xdr:rowOff>
    </xdr:to>
    <xdr:sp macro="" textlink="">
      <xdr:nvSpPr>
        <xdr:cNvPr id="83" name="楕円 82"/>
        <xdr:cNvSpPr/>
      </xdr:nvSpPr>
      <xdr:spPr>
        <a:xfrm>
          <a:off x="4000500" y="586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168980</xdr:rowOff>
    </xdr:from>
    <xdr:to>
      <xdr:col>23</xdr:col>
      <xdr:colOff>85725</xdr:colOff>
      <xdr:row>30</xdr:row>
      <xdr:rowOff>165453</xdr:rowOff>
    </xdr:to>
    <xdr:cxnSp macro="">
      <xdr:nvCxnSpPr>
        <xdr:cNvPr id="84" name="直線コネクタ 83"/>
        <xdr:cNvCxnSpPr/>
      </xdr:nvCxnSpPr>
      <xdr:spPr>
        <a:xfrm>
          <a:off x="4051300" y="5912555"/>
          <a:ext cx="711200" cy="16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145697</xdr:rowOff>
    </xdr:from>
    <xdr:to>
      <xdr:col>15</xdr:col>
      <xdr:colOff>187325</xdr:colOff>
      <xdr:row>29</xdr:row>
      <xdr:rowOff>75847</xdr:rowOff>
    </xdr:to>
    <xdr:sp macro="" textlink="">
      <xdr:nvSpPr>
        <xdr:cNvPr id="85" name="楕円 84"/>
        <xdr:cNvSpPr/>
      </xdr:nvSpPr>
      <xdr:spPr>
        <a:xfrm>
          <a:off x="3238500" y="571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25047</xdr:rowOff>
    </xdr:from>
    <xdr:to>
      <xdr:col>19</xdr:col>
      <xdr:colOff>136525</xdr:colOff>
      <xdr:row>29</xdr:row>
      <xdr:rowOff>168980</xdr:rowOff>
    </xdr:to>
    <xdr:cxnSp macro="">
      <xdr:nvCxnSpPr>
        <xdr:cNvPr id="86" name="直線コネクタ 85"/>
        <xdr:cNvCxnSpPr/>
      </xdr:nvCxnSpPr>
      <xdr:spPr>
        <a:xfrm>
          <a:off x="3289300" y="5768622"/>
          <a:ext cx="762000" cy="14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13758</xdr:rowOff>
    </xdr:from>
    <xdr:to>
      <xdr:col>11</xdr:col>
      <xdr:colOff>187325</xdr:colOff>
      <xdr:row>28</xdr:row>
      <xdr:rowOff>115358</xdr:rowOff>
    </xdr:to>
    <xdr:sp macro="" textlink="">
      <xdr:nvSpPr>
        <xdr:cNvPr id="87" name="楕円 86"/>
        <xdr:cNvSpPr/>
      </xdr:nvSpPr>
      <xdr:spPr>
        <a:xfrm>
          <a:off x="2476500" y="558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64558</xdr:rowOff>
    </xdr:from>
    <xdr:to>
      <xdr:col>15</xdr:col>
      <xdr:colOff>136525</xdr:colOff>
      <xdr:row>29</xdr:row>
      <xdr:rowOff>25047</xdr:rowOff>
    </xdr:to>
    <xdr:cxnSp macro="">
      <xdr:nvCxnSpPr>
        <xdr:cNvPr id="88" name="直線コネクタ 87"/>
        <xdr:cNvCxnSpPr/>
      </xdr:nvCxnSpPr>
      <xdr:spPr>
        <a:xfrm>
          <a:off x="2527300" y="5636683"/>
          <a:ext cx="762000" cy="1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5292</xdr:rowOff>
    </xdr:from>
    <xdr:to>
      <xdr:col>7</xdr:col>
      <xdr:colOff>187325</xdr:colOff>
      <xdr:row>27</xdr:row>
      <xdr:rowOff>106892</xdr:rowOff>
    </xdr:to>
    <xdr:sp macro="" textlink="">
      <xdr:nvSpPr>
        <xdr:cNvPr id="89" name="楕円 88"/>
        <xdr:cNvSpPr/>
      </xdr:nvSpPr>
      <xdr:spPr>
        <a:xfrm>
          <a:off x="1714500" y="54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56092</xdr:rowOff>
    </xdr:from>
    <xdr:to>
      <xdr:col>11</xdr:col>
      <xdr:colOff>136525</xdr:colOff>
      <xdr:row>28</xdr:row>
      <xdr:rowOff>64558</xdr:rowOff>
    </xdr:to>
    <xdr:cxnSp macro="">
      <xdr:nvCxnSpPr>
        <xdr:cNvPr id="90" name="直線コネクタ 89"/>
        <xdr:cNvCxnSpPr/>
      </xdr:nvCxnSpPr>
      <xdr:spPr>
        <a:xfrm>
          <a:off x="1765300" y="5456767"/>
          <a:ext cx="762000" cy="17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95902</xdr:rowOff>
    </xdr:from>
    <xdr:ext cx="405111" cy="259045"/>
    <xdr:sp macro="" textlink="">
      <xdr:nvSpPr>
        <xdr:cNvPr id="91" name="n_1aveValue有形固定資産減価償却率"/>
        <xdr:cNvSpPr txBox="1"/>
      </xdr:nvSpPr>
      <xdr:spPr>
        <a:xfrm>
          <a:off x="3836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75441</xdr:rowOff>
    </xdr:from>
    <xdr:ext cx="405111" cy="259045"/>
    <xdr:sp macro="" textlink="">
      <xdr:nvSpPr>
        <xdr:cNvPr id="92" name="n_2aveValue有形固定資産減価償却率"/>
        <xdr:cNvSpPr txBox="1"/>
      </xdr:nvSpPr>
      <xdr:spPr>
        <a:xfrm>
          <a:off x="3086744" y="599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119891</xdr:rowOff>
    </xdr:from>
    <xdr:ext cx="405111" cy="259045"/>
    <xdr:sp macro="" textlink="">
      <xdr:nvSpPr>
        <xdr:cNvPr id="93" name="n_3aveValue有形固定資産減価償却率"/>
        <xdr:cNvSpPr txBox="1"/>
      </xdr:nvSpPr>
      <xdr:spPr>
        <a:xfrm>
          <a:off x="2324744" y="534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15469</xdr:rowOff>
    </xdr:from>
    <xdr:ext cx="405111" cy="259045"/>
    <xdr:sp macro="" textlink="">
      <xdr:nvSpPr>
        <xdr:cNvPr id="94" name="n_4aveValue有形固定資産減価償却率"/>
        <xdr:cNvSpPr txBox="1"/>
      </xdr:nvSpPr>
      <xdr:spPr>
        <a:xfrm>
          <a:off x="1562744" y="5073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64857</xdr:rowOff>
    </xdr:from>
    <xdr:ext cx="405111" cy="259045"/>
    <xdr:sp macro="" textlink="">
      <xdr:nvSpPr>
        <xdr:cNvPr id="95" name="n_1mainValue有形固定資産減価償却率"/>
        <xdr:cNvSpPr txBox="1"/>
      </xdr:nvSpPr>
      <xdr:spPr>
        <a:xfrm>
          <a:off x="3836044" y="5636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92374</xdr:rowOff>
    </xdr:from>
    <xdr:ext cx="405111" cy="259045"/>
    <xdr:sp macro="" textlink="">
      <xdr:nvSpPr>
        <xdr:cNvPr id="96" name="n_2mainValue有形固定資産減価償却率"/>
        <xdr:cNvSpPr txBox="1"/>
      </xdr:nvSpPr>
      <xdr:spPr>
        <a:xfrm>
          <a:off x="3086744" y="5493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106485</xdr:rowOff>
    </xdr:from>
    <xdr:ext cx="405111" cy="259045"/>
    <xdr:sp macro="" textlink="">
      <xdr:nvSpPr>
        <xdr:cNvPr id="97" name="n_3mainValue有形固定資産減価償却率"/>
        <xdr:cNvSpPr txBox="1"/>
      </xdr:nvSpPr>
      <xdr:spPr>
        <a:xfrm>
          <a:off x="2324744" y="5678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98019</xdr:rowOff>
    </xdr:from>
    <xdr:ext cx="405111" cy="259045"/>
    <xdr:sp macro="" textlink="">
      <xdr:nvSpPr>
        <xdr:cNvPr id="98" name="n_4mainValue有形固定資産減価償却率"/>
        <xdr:cNvSpPr txBox="1"/>
      </xdr:nvSpPr>
      <xdr:spPr>
        <a:xfrm>
          <a:off x="1562744" y="5498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全国平均値と比較すると</a:t>
          </a:r>
          <a:r>
            <a:rPr kumimoji="1" lang="en-US" altLang="ja-JP" sz="1100">
              <a:solidFill>
                <a:schemeClr val="dk1"/>
              </a:solidFill>
              <a:effectLst/>
              <a:latin typeface="+mn-lt"/>
              <a:ea typeface="+mn-ea"/>
              <a:cs typeface="+mn-cs"/>
            </a:rPr>
            <a:t>70.1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低</a:t>
          </a:r>
          <a:r>
            <a:rPr kumimoji="1" lang="ja-JP" altLang="ja-JP" sz="1100">
              <a:solidFill>
                <a:schemeClr val="dk1"/>
              </a:solidFill>
              <a:effectLst/>
              <a:latin typeface="+mn-lt"/>
              <a:ea typeface="+mn-ea"/>
              <a:cs typeface="+mn-cs"/>
            </a:rPr>
            <a:t>く、佐賀県平均値と比較すると</a:t>
          </a:r>
          <a:r>
            <a:rPr kumimoji="1" lang="en-US" altLang="ja-JP" sz="1100">
              <a:solidFill>
                <a:schemeClr val="dk1"/>
              </a:solidFill>
              <a:effectLst/>
              <a:latin typeface="+mn-lt"/>
              <a:ea typeface="+mn-ea"/>
              <a:cs typeface="+mn-cs"/>
            </a:rPr>
            <a:t>56.8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水道事業の佐賀西部広域水道企業団への統合により水道事業にかかる公営企業債の繰出金が皆減したため減少したが、</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予定している大型事業による地方債発行の増加及び基金額の減少に合わせ、減少傾向にある経常一般財源等（歳入）等の影響により、</a:t>
          </a:r>
          <a:r>
            <a:rPr kumimoji="1" lang="ja-JP" altLang="en-US" sz="1100">
              <a:solidFill>
                <a:schemeClr val="dk1"/>
              </a:solidFill>
              <a:effectLst/>
              <a:latin typeface="+mn-lt"/>
              <a:ea typeface="+mn-ea"/>
              <a:cs typeface="+mn-cs"/>
            </a:rPr>
            <a:t>再び上昇して</a:t>
          </a:r>
          <a:r>
            <a:rPr kumimoji="1" lang="ja-JP" altLang="ja-JP" sz="1100">
              <a:solidFill>
                <a:schemeClr val="dk1"/>
              </a:solidFill>
              <a:effectLst/>
              <a:latin typeface="+mn-lt"/>
              <a:ea typeface="+mn-ea"/>
              <a:cs typeface="+mn-cs"/>
            </a:rPr>
            <a:t>いくものと予想される。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4" name="テキスト ボックス 113"/>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15" name="直線コネクタ 114"/>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49074</xdr:rowOff>
    </xdr:from>
    <xdr:ext cx="410689" cy="225703"/>
    <xdr:sp macro="" textlink="">
      <xdr:nvSpPr>
        <xdr:cNvPr id="116" name="テキスト ボックス 115"/>
        <xdr:cNvSpPr txBox="1"/>
      </xdr:nvSpPr>
      <xdr:spPr>
        <a:xfrm>
          <a:off x="10828811" y="64784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19" name="直線コネクタ 118"/>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169724</xdr:rowOff>
    </xdr:from>
    <xdr:ext cx="410689" cy="225703"/>
    <xdr:sp macro="" textlink="">
      <xdr:nvSpPr>
        <xdr:cNvPr id="120" name="テキスト ボックス 119"/>
        <xdr:cNvSpPr txBox="1"/>
      </xdr:nvSpPr>
      <xdr:spPr>
        <a:xfrm>
          <a:off x="10828811" y="53989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2" name="テキスト ボックス 121"/>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101791</xdr:rowOff>
    </xdr:from>
    <xdr:to>
      <xdr:col>76</xdr:col>
      <xdr:colOff>21589</xdr:colOff>
      <xdr:row>33</xdr:row>
      <xdr:rowOff>2540</xdr:rowOff>
    </xdr:to>
    <xdr:cxnSp macro="">
      <xdr:nvCxnSpPr>
        <xdr:cNvPr id="124" name="直線コネクタ 123"/>
        <xdr:cNvCxnSpPr/>
      </xdr:nvCxnSpPr>
      <xdr:spPr>
        <a:xfrm flipV="1">
          <a:off x="14793595" y="5502466"/>
          <a:ext cx="1269" cy="929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6367</xdr:rowOff>
    </xdr:from>
    <xdr:ext cx="469744" cy="259045"/>
    <xdr:sp macro="" textlink="">
      <xdr:nvSpPr>
        <xdr:cNvPr id="125" name="債務償還比率最小値テキスト"/>
        <xdr:cNvSpPr txBox="1"/>
      </xdr:nvSpPr>
      <xdr:spPr>
        <a:xfrm>
          <a:off x="14846300"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2540</xdr:rowOff>
    </xdr:from>
    <xdr:to>
      <xdr:col>76</xdr:col>
      <xdr:colOff>111125</xdr:colOff>
      <xdr:row>33</xdr:row>
      <xdr:rowOff>2540</xdr:rowOff>
    </xdr:to>
    <xdr:cxnSp macro="">
      <xdr:nvCxnSpPr>
        <xdr:cNvPr id="126" name="直線コネクタ 125"/>
        <xdr:cNvCxnSpPr/>
      </xdr:nvCxnSpPr>
      <xdr:spPr>
        <a:xfrm>
          <a:off x="14706600" y="643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48468</xdr:rowOff>
    </xdr:from>
    <xdr:ext cx="469744" cy="259045"/>
    <xdr:sp macro="" textlink="">
      <xdr:nvSpPr>
        <xdr:cNvPr id="127" name="債務償還比率最大値テキスト"/>
        <xdr:cNvSpPr txBox="1"/>
      </xdr:nvSpPr>
      <xdr:spPr>
        <a:xfrm>
          <a:off x="14846300" y="527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101791</xdr:rowOff>
    </xdr:from>
    <xdr:to>
      <xdr:col>76</xdr:col>
      <xdr:colOff>111125</xdr:colOff>
      <xdr:row>27</xdr:row>
      <xdr:rowOff>101791</xdr:rowOff>
    </xdr:to>
    <xdr:cxnSp macro="">
      <xdr:nvCxnSpPr>
        <xdr:cNvPr id="128" name="直線コネクタ 127"/>
        <xdr:cNvCxnSpPr/>
      </xdr:nvCxnSpPr>
      <xdr:spPr>
        <a:xfrm>
          <a:off x="14706600" y="55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53198</xdr:rowOff>
    </xdr:from>
    <xdr:ext cx="469744" cy="259045"/>
    <xdr:sp macro="" textlink="">
      <xdr:nvSpPr>
        <xdr:cNvPr id="129" name="債務償還比率平均値テキスト"/>
        <xdr:cNvSpPr txBox="1"/>
      </xdr:nvSpPr>
      <xdr:spPr>
        <a:xfrm>
          <a:off x="14846300" y="5625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30321</xdr:rowOff>
    </xdr:from>
    <xdr:to>
      <xdr:col>76</xdr:col>
      <xdr:colOff>73025</xdr:colOff>
      <xdr:row>29</xdr:row>
      <xdr:rowOff>131921</xdr:rowOff>
    </xdr:to>
    <xdr:sp macro="" textlink="">
      <xdr:nvSpPr>
        <xdr:cNvPr id="130" name="フローチャート: 判断 129"/>
        <xdr:cNvSpPr/>
      </xdr:nvSpPr>
      <xdr:spPr>
        <a:xfrm>
          <a:off x="14744700" y="577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140811</xdr:rowOff>
    </xdr:from>
    <xdr:to>
      <xdr:col>72</xdr:col>
      <xdr:colOff>123825</xdr:colOff>
      <xdr:row>32</xdr:row>
      <xdr:rowOff>70961</xdr:rowOff>
    </xdr:to>
    <xdr:sp macro="" textlink="">
      <xdr:nvSpPr>
        <xdr:cNvPr id="131" name="フローチャート: 判断 130"/>
        <xdr:cNvSpPr/>
      </xdr:nvSpPr>
      <xdr:spPr>
        <a:xfrm>
          <a:off x="14033500" y="62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8763</xdr:rowOff>
    </xdr:from>
    <xdr:to>
      <xdr:col>68</xdr:col>
      <xdr:colOff>123825</xdr:colOff>
      <xdr:row>32</xdr:row>
      <xdr:rowOff>110363</xdr:rowOff>
    </xdr:to>
    <xdr:sp macro="" textlink="">
      <xdr:nvSpPr>
        <xdr:cNvPr id="132" name="フローチャート: 判断 131"/>
        <xdr:cNvSpPr/>
      </xdr:nvSpPr>
      <xdr:spPr>
        <a:xfrm>
          <a:off x="132715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137033</xdr:rowOff>
    </xdr:from>
    <xdr:to>
      <xdr:col>64</xdr:col>
      <xdr:colOff>123825</xdr:colOff>
      <xdr:row>32</xdr:row>
      <xdr:rowOff>67183</xdr:rowOff>
    </xdr:to>
    <xdr:sp macro="" textlink="">
      <xdr:nvSpPr>
        <xdr:cNvPr id="133" name="フローチャート: 判断 132"/>
        <xdr:cNvSpPr/>
      </xdr:nvSpPr>
      <xdr:spPr>
        <a:xfrm>
          <a:off x="12509500" y="622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4985</xdr:rowOff>
    </xdr:from>
    <xdr:to>
      <xdr:col>60</xdr:col>
      <xdr:colOff>123825</xdr:colOff>
      <xdr:row>32</xdr:row>
      <xdr:rowOff>106585</xdr:rowOff>
    </xdr:to>
    <xdr:sp macro="" textlink="">
      <xdr:nvSpPr>
        <xdr:cNvPr id="134" name="フローチャート: 判断 133"/>
        <xdr:cNvSpPr/>
      </xdr:nvSpPr>
      <xdr:spPr>
        <a:xfrm>
          <a:off x="11747500" y="626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30321</xdr:rowOff>
    </xdr:from>
    <xdr:to>
      <xdr:col>76</xdr:col>
      <xdr:colOff>73025</xdr:colOff>
      <xdr:row>29</xdr:row>
      <xdr:rowOff>131921</xdr:rowOff>
    </xdr:to>
    <xdr:sp macro="" textlink="">
      <xdr:nvSpPr>
        <xdr:cNvPr id="140" name="楕円 139"/>
        <xdr:cNvSpPr/>
      </xdr:nvSpPr>
      <xdr:spPr>
        <a:xfrm>
          <a:off x="14744700" y="577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8748</xdr:rowOff>
    </xdr:from>
    <xdr:ext cx="469744" cy="259045"/>
    <xdr:sp macro="" textlink="">
      <xdr:nvSpPr>
        <xdr:cNvPr id="141" name="債務償還比率該当値テキスト"/>
        <xdr:cNvSpPr txBox="1"/>
      </xdr:nvSpPr>
      <xdr:spPr>
        <a:xfrm>
          <a:off x="14846300" y="575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129857</xdr:rowOff>
    </xdr:from>
    <xdr:to>
      <xdr:col>72</xdr:col>
      <xdr:colOff>123825</xdr:colOff>
      <xdr:row>34</xdr:row>
      <xdr:rowOff>60007</xdr:rowOff>
    </xdr:to>
    <xdr:sp macro="" textlink="">
      <xdr:nvSpPr>
        <xdr:cNvPr id="142" name="楕円 141"/>
        <xdr:cNvSpPr/>
      </xdr:nvSpPr>
      <xdr:spPr>
        <a:xfrm>
          <a:off x="14033500" y="655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81121</xdr:rowOff>
    </xdr:from>
    <xdr:to>
      <xdr:col>76</xdr:col>
      <xdr:colOff>22225</xdr:colOff>
      <xdr:row>34</xdr:row>
      <xdr:rowOff>9207</xdr:rowOff>
    </xdr:to>
    <xdr:cxnSp macro="">
      <xdr:nvCxnSpPr>
        <xdr:cNvPr id="143" name="直線コネクタ 142"/>
        <xdr:cNvCxnSpPr/>
      </xdr:nvCxnSpPr>
      <xdr:spPr>
        <a:xfrm flipV="1">
          <a:off x="14084300" y="5824696"/>
          <a:ext cx="711200" cy="78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41148</xdr:rowOff>
    </xdr:from>
    <xdr:to>
      <xdr:col>68</xdr:col>
      <xdr:colOff>123825</xdr:colOff>
      <xdr:row>32</xdr:row>
      <xdr:rowOff>142748</xdr:rowOff>
    </xdr:to>
    <xdr:sp macro="" textlink="">
      <xdr:nvSpPr>
        <xdr:cNvPr id="144" name="楕円 143"/>
        <xdr:cNvSpPr/>
      </xdr:nvSpPr>
      <xdr:spPr>
        <a:xfrm>
          <a:off x="13271500" y="62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91948</xdr:rowOff>
    </xdr:from>
    <xdr:to>
      <xdr:col>72</xdr:col>
      <xdr:colOff>73025</xdr:colOff>
      <xdr:row>34</xdr:row>
      <xdr:rowOff>9207</xdr:rowOff>
    </xdr:to>
    <xdr:cxnSp macro="">
      <xdr:nvCxnSpPr>
        <xdr:cNvPr id="145" name="直線コネクタ 144"/>
        <xdr:cNvCxnSpPr/>
      </xdr:nvCxnSpPr>
      <xdr:spPr>
        <a:xfrm>
          <a:off x="13322300" y="6349873"/>
          <a:ext cx="762000" cy="26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13970</xdr:rowOff>
    </xdr:from>
    <xdr:to>
      <xdr:col>64</xdr:col>
      <xdr:colOff>123825</xdr:colOff>
      <xdr:row>31</xdr:row>
      <xdr:rowOff>115570</xdr:rowOff>
    </xdr:to>
    <xdr:sp macro="" textlink="">
      <xdr:nvSpPr>
        <xdr:cNvPr id="146" name="楕円 145"/>
        <xdr:cNvSpPr/>
      </xdr:nvSpPr>
      <xdr:spPr>
        <a:xfrm>
          <a:off x="12509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64770</xdr:rowOff>
    </xdr:from>
    <xdr:to>
      <xdr:col>68</xdr:col>
      <xdr:colOff>73025</xdr:colOff>
      <xdr:row>32</xdr:row>
      <xdr:rowOff>91948</xdr:rowOff>
    </xdr:to>
    <xdr:cxnSp macro="">
      <xdr:nvCxnSpPr>
        <xdr:cNvPr id="147" name="直線コネクタ 146"/>
        <xdr:cNvCxnSpPr/>
      </xdr:nvCxnSpPr>
      <xdr:spPr>
        <a:xfrm>
          <a:off x="12560300" y="6151245"/>
          <a:ext cx="762000" cy="19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39497</xdr:rowOff>
    </xdr:from>
    <xdr:to>
      <xdr:col>60</xdr:col>
      <xdr:colOff>123825</xdr:colOff>
      <xdr:row>29</xdr:row>
      <xdr:rowOff>141097</xdr:rowOff>
    </xdr:to>
    <xdr:sp macro="" textlink="">
      <xdr:nvSpPr>
        <xdr:cNvPr id="148" name="楕円 147"/>
        <xdr:cNvSpPr/>
      </xdr:nvSpPr>
      <xdr:spPr>
        <a:xfrm>
          <a:off x="11747500" y="57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90297</xdr:rowOff>
    </xdr:from>
    <xdr:to>
      <xdr:col>64</xdr:col>
      <xdr:colOff>73025</xdr:colOff>
      <xdr:row>31</xdr:row>
      <xdr:rowOff>64770</xdr:rowOff>
    </xdr:to>
    <xdr:cxnSp macro="">
      <xdr:nvCxnSpPr>
        <xdr:cNvPr id="149" name="直線コネクタ 148"/>
        <xdr:cNvCxnSpPr/>
      </xdr:nvCxnSpPr>
      <xdr:spPr>
        <a:xfrm>
          <a:off x="11798300" y="5833872"/>
          <a:ext cx="762000" cy="3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87488</xdr:rowOff>
    </xdr:from>
    <xdr:ext cx="469744" cy="259045"/>
    <xdr:sp macro="" textlink="">
      <xdr:nvSpPr>
        <xdr:cNvPr id="150" name="n_1aveValue債務償還比率"/>
        <xdr:cNvSpPr txBox="1"/>
      </xdr:nvSpPr>
      <xdr:spPr>
        <a:xfrm>
          <a:off x="13836727" y="600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126890</xdr:rowOff>
    </xdr:from>
    <xdr:ext cx="469744" cy="259045"/>
    <xdr:sp macro="" textlink="">
      <xdr:nvSpPr>
        <xdr:cNvPr id="151" name="n_2aveValue債務償還比率"/>
        <xdr:cNvSpPr txBox="1"/>
      </xdr:nvSpPr>
      <xdr:spPr>
        <a:xfrm>
          <a:off x="13087427" y="604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58310</xdr:rowOff>
    </xdr:from>
    <xdr:ext cx="469744" cy="259045"/>
    <xdr:sp macro="" textlink="">
      <xdr:nvSpPr>
        <xdr:cNvPr id="152" name="n_3aveValue債務償還比率"/>
        <xdr:cNvSpPr txBox="1"/>
      </xdr:nvSpPr>
      <xdr:spPr>
        <a:xfrm>
          <a:off x="12325427" y="631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97712</xdr:rowOff>
    </xdr:from>
    <xdr:ext cx="469744" cy="259045"/>
    <xdr:sp macro="" textlink="">
      <xdr:nvSpPr>
        <xdr:cNvPr id="153" name="n_4aveValue債務償還比率"/>
        <xdr:cNvSpPr txBox="1"/>
      </xdr:nvSpPr>
      <xdr:spPr>
        <a:xfrm>
          <a:off x="11563427" y="635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51134</xdr:rowOff>
    </xdr:from>
    <xdr:ext cx="469744" cy="259045"/>
    <xdr:sp macro="" textlink="">
      <xdr:nvSpPr>
        <xdr:cNvPr id="154" name="n_1mainValue債務償還比率"/>
        <xdr:cNvSpPr txBox="1"/>
      </xdr:nvSpPr>
      <xdr:spPr>
        <a:xfrm>
          <a:off x="13836727" y="665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133875</xdr:rowOff>
    </xdr:from>
    <xdr:ext cx="469744" cy="259045"/>
    <xdr:sp macro="" textlink="">
      <xdr:nvSpPr>
        <xdr:cNvPr id="155" name="n_2mainValue債務償還比率"/>
        <xdr:cNvSpPr txBox="1"/>
      </xdr:nvSpPr>
      <xdr:spPr>
        <a:xfrm>
          <a:off x="13087427" y="639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132097</xdr:rowOff>
    </xdr:from>
    <xdr:ext cx="469744" cy="259045"/>
    <xdr:sp macro="" textlink="">
      <xdr:nvSpPr>
        <xdr:cNvPr id="156" name="n_3mainValue債務償還比率"/>
        <xdr:cNvSpPr txBox="1"/>
      </xdr:nvSpPr>
      <xdr:spPr>
        <a:xfrm>
          <a:off x="12325427" y="587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157624</xdr:rowOff>
    </xdr:from>
    <xdr:ext cx="469744" cy="259045"/>
    <xdr:sp macro="" textlink="">
      <xdr:nvSpPr>
        <xdr:cNvPr id="157" name="n_4mainValue債務償還比率"/>
        <xdr:cNvSpPr txBox="1"/>
      </xdr:nvSpPr>
      <xdr:spPr>
        <a:xfrm>
          <a:off x="11563427" y="555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22,465
22,281
99.56
17,812,610
17,352,711
398,719
7,477,794
13,775,149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42</xdr:row>
      <xdr:rowOff>16764</xdr:rowOff>
    </xdr:to>
    <xdr:cxnSp macro="">
      <xdr:nvCxnSpPr>
        <xdr:cNvPr id="55" name="直線コネクタ 54"/>
        <xdr:cNvCxnSpPr/>
      </xdr:nvCxnSpPr>
      <xdr:spPr>
        <a:xfrm flipV="1">
          <a:off x="4634865" y="57454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8"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59" name="直線コネクタ 58"/>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17543</xdr:rowOff>
    </xdr:from>
    <xdr:ext cx="405111" cy="259045"/>
    <xdr:sp macro="" textlink="">
      <xdr:nvSpPr>
        <xdr:cNvPr id="60" name="【道路】&#10;有形固定資産減価償却率平均値テキスト"/>
        <xdr:cNvSpPr txBox="1"/>
      </xdr:nvSpPr>
      <xdr:spPr>
        <a:xfrm>
          <a:off x="4673600" y="6532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39116</xdr:rowOff>
    </xdr:from>
    <xdr:to>
      <xdr:col>24</xdr:col>
      <xdr:colOff>114300</xdr:colOff>
      <xdr:row>38</xdr:row>
      <xdr:rowOff>140716</xdr:rowOff>
    </xdr:to>
    <xdr:sp macro="" textlink="">
      <xdr:nvSpPr>
        <xdr:cNvPr id="61" name="フローチャート: 判断 60"/>
        <xdr:cNvSpPr/>
      </xdr:nvSpPr>
      <xdr:spPr>
        <a:xfrm>
          <a:off x="45847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137414</xdr:rowOff>
    </xdr:from>
    <xdr:to>
      <xdr:col>20</xdr:col>
      <xdr:colOff>38100</xdr:colOff>
      <xdr:row>38</xdr:row>
      <xdr:rowOff>67564</xdr:rowOff>
    </xdr:to>
    <xdr:sp macro="" textlink="">
      <xdr:nvSpPr>
        <xdr:cNvPr id="62" name="フローチャート: 判断 61"/>
        <xdr:cNvSpPr/>
      </xdr:nvSpPr>
      <xdr:spPr>
        <a:xfrm>
          <a:off x="37465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162560</xdr:rowOff>
    </xdr:from>
    <xdr:to>
      <xdr:col>15</xdr:col>
      <xdr:colOff>101600</xdr:colOff>
      <xdr:row>37</xdr:row>
      <xdr:rowOff>92710</xdr:rowOff>
    </xdr:to>
    <xdr:sp macro="" textlink="">
      <xdr:nvSpPr>
        <xdr:cNvPr id="63" name="フローチャート: 判断 62"/>
        <xdr:cNvSpPr/>
      </xdr:nvSpPr>
      <xdr:spPr>
        <a:xfrm>
          <a:off x="2857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4" name="フローチャート: 判断 63"/>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141986</xdr:rowOff>
    </xdr:from>
    <xdr:to>
      <xdr:col>6</xdr:col>
      <xdr:colOff>38100</xdr:colOff>
      <xdr:row>36</xdr:row>
      <xdr:rowOff>72136</xdr:rowOff>
    </xdr:to>
    <xdr:sp macro="" textlink="">
      <xdr:nvSpPr>
        <xdr:cNvPr id="65" name="フローチャート: 判断 64"/>
        <xdr:cNvSpPr/>
      </xdr:nvSpPr>
      <xdr:spPr>
        <a:xfrm>
          <a:off x="1079500" y="61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27686</xdr:rowOff>
    </xdr:from>
    <xdr:to>
      <xdr:col>24</xdr:col>
      <xdr:colOff>114300</xdr:colOff>
      <xdr:row>37</xdr:row>
      <xdr:rowOff>129286</xdr:rowOff>
    </xdr:to>
    <xdr:sp macro="" textlink="">
      <xdr:nvSpPr>
        <xdr:cNvPr id="71" name="楕円 70"/>
        <xdr:cNvSpPr/>
      </xdr:nvSpPr>
      <xdr:spPr>
        <a:xfrm>
          <a:off x="45847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50563</xdr:rowOff>
    </xdr:from>
    <xdr:ext cx="405111" cy="259045"/>
    <xdr:sp macro="" textlink="">
      <xdr:nvSpPr>
        <xdr:cNvPr id="72" name="【道路】&#10;有形固定資産減価償却率該当値テキスト"/>
        <xdr:cNvSpPr txBox="1"/>
      </xdr:nvSpPr>
      <xdr:spPr>
        <a:xfrm>
          <a:off x="4673600" y="622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43688</xdr:rowOff>
    </xdr:from>
    <xdr:to>
      <xdr:col>20</xdr:col>
      <xdr:colOff>38100</xdr:colOff>
      <xdr:row>36</xdr:row>
      <xdr:rowOff>145288</xdr:rowOff>
    </xdr:to>
    <xdr:sp macro="" textlink="">
      <xdr:nvSpPr>
        <xdr:cNvPr id="73" name="楕円 72"/>
        <xdr:cNvSpPr/>
      </xdr:nvSpPr>
      <xdr:spPr>
        <a:xfrm>
          <a:off x="3746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94488</xdr:rowOff>
    </xdr:from>
    <xdr:to>
      <xdr:col>24</xdr:col>
      <xdr:colOff>63500</xdr:colOff>
      <xdr:row>37</xdr:row>
      <xdr:rowOff>78486</xdr:rowOff>
    </xdr:to>
    <xdr:cxnSp macro="">
      <xdr:nvCxnSpPr>
        <xdr:cNvPr id="74" name="直線コネクタ 73"/>
        <xdr:cNvCxnSpPr/>
      </xdr:nvCxnSpPr>
      <xdr:spPr>
        <a:xfrm>
          <a:off x="3797300" y="626668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59690</xdr:rowOff>
    </xdr:from>
    <xdr:to>
      <xdr:col>15</xdr:col>
      <xdr:colOff>101600</xdr:colOff>
      <xdr:row>35</xdr:row>
      <xdr:rowOff>161290</xdr:rowOff>
    </xdr:to>
    <xdr:sp macro="" textlink="">
      <xdr:nvSpPr>
        <xdr:cNvPr id="75" name="楕円 74"/>
        <xdr:cNvSpPr/>
      </xdr:nvSpPr>
      <xdr:spPr>
        <a:xfrm>
          <a:off x="2857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110490</xdr:rowOff>
    </xdr:from>
    <xdr:to>
      <xdr:col>19</xdr:col>
      <xdr:colOff>177800</xdr:colOff>
      <xdr:row>36</xdr:row>
      <xdr:rowOff>94488</xdr:rowOff>
    </xdr:to>
    <xdr:cxnSp macro="">
      <xdr:nvCxnSpPr>
        <xdr:cNvPr id="76" name="直線コネクタ 75"/>
        <xdr:cNvCxnSpPr/>
      </xdr:nvCxnSpPr>
      <xdr:spPr>
        <a:xfrm>
          <a:off x="2908300" y="611124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84836</xdr:rowOff>
    </xdr:from>
    <xdr:to>
      <xdr:col>10</xdr:col>
      <xdr:colOff>165100</xdr:colOff>
      <xdr:row>35</xdr:row>
      <xdr:rowOff>14986</xdr:rowOff>
    </xdr:to>
    <xdr:sp macro="" textlink="">
      <xdr:nvSpPr>
        <xdr:cNvPr id="77" name="楕円 76"/>
        <xdr:cNvSpPr/>
      </xdr:nvSpPr>
      <xdr:spPr>
        <a:xfrm>
          <a:off x="1968500" y="59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135636</xdr:rowOff>
    </xdr:from>
    <xdr:to>
      <xdr:col>15</xdr:col>
      <xdr:colOff>50800</xdr:colOff>
      <xdr:row>35</xdr:row>
      <xdr:rowOff>110490</xdr:rowOff>
    </xdr:to>
    <xdr:cxnSp macro="">
      <xdr:nvCxnSpPr>
        <xdr:cNvPr id="78" name="直線コネクタ 77"/>
        <xdr:cNvCxnSpPr/>
      </xdr:nvCxnSpPr>
      <xdr:spPr>
        <a:xfrm>
          <a:off x="2019300" y="59649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100838</xdr:rowOff>
    </xdr:from>
    <xdr:to>
      <xdr:col>6</xdr:col>
      <xdr:colOff>38100</xdr:colOff>
      <xdr:row>34</xdr:row>
      <xdr:rowOff>30988</xdr:rowOff>
    </xdr:to>
    <xdr:sp macro="" textlink="">
      <xdr:nvSpPr>
        <xdr:cNvPr id="79" name="楕円 78"/>
        <xdr:cNvSpPr/>
      </xdr:nvSpPr>
      <xdr:spPr>
        <a:xfrm>
          <a:off x="1079500" y="575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151638</xdr:rowOff>
    </xdr:from>
    <xdr:to>
      <xdr:col>10</xdr:col>
      <xdr:colOff>114300</xdr:colOff>
      <xdr:row>34</xdr:row>
      <xdr:rowOff>135636</xdr:rowOff>
    </xdr:to>
    <xdr:cxnSp macro="">
      <xdr:nvCxnSpPr>
        <xdr:cNvPr id="80" name="直線コネクタ 79"/>
        <xdr:cNvCxnSpPr/>
      </xdr:nvCxnSpPr>
      <xdr:spPr>
        <a:xfrm>
          <a:off x="1130300" y="580948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58691</xdr:rowOff>
    </xdr:from>
    <xdr:ext cx="405111" cy="259045"/>
    <xdr:sp macro="" textlink="">
      <xdr:nvSpPr>
        <xdr:cNvPr id="81" name="n_1aveValue【道路】&#10;有形固定資産減価償却率"/>
        <xdr:cNvSpPr txBox="1"/>
      </xdr:nvSpPr>
      <xdr:spPr>
        <a:xfrm>
          <a:off x="3582044" y="657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83837</xdr:rowOff>
    </xdr:from>
    <xdr:ext cx="405111" cy="259045"/>
    <xdr:sp macro="" textlink="">
      <xdr:nvSpPr>
        <xdr:cNvPr id="82" name="n_2aveValue【道路】&#10;有形固定資産減価償却率"/>
        <xdr:cNvSpPr txBox="1"/>
      </xdr:nvSpPr>
      <xdr:spPr>
        <a:xfrm>
          <a:off x="2705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38117</xdr:rowOff>
    </xdr:from>
    <xdr:ext cx="405111" cy="259045"/>
    <xdr:sp macro="" textlink="">
      <xdr:nvSpPr>
        <xdr:cNvPr id="83" name="n_3aveValue【道路】&#10;有形固定資産減価償却率"/>
        <xdr:cNvSpPr txBox="1"/>
      </xdr:nvSpPr>
      <xdr:spPr>
        <a:xfrm>
          <a:off x="1816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63263</xdr:rowOff>
    </xdr:from>
    <xdr:ext cx="405111" cy="259045"/>
    <xdr:sp macro="" textlink="">
      <xdr:nvSpPr>
        <xdr:cNvPr id="84" name="n_4aveValue【道路】&#10;有形固定資産減価償却率"/>
        <xdr:cNvSpPr txBox="1"/>
      </xdr:nvSpPr>
      <xdr:spPr>
        <a:xfrm>
          <a:off x="927744" y="623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161815</xdr:rowOff>
    </xdr:from>
    <xdr:ext cx="405111" cy="259045"/>
    <xdr:sp macro="" textlink="">
      <xdr:nvSpPr>
        <xdr:cNvPr id="85" name="n_1mainValue【道路】&#10;有形固定資産減価償却率"/>
        <xdr:cNvSpPr txBox="1"/>
      </xdr:nvSpPr>
      <xdr:spPr>
        <a:xfrm>
          <a:off x="3582044" y="599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86" name="n_2mainValue【道路】&#10;有形固定資産減価償却率"/>
        <xdr:cNvSpPr txBox="1"/>
      </xdr:nvSpPr>
      <xdr:spPr>
        <a:xfrm>
          <a:off x="2705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31513</xdr:rowOff>
    </xdr:from>
    <xdr:ext cx="405111" cy="259045"/>
    <xdr:sp macro="" textlink="">
      <xdr:nvSpPr>
        <xdr:cNvPr id="87" name="n_3mainValue【道路】&#10;有形固定資産減価償却率"/>
        <xdr:cNvSpPr txBox="1"/>
      </xdr:nvSpPr>
      <xdr:spPr>
        <a:xfrm>
          <a:off x="1816744" y="568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47515</xdr:rowOff>
    </xdr:from>
    <xdr:ext cx="405111" cy="259045"/>
    <xdr:sp macro="" textlink="">
      <xdr:nvSpPr>
        <xdr:cNvPr id="88" name="n_4mainValue【道路】&#10;有形固定資産減価償却率"/>
        <xdr:cNvSpPr txBox="1"/>
      </xdr:nvSpPr>
      <xdr:spPr>
        <a:xfrm>
          <a:off x="927744" y="553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99" name="テキスト ボックス 98"/>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101" name="テキスト ボックス 100"/>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3" name="テキスト ボックス 10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5" name="テキスト ボックス 10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7" name="テキスト ボックス 10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9" name="テキスト ボックス 10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1" name="テキスト ボックス 11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38644</xdr:rowOff>
    </xdr:from>
    <xdr:to>
      <xdr:col>54</xdr:col>
      <xdr:colOff>189865</xdr:colOff>
      <xdr:row>42</xdr:row>
      <xdr:rowOff>38481</xdr:rowOff>
    </xdr:to>
    <xdr:cxnSp macro="">
      <xdr:nvCxnSpPr>
        <xdr:cNvPr id="115" name="直線コネクタ 114"/>
        <xdr:cNvCxnSpPr/>
      </xdr:nvCxnSpPr>
      <xdr:spPr>
        <a:xfrm flipV="1">
          <a:off x="10476865" y="5696494"/>
          <a:ext cx="0" cy="1542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42308</xdr:rowOff>
    </xdr:from>
    <xdr:ext cx="534377" cy="259045"/>
    <xdr:sp macro="" textlink="">
      <xdr:nvSpPr>
        <xdr:cNvPr id="116" name="【道路】&#10;一人当たり延長最小値テキスト"/>
        <xdr:cNvSpPr txBox="1"/>
      </xdr:nvSpPr>
      <xdr:spPr>
        <a:xfrm>
          <a:off x="10515600" y="724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38481</xdr:rowOff>
    </xdr:from>
    <xdr:to>
      <xdr:col>55</xdr:col>
      <xdr:colOff>88900</xdr:colOff>
      <xdr:row>42</xdr:row>
      <xdr:rowOff>38481</xdr:rowOff>
    </xdr:to>
    <xdr:cxnSp macro="">
      <xdr:nvCxnSpPr>
        <xdr:cNvPr id="117" name="直線コネクタ 116"/>
        <xdr:cNvCxnSpPr/>
      </xdr:nvCxnSpPr>
      <xdr:spPr>
        <a:xfrm>
          <a:off x="10388600" y="7239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156771</xdr:rowOff>
    </xdr:from>
    <xdr:ext cx="534377" cy="259045"/>
    <xdr:sp macro="" textlink="">
      <xdr:nvSpPr>
        <xdr:cNvPr id="118" name="【道路】&#10;一人当たり延長最大値テキスト"/>
        <xdr:cNvSpPr txBox="1"/>
      </xdr:nvSpPr>
      <xdr:spPr>
        <a:xfrm>
          <a:off x="10515600" y="547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38644</xdr:rowOff>
    </xdr:from>
    <xdr:to>
      <xdr:col>55</xdr:col>
      <xdr:colOff>88900</xdr:colOff>
      <xdr:row>33</xdr:row>
      <xdr:rowOff>38644</xdr:rowOff>
    </xdr:to>
    <xdr:cxnSp macro="">
      <xdr:nvCxnSpPr>
        <xdr:cNvPr id="119" name="直線コネクタ 118"/>
        <xdr:cNvCxnSpPr/>
      </xdr:nvCxnSpPr>
      <xdr:spPr>
        <a:xfrm>
          <a:off x="10388600" y="569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128741</xdr:rowOff>
    </xdr:from>
    <xdr:ext cx="534377" cy="259045"/>
    <xdr:sp macro="" textlink="">
      <xdr:nvSpPr>
        <xdr:cNvPr id="120" name="【道路】&#10;一人当たり延長平均値テキスト"/>
        <xdr:cNvSpPr txBox="1"/>
      </xdr:nvSpPr>
      <xdr:spPr>
        <a:xfrm>
          <a:off x="10515600" y="6129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150314</xdr:rowOff>
    </xdr:from>
    <xdr:to>
      <xdr:col>55</xdr:col>
      <xdr:colOff>50800</xdr:colOff>
      <xdr:row>36</xdr:row>
      <xdr:rowOff>80464</xdr:rowOff>
    </xdr:to>
    <xdr:sp macro="" textlink="">
      <xdr:nvSpPr>
        <xdr:cNvPr id="121" name="フローチャート: 判断 120"/>
        <xdr:cNvSpPr/>
      </xdr:nvSpPr>
      <xdr:spPr>
        <a:xfrm>
          <a:off x="10426700" y="615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34217</xdr:rowOff>
    </xdr:from>
    <xdr:to>
      <xdr:col>50</xdr:col>
      <xdr:colOff>165100</xdr:colOff>
      <xdr:row>37</xdr:row>
      <xdr:rowOff>135817</xdr:rowOff>
    </xdr:to>
    <xdr:sp macro="" textlink="">
      <xdr:nvSpPr>
        <xdr:cNvPr id="122" name="フローチャート: 判断 121"/>
        <xdr:cNvSpPr/>
      </xdr:nvSpPr>
      <xdr:spPr>
        <a:xfrm>
          <a:off x="9588500" y="637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124351</xdr:rowOff>
    </xdr:from>
    <xdr:to>
      <xdr:col>46</xdr:col>
      <xdr:colOff>38100</xdr:colOff>
      <xdr:row>38</xdr:row>
      <xdr:rowOff>54501</xdr:rowOff>
    </xdr:to>
    <xdr:sp macro="" textlink="">
      <xdr:nvSpPr>
        <xdr:cNvPr id="123" name="フローチャート: 判断 122"/>
        <xdr:cNvSpPr/>
      </xdr:nvSpPr>
      <xdr:spPr>
        <a:xfrm>
          <a:off x="8699500" y="64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82060</xdr:rowOff>
    </xdr:from>
    <xdr:to>
      <xdr:col>41</xdr:col>
      <xdr:colOff>101600</xdr:colOff>
      <xdr:row>38</xdr:row>
      <xdr:rowOff>12210</xdr:rowOff>
    </xdr:to>
    <xdr:sp macro="" textlink="">
      <xdr:nvSpPr>
        <xdr:cNvPr id="124" name="フローチャート: 判断 123"/>
        <xdr:cNvSpPr/>
      </xdr:nvSpPr>
      <xdr:spPr>
        <a:xfrm>
          <a:off x="7810500" y="64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150150</xdr:rowOff>
    </xdr:from>
    <xdr:to>
      <xdr:col>36</xdr:col>
      <xdr:colOff>165100</xdr:colOff>
      <xdr:row>38</xdr:row>
      <xdr:rowOff>80301</xdr:rowOff>
    </xdr:to>
    <xdr:sp macro="" textlink="">
      <xdr:nvSpPr>
        <xdr:cNvPr id="125" name="フローチャート: 判断 124"/>
        <xdr:cNvSpPr/>
      </xdr:nvSpPr>
      <xdr:spPr>
        <a:xfrm>
          <a:off x="6921500" y="64938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167458</xdr:rowOff>
    </xdr:from>
    <xdr:to>
      <xdr:col>55</xdr:col>
      <xdr:colOff>50800</xdr:colOff>
      <xdr:row>34</xdr:row>
      <xdr:rowOff>97608</xdr:rowOff>
    </xdr:to>
    <xdr:sp macro="" textlink="">
      <xdr:nvSpPr>
        <xdr:cNvPr id="131" name="楕円 130"/>
        <xdr:cNvSpPr/>
      </xdr:nvSpPr>
      <xdr:spPr>
        <a:xfrm>
          <a:off x="10426700" y="582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18885</xdr:rowOff>
    </xdr:from>
    <xdr:ext cx="534377" cy="259045"/>
    <xdr:sp macro="" textlink="">
      <xdr:nvSpPr>
        <xdr:cNvPr id="132" name="【道路】&#10;一人当たり延長該当値テキスト"/>
        <xdr:cNvSpPr txBox="1"/>
      </xdr:nvSpPr>
      <xdr:spPr>
        <a:xfrm>
          <a:off x="10515600" y="567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86306</xdr:rowOff>
    </xdr:from>
    <xdr:to>
      <xdr:col>50</xdr:col>
      <xdr:colOff>165100</xdr:colOff>
      <xdr:row>35</xdr:row>
      <xdr:rowOff>16456</xdr:rowOff>
    </xdr:to>
    <xdr:sp macro="" textlink="">
      <xdr:nvSpPr>
        <xdr:cNvPr id="133" name="楕円 132"/>
        <xdr:cNvSpPr/>
      </xdr:nvSpPr>
      <xdr:spPr>
        <a:xfrm>
          <a:off x="9588500" y="591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46808</xdr:rowOff>
    </xdr:from>
    <xdr:to>
      <xdr:col>55</xdr:col>
      <xdr:colOff>0</xdr:colOff>
      <xdr:row>34</xdr:row>
      <xdr:rowOff>137106</xdr:rowOff>
    </xdr:to>
    <xdr:cxnSp macro="">
      <xdr:nvCxnSpPr>
        <xdr:cNvPr id="134" name="直線コネクタ 133"/>
        <xdr:cNvCxnSpPr/>
      </xdr:nvCxnSpPr>
      <xdr:spPr>
        <a:xfrm flipV="1">
          <a:off x="9639300" y="5876108"/>
          <a:ext cx="838200" cy="9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26053</xdr:rowOff>
    </xdr:from>
    <xdr:to>
      <xdr:col>46</xdr:col>
      <xdr:colOff>38100</xdr:colOff>
      <xdr:row>35</xdr:row>
      <xdr:rowOff>127653</xdr:rowOff>
    </xdr:to>
    <xdr:sp macro="" textlink="">
      <xdr:nvSpPr>
        <xdr:cNvPr id="135" name="楕円 134"/>
        <xdr:cNvSpPr/>
      </xdr:nvSpPr>
      <xdr:spPr>
        <a:xfrm>
          <a:off x="8699500" y="602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137106</xdr:rowOff>
    </xdr:from>
    <xdr:to>
      <xdr:col>50</xdr:col>
      <xdr:colOff>114300</xdr:colOff>
      <xdr:row>35</xdr:row>
      <xdr:rowOff>76853</xdr:rowOff>
    </xdr:to>
    <xdr:cxnSp macro="">
      <xdr:nvCxnSpPr>
        <xdr:cNvPr id="136" name="直線コネクタ 135"/>
        <xdr:cNvCxnSpPr/>
      </xdr:nvCxnSpPr>
      <xdr:spPr>
        <a:xfrm flipV="1">
          <a:off x="8750300" y="5966406"/>
          <a:ext cx="889000" cy="11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111452</xdr:rowOff>
    </xdr:from>
    <xdr:to>
      <xdr:col>41</xdr:col>
      <xdr:colOff>101600</xdr:colOff>
      <xdr:row>36</xdr:row>
      <xdr:rowOff>41602</xdr:rowOff>
    </xdr:to>
    <xdr:sp macro="" textlink="">
      <xdr:nvSpPr>
        <xdr:cNvPr id="137" name="楕円 136"/>
        <xdr:cNvSpPr/>
      </xdr:nvSpPr>
      <xdr:spPr>
        <a:xfrm>
          <a:off x="7810500" y="611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76853</xdr:rowOff>
    </xdr:from>
    <xdr:to>
      <xdr:col>45</xdr:col>
      <xdr:colOff>177800</xdr:colOff>
      <xdr:row>35</xdr:row>
      <xdr:rowOff>162252</xdr:rowOff>
    </xdr:to>
    <xdr:cxnSp macro="">
      <xdr:nvCxnSpPr>
        <xdr:cNvPr id="138" name="直線コネクタ 137"/>
        <xdr:cNvCxnSpPr/>
      </xdr:nvCxnSpPr>
      <xdr:spPr>
        <a:xfrm flipV="1">
          <a:off x="7861300" y="6077603"/>
          <a:ext cx="889000" cy="8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28829</xdr:rowOff>
    </xdr:from>
    <xdr:to>
      <xdr:col>36</xdr:col>
      <xdr:colOff>165100</xdr:colOff>
      <xdr:row>36</xdr:row>
      <xdr:rowOff>130429</xdr:rowOff>
    </xdr:to>
    <xdr:sp macro="" textlink="">
      <xdr:nvSpPr>
        <xdr:cNvPr id="139" name="楕円 138"/>
        <xdr:cNvSpPr/>
      </xdr:nvSpPr>
      <xdr:spPr>
        <a:xfrm>
          <a:off x="6921500" y="62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162252</xdr:rowOff>
    </xdr:from>
    <xdr:to>
      <xdr:col>41</xdr:col>
      <xdr:colOff>50800</xdr:colOff>
      <xdr:row>36</xdr:row>
      <xdr:rowOff>79629</xdr:rowOff>
    </xdr:to>
    <xdr:cxnSp macro="">
      <xdr:nvCxnSpPr>
        <xdr:cNvPr id="140" name="直線コネクタ 139"/>
        <xdr:cNvCxnSpPr/>
      </xdr:nvCxnSpPr>
      <xdr:spPr>
        <a:xfrm flipV="1">
          <a:off x="6972300" y="6163002"/>
          <a:ext cx="889000" cy="8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126944</xdr:rowOff>
    </xdr:from>
    <xdr:ext cx="534377" cy="259045"/>
    <xdr:sp macro="" textlink="">
      <xdr:nvSpPr>
        <xdr:cNvPr id="141" name="n_1aveValue【道路】&#10;一人当たり延長"/>
        <xdr:cNvSpPr txBox="1"/>
      </xdr:nvSpPr>
      <xdr:spPr>
        <a:xfrm>
          <a:off x="9359411" y="647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45628</xdr:rowOff>
    </xdr:from>
    <xdr:ext cx="534377" cy="259045"/>
    <xdr:sp macro="" textlink="">
      <xdr:nvSpPr>
        <xdr:cNvPr id="142" name="n_2aveValue【道路】&#10;一人当たり延長"/>
        <xdr:cNvSpPr txBox="1"/>
      </xdr:nvSpPr>
      <xdr:spPr>
        <a:xfrm>
          <a:off x="8483111" y="65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3337</xdr:rowOff>
    </xdr:from>
    <xdr:ext cx="534377" cy="259045"/>
    <xdr:sp macro="" textlink="">
      <xdr:nvSpPr>
        <xdr:cNvPr id="143" name="n_3aveValue【道路】&#10;一人当たり延長"/>
        <xdr:cNvSpPr txBox="1"/>
      </xdr:nvSpPr>
      <xdr:spPr>
        <a:xfrm>
          <a:off x="7594111" y="651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71428</xdr:rowOff>
    </xdr:from>
    <xdr:ext cx="534377" cy="259045"/>
    <xdr:sp macro="" textlink="">
      <xdr:nvSpPr>
        <xdr:cNvPr id="144" name="n_4aveValue【道路】&#10;一人当たり延長"/>
        <xdr:cNvSpPr txBox="1"/>
      </xdr:nvSpPr>
      <xdr:spPr>
        <a:xfrm>
          <a:off x="6705111" y="658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32983</xdr:rowOff>
    </xdr:from>
    <xdr:ext cx="534377" cy="259045"/>
    <xdr:sp macro="" textlink="">
      <xdr:nvSpPr>
        <xdr:cNvPr id="145" name="n_1mainValue【道路】&#10;一人当たり延長"/>
        <xdr:cNvSpPr txBox="1"/>
      </xdr:nvSpPr>
      <xdr:spPr>
        <a:xfrm>
          <a:off x="9359411" y="569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144180</xdr:rowOff>
    </xdr:from>
    <xdr:ext cx="534377" cy="259045"/>
    <xdr:sp macro="" textlink="">
      <xdr:nvSpPr>
        <xdr:cNvPr id="146" name="n_2mainValue【道路】&#10;一人当たり延長"/>
        <xdr:cNvSpPr txBox="1"/>
      </xdr:nvSpPr>
      <xdr:spPr>
        <a:xfrm>
          <a:off x="8483111" y="580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58129</xdr:rowOff>
    </xdr:from>
    <xdr:ext cx="534377" cy="259045"/>
    <xdr:sp macro="" textlink="">
      <xdr:nvSpPr>
        <xdr:cNvPr id="147" name="n_3mainValue【道路】&#10;一人当たり延長"/>
        <xdr:cNvSpPr txBox="1"/>
      </xdr:nvSpPr>
      <xdr:spPr>
        <a:xfrm>
          <a:off x="7594111" y="588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146956</xdr:rowOff>
    </xdr:from>
    <xdr:ext cx="534377" cy="259045"/>
    <xdr:sp macro="" textlink="">
      <xdr:nvSpPr>
        <xdr:cNvPr id="148" name="n_4mainValue【道路】&#10;一人当たり延長"/>
        <xdr:cNvSpPr txBox="1"/>
      </xdr:nvSpPr>
      <xdr:spPr>
        <a:xfrm>
          <a:off x="6705111" y="597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55</xdr:row>
      <xdr:rowOff>29227</xdr:rowOff>
    </xdr:from>
    <xdr:ext cx="338939" cy="259045"/>
    <xdr:sp macro="" textlink="">
      <xdr:nvSpPr>
        <xdr:cNvPr id="167" name="テキスト ボックス 166"/>
        <xdr:cNvSpPr txBox="1"/>
      </xdr:nvSpPr>
      <xdr:spPr>
        <a:xfrm>
          <a:off x="423061" y="945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102870</xdr:rowOff>
    </xdr:to>
    <xdr:cxnSp macro="">
      <xdr:nvCxnSpPr>
        <xdr:cNvPr id="170" name="直線コネクタ 169"/>
        <xdr:cNvCxnSpPr/>
      </xdr:nvCxnSpPr>
      <xdr:spPr>
        <a:xfrm flipV="1">
          <a:off x="4634865" y="972693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1" name="【橋りょう・トンネ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2" name="直線コネクタ 171"/>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340478" cy="259045"/>
    <xdr:sp macro="" textlink="">
      <xdr:nvSpPr>
        <xdr:cNvPr id="173" name="【橋りょう・トンネル】&#10;有形固定資産減価償却率最大値テキスト"/>
        <xdr:cNvSpPr txBox="1"/>
      </xdr:nvSpPr>
      <xdr:spPr>
        <a:xfrm>
          <a:off x="4673600" y="95021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4" name="直線コネクタ 173"/>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10939</xdr:rowOff>
    </xdr:from>
    <xdr:ext cx="405111" cy="259045"/>
    <xdr:sp macro="" textlink="">
      <xdr:nvSpPr>
        <xdr:cNvPr id="175" name="【橋りょう・トンネル】&#10;有形固定資産減価償却率平均値テキスト"/>
        <xdr:cNvSpPr txBox="1"/>
      </xdr:nvSpPr>
      <xdr:spPr>
        <a:xfrm>
          <a:off x="4673600" y="10812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159512</xdr:rowOff>
    </xdr:from>
    <xdr:to>
      <xdr:col>24</xdr:col>
      <xdr:colOff>114300</xdr:colOff>
      <xdr:row>64</xdr:row>
      <xdr:rowOff>89662</xdr:rowOff>
    </xdr:to>
    <xdr:sp macro="" textlink="">
      <xdr:nvSpPr>
        <xdr:cNvPr id="176" name="フローチャート: 判断 175"/>
        <xdr:cNvSpPr/>
      </xdr:nvSpPr>
      <xdr:spPr>
        <a:xfrm>
          <a:off x="4584700" y="1096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166370</xdr:rowOff>
    </xdr:from>
    <xdr:to>
      <xdr:col>20</xdr:col>
      <xdr:colOff>38100</xdr:colOff>
      <xdr:row>63</xdr:row>
      <xdr:rowOff>96520</xdr:rowOff>
    </xdr:to>
    <xdr:sp macro="" textlink="">
      <xdr:nvSpPr>
        <xdr:cNvPr id="177" name="フローチャート: 判断 176"/>
        <xdr:cNvSpPr/>
      </xdr:nvSpPr>
      <xdr:spPr>
        <a:xfrm>
          <a:off x="3746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136652</xdr:rowOff>
    </xdr:from>
    <xdr:to>
      <xdr:col>15</xdr:col>
      <xdr:colOff>101600</xdr:colOff>
      <xdr:row>63</xdr:row>
      <xdr:rowOff>66802</xdr:rowOff>
    </xdr:to>
    <xdr:sp macro="" textlink="">
      <xdr:nvSpPr>
        <xdr:cNvPr id="178" name="フローチャート: 判断 177"/>
        <xdr:cNvSpPr/>
      </xdr:nvSpPr>
      <xdr:spPr>
        <a:xfrm>
          <a:off x="2857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113792</xdr:rowOff>
    </xdr:from>
    <xdr:to>
      <xdr:col>10</xdr:col>
      <xdr:colOff>165100</xdr:colOff>
      <xdr:row>63</xdr:row>
      <xdr:rowOff>43942</xdr:rowOff>
    </xdr:to>
    <xdr:sp macro="" textlink="">
      <xdr:nvSpPr>
        <xdr:cNvPr id="179" name="フローチャート: 判断 178"/>
        <xdr:cNvSpPr/>
      </xdr:nvSpPr>
      <xdr:spPr>
        <a:xfrm>
          <a:off x="1968500" y="1074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84074</xdr:rowOff>
    </xdr:from>
    <xdr:to>
      <xdr:col>6</xdr:col>
      <xdr:colOff>38100</xdr:colOff>
      <xdr:row>63</xdr:row>
      <xdr:rowOff>14224</xdr:rowOff>
    </xdr:to>
    <xdr:sp macro="" textlink="">
      <xdr:nvSpPr>
        <xdr:cNvPr id="180" name="フローチャート: 判断 179"/>
        <xdr:cNvSpPr/>
      </xdr:nvSpPr>
      <xdr:spPr>
        <a:xfrm>
          <a:off x="1079500" y="1071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161798</xdr:rowOff>
    </xdr:from>
    <xdr:to>
      <xdr:col>24</xdr:col>
      <xdr:colOff>114300</xdr:colOff>
      <xdr:row>64</xdr:row>
      <xdr:rowOff>91948</xdr:rowOff>
    </xdr:to>
    <xdr:sp macro="" textlink="">
      <xdr:nvSpPr>
        <xdr:cNvPr id="186" name="楕円 185"/>
        <xdr:cNvSpPr/>
      </xdr:nvSpPr>
      <xdr:spPr>
        <a:xfrm>
          <a:off x="4584700" y="1096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137939</xdr:rowOff>
    </xdr:from>
    <xdr:ext cx="405111" cy="259045"/>
    <xdr:sp macro="" textlink="">
      <xdr:nvSpPr>
        <xdr:cNvPr id="187" name="【橋りょう・トンネル】&#10;有形固定資産減価償却率該当値テキスト"/>
        <xdr:cNvSpPr txBox="1"/>
      </xdr:nvSpPr>
      <xdr:spPr>
        <a:xfrm>
          <a:off x="4673600" y="1093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148082</xdr:rowOff>
    </xdr:from>
    <xdr:to>
      <xdr:col>20</xdr:col>
      <xdr:colOff>38100</xdr:colOff>
      <xdr:row>64</xdr:row>
      <xdr:rowOff>78232</xdr:rowOff>
    </xdr:to>
    <xdr:sp macro="" textlink="">
      <xdr:nvSpPr>
        <xdr:cNvPr id="188" name="楕円 187"/>
        <xdr:cNvSpPr/>
      </xdr:nvSpPr>
      <xdr:spPr>
        <a:xfrm>
          <a:off x="3746500" y="1094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27432</xdr:rowOff>
    </xdr:from>
    <xdr:to>
      <xdr:col>24</xdr:col>
      <xdr:colOff>63500</xdr:colOff>
      <xdr:row>64</xdr:row>
      <xdr:rowOff>41148</xdr:rowOff>
    </xdr:to>
    <xdr:cxnSp macro="">
      <xdr:nvCxnSpPr>
        <xdr:cNvPr id="189" name="直線コネクタ 188"/>
        <xdr:cNvCxnSpPr/>
      </xdr:nvCxnSpPr>
      <xdr:spPr>
        <a:xfrm>
          <a:off x="3797300" y="110002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111506</xdr:rowOff>
    </xdr:from>
    <xdr:to>
      <xdr:col>15</xdr:col>
      <xdr:colOff>101600</xdr:colOff>
      <xdr:row>64</xdr:row>
      <xdr:rowOff>41656</xdr:rowOff>
    </xdr:to>
    <xdr:sp macro="" textlink="">
      <xdr:nvSpPr>
        <xdr:cNvPr id="190" name="楕円 189"/>
        <xdr:cNvSpPr/>
      </xdr:nvSpPr>
      <xdr:spPr>
        <a:xfrm>
          <a:off x="2857500" y="109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162306</xdr:rowOff>
    </xdr:from>
    <xdr:to>
      <xdr:col>19</xdr:col>
      <xdr:colOff>177800</xdr:colOff>
      <xdr:row>64</xdr:row>
      <xdr:rowOff>27432</xdr:rowOff>
    </xdr:to>
    <xdr:cxnSp macro="">
      <xdr:nvCxnSpPr>
        <xdr:cNvPr id="191" name="直線コネクタ 190"/>
        <xdr:cNvCxnSpPr/>
      </xdr:nvCxnSpPr>
      <xdr:spPr>
        <a:xfrm>
          <a:off x="2908300" y="109636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77216</xdr:rowOff>
    </xdr:from>
    <xdr:to>
      <xdr:col>10</xdr:col>
      <xdr:colOff>165100</xdr:colOff>
      <xdr:row>64</xdr:row>
      <xdr:rowOff>7366</xdr:rowOff>
    </xdr:to>
    <xdr:sp macro="" textlink="">
      <xdr:nvSpPr>
        <xdr:cNvPr id="192" name="楕円 191"/>
        <xdr:cNvSpPr/>
      </xdr:nvSpPr>
      <xdr:spPr>
        <a:xfrm>
          <a:off x="1968500" y="108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128016</xdr:rowOff>
    </xdr:from>
    <xdr:to>
      <xdr:col>15</xdr:col>
      <xdr:colOff>50800</xdr:colOff>
      <xdr:row>63</xdr:row>
      <xdr:rowOff>162306</xdr:rowOff>
    </xdr:to>
    <xdr:cxnSp macro="">
      <xdr:nvCxnSpPr>
        <xdr:cNvPr id="193" name="直線コネクタ 192"/>
        <xdr:cNvCxnSpPr/>
      </xdr:nvCxnSpPr>
      <xdr:spPr>
        <a:xfrm>
          <a:off x="2019300" y="109293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42926</xdr:rowOff>
    </xdr:from>
    <xdr:to>
      <xdr:col>6</xdr:col>
      <xdr:colOff>38100</xdr:colOff>
      <xdr:row>63</xdr:row>
      <xdr:rowOff>144526</xdr:rowOff>
    </xdr:to>
    <xdr:sp macro="" textlink="">
      <xdr:nvSpPr>
        <xdr:cNvPr id="194" name="楕円 193"/>
        <xdr:cNvSpPr/>
      </xdr:nvSpPr>
      <xdr:spPr>
        <a:xfrm>
          <a:off x="1079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93726</xdr:rowOff>
    </xdr:from>
    <xdr:to>
      <xdr:col>10</xdr:col>
      <xdr:colOff>114300</xdr:colOff>
      <xdr:row>63</xdr:row>
      <xdr:rowOff>128016</xdr:rowOff>
    </xdr:to>
    <xdr:cxnSp macro="">
      <xdr:nvCxnSpPr>
        <xdr:cNvPr id="195" name="直線コネクタ 194"/>
        <xdr:cNvCxnSpPr/>
      </xdr:nvCxnSpPr>
      <xdr:spPr>
        <a:xfrm>
          <a:off x="1130300" y="108950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113047</xdr:rowOff>
    </xdr:from>
    <xdr:ext cx="405111" cy="259045"/>
    <xdr:sp macro="" textlink="">
      <xdr:nvSpPr>
        <xdr:cNvPr id="196" name="n_1aveValue【橋りょう・トンネル】&#10;有形固定資産減価償却率"/>
        <xdr:cNvSpPr txBox="1"/>
      </xdr:nvSpPr>
      <xdr:spPr>
        <a:xfrm>
          <a:off x="3582044" y="1057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83329</xdr:rowOff>
    </xdr:from>
    <xdr:ext cx="405111" cy="259045"/>
    <xdr:sp macro="" textlink="">
      <xdr:nvSpPr>
        <xdr:cNvPr id="197" name="n_2aveValue【橋りょう・トンネル】&#10;有形固定資産減価償却率"/>
        <xdr:cNvSpPr txBox="1"/>
      </xdr:nvSpPr>
      <xdr:spPr>
        <a:xfrm>
          <a:off x="2705744" y="10541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60469</xdr:rowOff>
    </xdr:from>
    <xdr:ext cx="405111" cy="259045"/>
    <xdr:sp macro="" textlink="">
      <xdr:nvSpPr>
        <xdr:cNvPr id="198" name="n_3aveValue【橋りょう・トンネル】&#10;有形固定資産減価償却率"/>
        <xdr:cNvSpPr txBox="1"/>
      </xdr:nvSpPr>
      <xdr:spPr>
        <a:xfrm>
          <a:off x="1816744" y="10518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30751</xdr:rowOff>
    </xdr:from>
    <xdr:ext cx="405111" cy="259045"/>
    <xdr:sp macro="" textlink="">
      <xdr:nvSpPr>
        <xdr:cNvPr id="199" name="n_4aveValue【橋りょう・トンネル】&#10;有形固定資産減価償却率"/>
        <xdr:cNvSpPr txBox="1"/>
      </xdr:nvSpPr>
      <xdr:spPr>
        <a:xfrm>
          <a:off x="927744" y="10489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69359</xdr:rowOff>
    </xdr:from>
    <xdr:ext cx="405111" cy="259045"/>
    <xdr:sp macro="" textlink="">
      <xdr:nvSpPr>
        <xdr:cNvPr id="200" name="n_1mainValue【橋りょう・トンネル】&#10;有形固定資産減価償却率"/>
        <xdr:cNvSpPr txBox="1"/>
      </xdr:nvSpPr>
      <xdr:spPr>
        <a:xfrm>
          <a:off x="3582044" y="1104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32783</xdr:rowOff>
    </xdr:from>
    <xdr:ext cx="405111" cy="259045"/>
    <xdr:sp macro="" textlink="">
      <xdr:nvSpPr>
        <xdr:cNvPr id="201" name="n_2mainValue【橋りょう・トンネル】&#10;有形固定資産減価償却率"/>
        <xdr:cNvSpPr txBox="1"/>
      </xdr:nvSpPr>
      <xdr:spPr>
        <a:xfrm>
          <a:off x="2705744" y="1100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169943</xdr:rowOff>
    </xdr:from>
    <xdr:ext cx="405111" cy="259045"/>
    <xdr:sp macro="" textlink="">
      <xdr:nvSpPr>
        <xdr:cNvPr id="202" name="n_3mainValue【橋りょう・トンネル】&#10;有形固定資産減価償却率"/>
        <xdr:cNvSpPr txBox="1"/>
      </xdr:nvSpPr>
      <xdr:spPr>
        <a:xfrm>
          <a:off x="1816744" y="10971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135653</xdr:rowOff>
    </xdr:from>
    <xdr:ext cx="405111" cy="259045"/>
    <xdr:sp macro="" textlink="">
      <xdr:nvSpPr>
        <xdr:cNvPr id="203" name="n_4mainValue【橋りょう・トンネル】&#10;有形固定資産減価償却率"/>
        <xdr:cNvSpPr txBox="1"/>
      </xdr:nvSpPr>
      <xdr:spPr>
        <a:xfrm>
          <a:off x="927744" y="1093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7" name="テキスト ボックス 216"/>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9" name="テキスト ボックス 218"/>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1" name="テキスト ボックス 220"/>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3" name="テキスト ボックス 222"/>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5" name="テキスト ボックス 224"/>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7" name="テキスト ボックス 22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126693</xdr:rowOff>
    </xdr:from>
    <xdr:to>
      <xdr:col>54</xdr:col>
      <xdr:colOff>189865</xdr:colOff>
      <xdr:row>64</xdr:row>
      <xdr:rowOff>92168</xdr:rowOff>
    </xdr:to>
    <xdr:cxnSp macro="">
      <xdr:nvCxnSpPr>
        <xdr:cNvPr id="229" name="直線コネクタ 228"/>
        <xdr:cNvCxnSpPr/>
      </xdr:nvCxnSpPr>
      <xdr:spPr>
        <a:xfrm flipV="1">
          <a:off x="10476865" y="9556443"/>
          <a:ext cx="0" cy="1508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95995</xdr:rowOff>
    </xdr:from>
    <xdr:ext cx="534377" cy="259045"/>
    <xdr:sp macro="" textlink="">
      <xdr:nvSpPr>
        <xdr:cNvPr id="230" name="【橋りょう・トンネル】&#10;一人当たり有形固定資産（償却資産）額最小値テキスト"/>
        <xdr:cNvSpPr txBox="1"/>
      </xdr:nvSpPr>
      <xdr:spPr>
        <a:xfrm>
          <a:off x="10515600" y="1106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92168</xdr:rowOff>
    </xdr:from>
    <xdr:to>
      <xdr:col>55</xdr:col>
      <xdr:colOff>88900</xdr:colOff>
      <xdr:row>64</xdr:row>
      <xdr:rowOff>92168</xdr:rowOff>
    </xdr:to>
    <xdr:cxnSp macro="">
      <xdr:nvCxnSpPr>
        <xdr:cNvPr id="231" name="直線コネクタ 230"/>
        <xdr:cNvCxnSpPr/>
      </xdr:nvCxnSpPr>
      <xdr:spPr>
        <a:xfrm>
          <a:off x="10388600" y="1106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73370</xdr:rowOff>
    </xdr:from>
    <xdr:ext cx="599010" cy="259045"/>
    <xdr:sp macro="" textlink="">
      <xdr:nvSpPr>
        <xdr:cNvPr id="232" name="【橋りょう・トンネル】&#10;一人当たり有形固定資産（償却資産）額最大値テキスト"/>
        <xdr:cNvSpPr txBox="1"/>
      </xdr:nvSpPr>
      <xdr:spPr>
        <a:xfrm>
          <a:off x="10515600" y="933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126693</xdr:rowOff>
    </xdr:from>
    <xdr:to>
      <xdr:col>55</xdr:col>
      <xdr:colOff>88900</xdr:colOff>
      <xdr:row>55</xdr:row>
      <xdr:rowOff>126693</xdr:rowOff>
    </xdr:to>
    <xdr:cxnSp macro="">
      <xdr:nvCxnSpPr>
        <xdr:cNvPr id="233" name="直線コネクタ 232"/>
        <xdr:cNvCxnSpPr/>
      </xdr:nvCxnSpPr>
      <xdr:spPr>
        <a:xfrm>
          <a:off x="10388600" y="955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138922</xdr:rowOff>
    </xdr:from>
    <xdr:ext cx="599010" cy="259045"/>
    <xdr:sp macro="" textlink="">
      <xdr:nvSpPr>
        <xdr:cNvPr id="234" name="【橋りょう・トンネル】&#10;一人当たり有形固定資産（償却資産）額平均値テキスト"/>
        <xdr:cNvSpPr txBox="1"/>
      </xdr:nvSpPr>
      <xdr:spPr>
        <a:xfrm>
          <a:off x="10515600" y="10425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160495</xdr:rowOff>
    </xdr:from>
    <xdr:to>
      <xdr:col>55</xdr:col>
      <xdr:colOff>50800</xdr:colOff>
      <xdr:row>61</xdr:row>
      <xdr:rowOff>90645</xdr:rowOff>
    </xdr:to>
    <xdr:sp macro="" textlink="">
      <xdr:nvSpPr>
        <xdr:cNvPr id="235" name="フローチャート: 判断 234"/>
        <xdr:cNvSpPr/>
      </xdr:nvSpPr>
      <xdr:spPr>
        <a:xfrm>
          <a:off x="10426700" y="1044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121345</xdr:rowOff>
    </xdr:from>
    <xdr:to>
      <xdr:col>50</xdr:col>
      <xdr:colOff>165100</xdr:colOff>
      <xdr:row>59</xdr:row>
      <xdr:rowOff>51495</xdr:rowOff>
    </xdr:to>
    <xdr:sp macro="" textlink="">
      <xdr:nvSpPr>
        <xdr:cNvPr id="236" name="フローチャート: 判断 235"/>
        <xdr:cNvSpPr/>
      </xdr:nvSpPr>
      <xdr:spPr>
        <a:xfrm>
          <a:off x="9588500" y="1006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141227</xdr:rowOff>
    </xdr:from>
    <xdr:to>
      <xdr:col>46</xdr:col>
      <xdr:colOff>38100</xdr:colOff>
      <xdr:row>59</xdr:row>
      <xdr:rowOff>71377</xdr:rowOff>
    </xdr:to>
    <xdr:sp macro="" textlink="">
      <xdr:nvSpPr>
        <xdr:cNvPr id="237" name="フローチャート: 判断 236"/>
        <xdr:cNvSpPr/>
      </xdr:nvSpPr>
      <xdr:spPr>
        <a:xfrm>
          <a:off x="8699500" y="1008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57</xdr:row>
      <xdr:rowOff>111111</xdr:rowOff>
    </xdr:from>
    <xdr:to>
      <xdr:col>41</xdr:col>
      <xdr:colOff>101600</xdr:colOff>
      <xdr:row>58</xdr:row>
      <xdr:rowOff>41261</xdr:rowOff>
    </xdr:to>
    <xdr:sp macro="" textlink="">
      <xdr:nvSpPr>
        <xdr:cNvPr id="238" name="フローチャート: 判断 237"/>
        <xdr:cNvSpPr/>
      </xdr:nvSpPr>
      <xdr:spPr>
        <a:xfrm>
          <a:off x="7810500" y="988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57</xdr:row>
      <xdr:rowOff>129076</xdr:rowOff>
    </xdr:from>
    <xdr:to>
      <xdr:col>36</xdr:col>
      <xdr:colOff>165100</xdr:colOff>
      <xdr:row>58</xdr:row>
      <xdr:rowOff>59226</xdr:rowOff>
    </xdr:to>
    <xdr:sp macro="" textlink="">
      <xdr:nvSpPr>
        <xdr:cNvPr id="239" name="フローチャート: 判断 238"/>
        <xdr:cNvSpPr/>
      </xdr:nvSpPr>
      <xdr:spPr>
        <a:xfrm>
          <a:off x="6921500" y="990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75893</xdr:rowOff>
    </xdr:from>
    <xdr:to>
      <xdr:col>55</xdr:col>
      <xdr:colOff>50800</xdr:colOff>
      <xdr:row>56</xdr:row>
      <xdr:rowOff>6043</xdr:rowOff>
    </xdr:to>
    <xdr:sp macro="" textlink="">
      <xdr:nvSpPr>
        <xdr:cNvPr id="245" name="楕円 244"/>
        <xdr:cNvSpPr/>
      </xdr:nvSpPr>
      <xdr:spPr>
        <a:xfrm>
          <a:off x="10426700" y="950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28920</xdr:rowOff>
    </xdr:from>
    <xdr:ext cx="599010" cy="259045"/>
    <xdr:sp macro="" textlink="">
      <xdr:nvSpPr>
        <xdr:cNvPr id="246" name="【橋りょう・トンネル】&#10;一人当たり有形固定資産（償却資産）額該当値テキスト"/>
        <xdr:cNvSpPr txBox="1"/>
      </xdr:nvSpPr>
      <xdr:spPr>
        <a:xfrm>
          <a:off x="10515600" y="945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36336</xdr:rowOff>
    </xdr:from>
    <xdr:to>
      <xdr:col>50</xdr:col>
      <xdr:colOff>165100</xdr:colOff>
      <xdr:row>55</xdr:row>
      <xdr:rowOff>137936</xdr:rowOff>
    </xdr:to>
    <xdr:sp macro="" textlink="">
      <xdr:nvSpPr>
        <xdr:cNvPr id="247" name="楕円 246"/>
        <xdr:cNvSpPr/>
      </xdr:nvSpPr>
      <xdr:spPr>
        <a:xfrm>
          <a:off x="9588500" y="946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87136</xdr:rowOff>
    </xdr:from>
    <xdr:to>
      <xdr:col>55</xdr:col>
      <xdr:colOff>0</xdr:colOff>
      <xdr:row>55</xdr:row>
      <xdr:rowOff>126693</xdr:rowOff>
    </xdr:to>
    <xdr:cxnSp macro="">
      <xdr:nvCxnSpPr>
        <xdr:cNvPr id="248" name="直線コネクタ 247"/>
        <xdr:cNvCxnSpPr/>
      </xdr:nvCxnSpPr>
      <xdr:spPr>
        <a:xfrm>
          <a:off x="9639300" y="9516886"/>
          <a:ext cx="838200" cy="3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69153</xdr:rowOff>
    </xdr:from>
    <xdr:to>
      <xdr:col>46</xdr:col>
      <xdr:colOff>38100</xdr:colOff>
      <xdr:row>55</xdr:row>
      <xdr:rowOff>170753</xdr:rowOff>
    </xdr:to>
    <xdr:sp macro="" textlink="">
      <xdr:nvSpPr>
        <xdr:cNvPr id="249" name="楕円 248"/>
        <xdr:cNvSpPr/>
      </xdr:nvSpPr>
      <xdr:spPr>
        <a:xfrm>
          <a:off x="8699500" y="94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87136</xdr:rowOff>
    </xdr:from>
    <xdr:to>
      <xdr:col>50</xdr:col>
      <xdr:colOff>114300</xdr:colOff>
      <xdr:row>55</xdr:row>
      <xdr:rowOff>119953</xdr:rowOff>
    </xdr:to>
    <xdr:cxnSp macro="">
      <xdr:nvCxnSpPr>
        <xdr:cNvPr id="250" name="直線コネクタ 249"/>
        <xdr:cNvCxnSpPr/>
      </xdr:nvCxnSpPr>
      <xdr:spPr>
        <a:xfrm flipV="1">
          <a:off x="8750300" y="9516886"/>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97176</xdr:rowOff>
    </xdr:from>
    <xdr:to>
      <xdr:col>41</xdr:col>
      <xdr:colOff>101600</xdr:colOff>
      <xdr:row>56</xdr:row>
      <xdr:rowOff>27326</xdr:rowOff>
    </xdr:to>
    <xdr:sp macro="" textlink="">
      <xdr:nvSpPr>
        <xdr:cNvPr id="251" name="楕円 250"/>
        <xdr:cNvSpPr/>
      </xdr:nvSpPr>
      <xdr:spPr>
        <a:xfrm>
          <a:off x="7810500" y="952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119953</xdr:rowOff>
    </xdr:from>
    <xdr:to>
      <xdr:col>45</xdr:col>
      <xdr:colOff>177800</xdr:colOff>
      <xdr:row>55</xdr:row>
      <xdr:rowOff>147976</xdr:rowOff>
    </xdr:to>
    <xdr:cxnSp macro="">
      <xdr:nvCxnSpPr>
        <xdr:cNvPr id="252" name="直線コネクタ 251"/>
        <xdr:cNvCxnSpPr/>
      </xdr:nvCxnSpPr>
      <xdr:spPr>
        <a:xfrm flipV="1">
          <a:off x="7861300" y="9549703"/>
          <a:ext cx="889000" cy="2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127926</xdr:rowOff>
    </xdr:from>
    <xdr:to>
      <xdr:col>36</xdr:col>
      <xdr:colOff>165100</xdr:colOff>
      <xdr:row>56</xdr:row>
      <xdr:rowOff>58076</xdr:rowOff>
    </xdr:to>
    <xdr:sp macro="" textlink="">
      <xdr:nvSpPr>
        <xdr:cNvPr id="253" name="楕円 252"/>
        <xdr:cNvSpPr/>
      </xdr:nvSpPr>
      <xdr:spPr>
        <a:xfrm>
          <a:off x="6921500" y="955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147976</xdr:rowOff>
    </xdr:from>
    <xdr:to>
      <xdr:col>41</xdr:col>
      <xdr:colOff>50800</xdr:colOff>
      <xdr:row>56</xdr:row>
      <xdr:rowOff>7276</xdr:rowOff>
    </xdr:to>
    <xdr:cxnSp macro="">
      <xdr:nvCxnSpPr>
        <xdr:cNvPr id="254" name="直線コネクタ 253"/>
        <xdr:cNvCxnSpPr/>
      </xdr:nvCxnSpPr>
      <xdr:spPr>
        <a:xfrm flipV="1">
          <a:off x="6972300" y="9577726"/>
          <a:ext cx="889000" cy="3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42622</xdr:rowOff>
    </xdr:from>
    <xdr:ext cx="599010" cy="259045"/>
    <xdr:sp macro="" textlink="">
      <xdr:nvSpPr>
        <xdr:cNvPr id="255" name="n_1aveValue【橋りょう・トンネル】&#10;一人当たり有形固定資産（償却資産）額"/>
        <xdr:cNvSpPr txBox="1"/>
      </xdr:nvSpPr>
      <xdr:spPr>
        <a:xfrm>
          <a:off x="9327095" y="1015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62504</xdr:rowOff>
    </xdr:from>
    <xdr:ext cx="599010" cy="259045"/>
    <xdr:sp macro="" textlink="">
      <xdr:nvSpPr>
        <xdr:cNvPr id="256" name="n_2aveValue【橋りょう・トンネル】&#10;一人当たり有形固定資産（償却資産）額"/>
        <xdr:cNvSpPr txBox="1"/>
      </xdr:nvSpPr>
      <xdr:spPr>
        <a:xfrm>
          <a:off x="8450795" y="1017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32388</xdr:rowOff>
    </xdr:from>
    <xdr:ext cx="599010" cy="259045"/>
    <xdr:sp macro="" textlink="">
      <xdr:nvSpPr>
        <xdr:cNvPr id="257" name="n_3aveValue【橋りょう・トンネル】&#10;一人当たり有形固定資産（償却資産）額"/>
        <xdr:cNvSpPr txBox="1"/>
      </xdr:nvSpPr>
      <xdr:spPr>
        <a:xfrm>
          <a:off x="7561795" y="997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50353</xdr:rowOff>
    </xdr:from>
    <xdr:ext cx="599010" cy="259045"/>
    <xdr:sp macro="" textlink="">
      <xdr:nvSpPr>
        <xdr:cNvPr id="258" name="n_4aveValue【橋りょう・トンネル】&#10;一人当たり有形固定資産（償却資産）額"/>
        <xdr:cNvSpPr txBox="1"/>
      </xdr:nvSpPr>
      <xdr:spPr>
        <a:xfrm>
          <a:off x="6672795" y="999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53</xdr:row>
      <xdr:rowOff>154463</xdr:rowOff>
    </xdr:from>
    <xdr:ext cx="599010" cy="259045"/>
    <xdr:sp macro="" textlink="">
      <xdr:nvSpPr>
        <xdr:cNvPr id="259" name="n_1mainValue【橋りょう・トンネル】&#10;一人当たり有形固定資産（償却資産）額"/>
        <xdr:cNvSpPr txBox="1"/>
      </xdr:nvSpPr>
      <xdr:spPr>
        <a:xfrm>
          <a:off x="9327095" y="924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15830</xdr:rowOff>
    </xdr:from>
    <xdr:ext cx="599010" cy="259045"/>
    <xdr:sp macro="" textlink="">
      <xdr:nvSpPr>
        <xdr:cNvPr id="260" name="n_2mainValue【橋りょう・トンネル】&#10;一人当たり有形固定資産（償却資産）額"/>
        <xdr:cNvSpPr txBox="1"/>
      </xdr:nvSpPr>
      <xdr:spPr>
        <a:xfrm>
          <a:off x="8450795" y="927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43853</xdr:rowOff>
    </xdr:from>
    <xdr:ext cx="599010" cy="259045"/>
    <xdr:sp macro="" textlink="">
      <xdr:nvSpPr>
        <xdr:cNvPr id="261" name="n_3mainValue【橋りょう・トンネル】&#10;一人当たり有形固定資産（償却資産）額"/>
        <xdr:cNvSpPr txBox="1"/>
      </xdr:nvSpPr>
      <xdr:spPr>
        <a:xfrm>
          <a:off x="7561795" y="930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54</xdr:row>
      <xdr:rowOff>74603</xdr:rowOff>
    </xdr:from>
    <xdr:ext cx="599010" cy="259045"/>
    <xdr:sp macro="" textlink="">
      <xdr:nvSpPr>
        <xdr:cNvPr id="262" name="n_4mainValue【橋りょう・トンネル】&#10;一人当たり有形固定資産（償却資産）額"/>
        <xdr:cNvSpPr txBox="1"/>
      </xdr:nvSpPr>
      <xdr:spPr>
        <a:xfrm>
          <a:off x="6672795" y="9332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4" name="直線コネクタ 27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5" name="テキスト ボックス 27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6" name="直線コネクタ 27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7" name="テキスト ボックス 27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8" name="直線コネクタ 27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9" name="テキスト ボックス 27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0" name="直線コネクタ 27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1" name="テキスト ボックス 28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3" name="テキスト ボックス 28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106680</xdr:rowOff>
    </xdr:to>
    <xdr:cxnSp macro="">
      <xdr:nvCxnSpPr>
        <xdr:cNvPr id="285" name="直線コネクタ 284"/>
        <xdr:cNvCxnSpPr/>
      </xdr:nvCxnSpPr>
      <xdr:spPr>
        <a:xfrm flipV="1">
          <a:off x="4634865" y="13319761"/>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6"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7" name="直線コネクタ 286"/>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88" name="【公営住宅】&#10;有形固定資産減価償却率最大値テキスト"/>
        <xdr:cNvSpPr txBox="1"/>
      </xdr:nvSpPr>
      <xdr:spPr>
        <a:xfrm>
          <a:off x="4673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89" name="直線コネクタ 288"/>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165625</xdr:rowOff>
    </xdr:from>
    <xdr:ext cx="405111" cy="259045"/>
    <xdr:sp macro="" textlink="">
      <xdr:nvSpPr>
        <xdr:cNvPr id="290" name="【公営住宅】&#10;有形固定資産減価償却率平均値テキスト"/>
        <xdr:cNvSpPr txBox="1"/>
      </xdr:nvSpPr>
      <xdr:spPr>
        <a:xfrm>
          <a:off x="4673600" y="133672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142748</xdr:rowOff>
    </xdr:from>
    <xdr:to>
      <xdr:col>24</xdr:col>
      <xdr:colOff>114300</xdr:colOff>
      <xdr:row>79</xdr:row>
      <xdr:rowOff>72898</xdr:rowOff>
    </xdr:to>
    <xdr:sp macro="" textlink="">
      <xdr:nvSpPr>
        <xdr:cNvPr id="291" name="フローチャート: 判断 290"/>
        <xdr:cNvSpPr/>
      </xdr:nvSpPr>
      <xdr:spPr>
        <a:xfrm>
          <a:off x="4584700" y="1351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94742</xdr:rowOff>
    </xdr:from>
    <xdr:to>
      <xdr:col>20</xdr:col>
      <xdr:colOff>38100</xdr:colOff>
      <xdr:row>80</xdr:row>
      <xdr:rowOff>24892</xdr:rowOff>
    </xdr:to>
    <xdr:sp macro="" textlink="">
      <xdr:nvSpPr>
        <xdr:cNvPr id="292" name="フローチャート: 判断 291"/>
        <xdr:cNvSpPr/>
      </xdr:nvSpPr>
      <xdr:spPr>
        <a:xfrm>
          <a:off x="3746500" y="1363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53594</xdr:rowOff>
    </xdr:from>
    <xdr:to>
      <xdr:col>15</xdr:col>
      <xdr:colOff>101600</xdr:colOff>
      <xdr:row>79</xdr:row>
      <xdr:rowOff>155194</xdr:rowOff>
    </xdr:to>
    <xdr:sp macro="" textlink="">
      <xdr:nvSpPr>
        <xdr:cNvPr id="293" name="フローチャート: 判断 292"/>
        <xdr:cNvSpPr/>
      </xdr:nvSpPr>
      <xdr:spPr>
        <a:xfrm>
          <a:off x="2857500" y="1359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119887</xdr:rowOff>
    </xdr:from>
    <xdr:to>
      <xdr:col>10</xdr:col>
      <xdr:colOff>165100</xdr:colOff>
      <xdr:row>83</xdr:row>
      <xdr:rowOff>50037</xdr:rowOff>
    </xdr:to>
    <xdr:sp macro="" textlink="">
      <xdr:nvSpPr>
        <xdr:cNvPr id="294" name="フローチャート: 判断 293"/>
        <xdr:cNvSpPr/>
      </xdr:nvSpPr>
      <xdr:spPr>
        <a:xfrm>
          <a:off x="1968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macro="" textlink="">
      <xdr:nvSpPr>
        <xdr:cNvPr id="295" name="フローチャート: 判断 294"/>
        <xdr:cNvSpPr/>
      </xdr:nvSpPr>
      <xdr:spPr>
        <a:xfrm>
          <a:off x="1079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301" name="楕円 300"/>
        <xdr:cNvSpPr/>
      </xdr:nvSpPr>
      <xdr:spPr>
        <a:xfrm>
          <a:off x="45847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73169</xdr:rowOff>
    </xdr:from>
    <xdr:ext cx="405111" cy="259045"/>
    <xdr:sp macro="" textlink="">
      <xdr:nvSpPr>
        <xdr:cNvPr id="302" name="【公営住宅】&#10;有形固定資産減価償却率該当値テキスト"/>
        <xdr:cNvSpPr txBox="1"/>
      </xdr:nvSpPr>
      <xdr:spPr>
        <a:xfrm>
          <a:off x="4673600" y="1430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71882</xdr:rowOff>
    </xdr:from>
    <xdr:to>
      <xdr:col>20</xdr:col>
      <xdr:colOff>38100</xdr:colOff>
      <xdr:row>84</xdr:row>
      <xdr:rowOff>2032</xdr:rowOff>
    </xdr:to>
    <xdr:sp macro="" textlink="">
      <xdr:nvSpPr>
        <xdr:cNvPr id="303" name="楕円 302"/>
        <xdr:cNvSpPr/>
      </xdr:nvSpPr>
      <xdr:spPr>
        <a:xfrm>
          <a:off x="3746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122682</xdr:rowOff>
    </xdr:from>
    <xdr:to>
      <xdr:col>24</xdr:col>
      <xdr:colOff>63500</xdr:colOff>
      <xdr:row>83</xdr:row>
      <xdr:rowOff>145542</xdr:rowOff>
    </xdr:to>
    <xdr:cxnSp macro="">
      <xdr:nvCxnSpPr>
        <xdr:cNvPr id="304" name="直線コネクタ 303"/>
        <xdr:cNvCxnSpPr/>
      </xdr:nvCxnSpPr>
      <xdr:spPr>
        <a:xfrm>
          <a:off x="3797300" y="143530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30735</xdr:rowOff>
    </xdr:from>
    <xdr:to>
      <xdr:col>15</xdr:col>
      <xdr:colOff>101600</xdr:colOff>
      <xdr:row>83</xdr:row>
      <xdr:rowOff>132335</xdr:rowOff>
    </xdr:to>
    <xdr:sp macro="" textlink="">
      <xdr:nvSpPr>
        <xdr:cNvPr id="305" name="楕円 304"/>
        <xdr:cNvSpPr/>
      </xdr:nvSpPr>
      <xdr:spPr>
        <a:xfrm>
          <a:off x="2857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81535</xdr:rowOff>
    </xdr:from>
    <xdr:to>
      <xdr:col>19</xdr:col>
      <xdr:colOff>177800</xdr:colOff>
      <xdr:row>83</xdr:row>
      <xdr:rowOff>122682</xdr:rowOff>
    </xdr:to>
    <xdr:cxnSp macro="">
      <xdr:nvCxnSpPr>
        <xdr:cNvPr id="306" name="直線コネクタ 305"/>
        <xdr:cNvCxnSpPr/>
      </xdr:nvCxnSpPr>
      <xdr:spPr>
        <a:xfrm>
          <a:off x="2908300" y="143118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21589</xdr:rowOff>
    </xdr:from>
    <xdr:to>
      <xdr:col>10</xdr:col>
      <xdr:colOff>165100</xdr:colOff>
      <xdr:row>83</xdr:row>
      <xdr:rowOff>123189</xdr:rowOff>
    </xdr:to>
    <xdr:sp macro="" textlink="">
      <xdr:nvSpPr>
        <xdr:cNvPr id="307" name="楕円 306"/>
        <xdr:cNvSpPr/>
      </xdr:nvSpPr>
      <xdr:spPr>
        <a:xfrm>
          <a:off x="1968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72389</xdr:rowOff>
    </xdr:from>
    <xdr:to>
      <xdr:col>15</xdr:col>
      <xdr:colOff>50800</xdr:colOff>
      <xdr:row>83</xdr:row>
      <xdr:rowOff>81535</xdr:rowOff>
    </xdr:to>
    <xdr:cxnSp macro="">
      <xdr:nvCxnSpPr>
        <xdr:cNvPr id="308" name="直線コネクタ 307"/>
        <xdr:cNvCxnSpPr/>
      </xdr:nvCxnSpPr>
      <xdr:spPr>
        <a:xfrm>
          <a:off x="2019300" y="143027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99313</xdr:rowOff>
    </xdr:from>
    <xdr:to>
      <xdr:col>6</xdr:col>
      <xdr:colOff>38100</xdr:colOff>
      <xdr:row>84</xdr:row>
      <xdr:rowOff>29463</xdr:rowOff>
    </xdr:to>
    <xdr:sp macro="" textlink="">
      <xdr:nvSpPr>
        <xdr:cNvPr id="309" name="楕円 308"/>
        <xdr:cNvSpPr/>
      </xdr:nvSpPr>
      <xdr:spPr>
        <a:xfrm>
          <a:off x="1079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72389</xdr:rowOff>
    </xdr:from>
    <xdr:to>
      <xdr:col>10</xdr:col>
      <xdr:colOff>114300</xdr:colOff>
      <xdr:row>83</xdr:row>
      <xdr:rowOff>150113</xdr:rowOff>
    </xdr:to>
    <xdr:cxnSp macro="">
      <xdr:nvCxnSpPr>
        <xdr:cNvPr id="310" name="直線コネクタ 309"/>
        <xdr:cNvCxnSpPr/>
      </xdr:nvCxnSpPr>
      <xdr:spPr>
        <a:xfrm flipV="1">
          <a:off x="1130300" y="14302739"/>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41419</xdr:rowOff>
    </xdr:from>
    <xdr:ext cx="405111" cy="259045"/>
    <xdr:sp macro="" textlink="">
      <xdr:nvSpPr>
        <xdr:cNvPr id="311" name="n_1aveValue【公営住宅】&#10;有形固定資産減価償却率"/>
        <xdr:cNvSpPr txBox="1"/>
      </xdr:nvSpPr>
      <xdr:spPr>
        <a:xfrm>
          <a:off x="35820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271</xdr:rowOff>
    </xdr:from>
    <xdr:ext cx="405111" cy="259045"/>
    <xdr:sp macro="" textlink="">
      <xdr:nvSpPr>
        <xdr:cNvPr id="312" name="n_2aveValue【公営住宅】&#10;有形固定資産減価償却率"/>
        <xdr:cNvSpPr txBox="1"/>
      </xdr:nvSpPr>
      <xdr:spPr>
        <a:xfrm>
          <a:off x="2705744" y="133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66564</xdr:rowOff>
    </xdr:from>
    <xdr:ext cx="405111" cy="259045"/>
    <xdr:sp macro="" textlink="">
      <xdr:nvSpPr>
        <xdr:cNvPr id="313" name="n_3aveValue【公営住宅】&#10;有形固定資産減価償却率"/>
        <xdr:cNvSpPr txBox="1"/>
      </xdr:nvSpPr>
      <xdr:spPr>
        <a:xfrm>
          <a:off x="181674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48277</xdr:rowOff>
    </xdr:from>
    <xdr:ext cx="405111" cy="259045"/>
    <xdr:sp macro="" textlink="">
      <xdr:nvSpPr>
        <xdr:cNvPr id="314" name="n_4aveValue【公営住宅】&#10;有形固定資産減価償却率"/>
        <xdr:cNvSpPr txBox="1"/>
      </xdr:nvSpPr>
      <xdr:spPr>
        <a:xfrm>
          <a:off x="927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164609</xdr:rowOff>
    </xdr:from>
    <xdr:ext cx="405111" cy="259045"/>
    <xdr:sp macro="" textlink="">
      <xdr:nvSpPr>
        <xdr:cNvPr id="315" name="n_1mainValue【公営住宅】&#10;有形固定資産減価償却率"/>
        <xdr:cNvSpPr txBox="1"/>
      </xdr:nvSpPr>
      <xdr:spPr>
        <a:xfrm>
          <a:off x="3582044" y="1439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123462</xdr:rowOff>
    </xdr:from>
    <xdr:ext cx="405111" cy="259045"/>
    <xdr:sp macro="" textlink="">
      <xdr:nvSpPr>
        <xdr:cNvPr id="316" name="n_2mainValue【公営住宅】&#10;有形固定資産減価償却率"/>
        <xdr:cNvSpPr txBox="1"/>
      </xdr:nvSpPr>
      <xdr:spPr>
        <a:xfrm>
          <a:off x="2705744" y="1435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17" name="n_3mainValue【公営住宅】&#10;有形固定資産減価償却率"/>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20590</xdr:rowOff>
    </xdr:from>
    <xdr:ext cx="405111" cy="259045"/>
    <xdr:sp macro="" textlink="">
      <xdr:nvSpPr>
        <xdr:cNvPr id="318" name="n_4mainValue【公営住宅】&#10;有形固定資産減価償却率"/>
        <xdr:cNvSpPr txBox="1"/>
      </xdr:nvSpPr>
      <xdr:spPr>
        <a:xfrm>
          <a:off x="927744" y="1442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9" name="直線コネクタ 32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0" name="テキスト ボックス 32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1" name="直線コネクタ 33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2" name="テキスト ボックス 33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3" name="直線コネクタ 33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4" name="テキスト ボックス 33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5" name="直線コネクタ 33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6" name="テキスト ボックス 33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7" name="直線コネクタ 33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8" name="テキスト ボックス 33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9" name="直線コネクタ 33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0" name="テキスト ボックス 33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38427</xdr:rowOff>
    </xdr:from>
    <xdr:to>
      <xdr:col>54</xdr:col>
      <xdr:colOff>189865</xdr:colOff>
      <xdr:row>86</xdr:row>
      <xdr:rowOff>31242</xdr:rowOff>
    </xdr:to>
    <xdr:cxnSp macro="">
      <xdr:nvCxnSpPr>
        <xdr:cNvPr id="344" name="直線コネクタ 343"/>
        <xdr:cNvCxnSpPr/>
      </xdr:nvCxnSpPr>
      <xdr:spPr>
        <a:xfrm flipV="1">
          <a:off x="10476865" y="13411527"/>
          <a:ext cx="0" cy="1364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5" name="【公営住宅】&#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6" name="直線コネクタ 345"/>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156554</xdr:rowOff>
    </xdr:from>
    <xdr:ext cx="469744" cy="259045"/>
    <xdr:sp macro="" textlink="">
      <xdr:nvSpPr>
        <xdr:cNvPr id="347" name="【公営住宅】&#10;一人当たり面積最大値テキスト"/>
        <xdr:cNvSpPr txBox="1"/>
      </xdr:nvSpPr>
      <xdr:spPr>
        <a:xfrm>
          <a:off x="10515600" y="1318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38427</xdr:rowOff>
    </xdr:from>
    <xdr:to>
      <xdr:col>55</xdr:col>
      <xdr:colOff>88900</xdr:colOff>
      <xdr:row>78</xdr:row>
      <xdr:rowOff>38427</xdr:rowOff>
    </xdr:to>
    <xdr:cxnSp macro="">
      <xdr:nvCxnSpPr>
        <xdr:cNvPr id="348" name="直線コネクタ 347"/>
        <xdr:cNvCxnSpPr/>
      </xdr:nvCxnSpPr>
      <xdr:spPr>
        <a:xfrm>
          <a:off x="10388600" y="1341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74185</xdr:rowOff>
    </xdr:from>
    <xdr:ext cx="469744" cy="259045"/>
    <xdr:sp macro="" textlink="">
      <xdr:nvSpPr>
        <xdr:cNvPr id="349" name="【公営住宅】&#10;一人当たり面積平均値テキスト"/>
        <xdr:cNvSpPr txBox="1"/>
      </xdr:nvSpPr>
      <xdr:spPr>
        <a:xfrm>
          <a:off x="10515600" y="1413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51308</xdr:rowOff>
    </xdr:from>
    <xdr:to>
      <xdr:col>55</xdr:col>
      <xdr:colOff>50800</xdr:colOff>
      <xdr:row>83</xdr:row>
      <xdr:rowOff>152908</xdr:rowOff>
    </xdr:to>
    <xdr:sp macro="" textlink="">
      <xdr:nvSpPr>
        <xdr:cNvPr id="350" name="フローチャート: 判断 349"/>
        <xdr:cNvSpPr/>
      </xdr:nvSpPr>
      <xdr:spPr>
        <a:xfrm>
          <a:off x="104267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54573</xdr:rowOff>
    </xdr:from>
    <xdr:to>
      <xdr:col>50</xdr:col>
      <xdr:colOff>165100</xdr:colOff>
      <xdr:row>83</xdr:row>
      <xdr:rowOff>156173</xdr:rowOff>
    </xdr:to>
    <xdr:sp macro="" textlink="">
      <xdr:nvSpPr>
        <xdr:cNvPr id="351" name="フローチャート: 判断 350"/>
        <xdr:cNvSpPr/>
      </xdr:nvSpPr>
      <xdr:spPr>
        <a:xfrm>
          <a:off x="9588500" y="1428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58165</xdr:rowOff>
    </xdr:from>
    <xdr:to>
      <xdr:col>46</xdr:col>
      <xdr:colOff>38100</xdr:colOff>
      <xdr:row>83</xdr:row>
      <xdr:rowOff>159765</xdr:rowOff>
    </xdr:to>
    <xdr:sp macro="" textlink="">
      <xdr:nvSpPr>
        <xdr:cNvPr id="352" name="フローチャート: 判断 351"/>
        <xdr:cNvSpPr/>
      </xdr:nvSpPr>
      <xdr:spPr>
        <a:xfrm>
          <a:off x="8699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7874</xdr:rowOff>
    </xdr:from>
    <xdr:to>
      <xdr:col>41</xdr:col>
      <xdr:colOff>101600</xdr:colOff>
      <xdr:row>85</xdr:row>
      <xdr:rowOff>109474</xdr:rowOff>
    </xdr:to>
    <xdr:sp macro="" textlink="">
      <xdr:nvSpPr>
        <xdr:cNvPr id="353" name="フローチャート: 判断 352"/>
        <xdr:cNvSpPr/>
      </xdr:nvSpPr>
      <xdr:spPr>
        <a:xfrm>
          <a:off x="78105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12120</xdr:rowOff>
    </xdr:from>
    <xdr:to>
      <xdr:col>36</xdr:col>
      <xdr:colOff>165100</xdr:colOff>
      <xdr:row>85</xdr:row>
      <xdr:rowOff>113720</xdr:rowOff>
    </xdr:to>
    <xdr:sp macro="" textlink="">
      <xdr:nvSpPr>
        <xdr:cNvPr id="354" name="フローチャート: 判断 353"/>
        <xdr:cNvSpPr/>
      </xdr:nvSpPr>
      <xdr:spPr>
        <a:xfrm>
          <a:off x="6921500" y="1458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89844</xdr:rowOff>
    </xdr:from>
    <xdr:to>
      <xdr:col>55</xdr:col>
      <xdr:colOff>50800</xdr:colOff>
      <xdr:row>86</xdr:row>
      <xdr:rowOff>19994</xdr:rowOff>
    </xdr:to>
    <xdr:sp macro="" textlink="">
      <xdr:nvSpPr>
        <xdr:cNvPr id="360" name="楕円 359"/>
        <xdr:cNvSpPr/>
      </xdr:nvSpPr>
      <xdr:spPr>
        <a:xfrm>
          <a:off x="10426700" y="1466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4771</xdr:rowOff>
    </xdr:from>
    <xdr:ext cx="469744" cy="259045"/>
    <xdr:sp macro="" textlink="">
      <xdr:nvSpPr>
        <xdr:cNvPr id="361" name="【公営住宅】&#10;一人当たり面積該当値テキスト"/>
        <xdr:cNvSpPr txBox="1"/>
      </xdr:nvSpPr>
      <xdr:spPr>
        <a:xfrm>
          <a:off x="10515600" y="1457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87230</xdr:rowOff>
    </xdr:from>
    <xdr:to>
      <xdr:col>50</xdr:col>
      <xdr:colOff>165100</xdr:colOff>
      <xdr:row>86</xdr:row>
      <xdr:rowOff>17380</xdr:rowOff>
    </xdr:to>
    <xdr:sp macro="" textlink="">
      <xdr:nvSpPr>
        <xdr:cNvPr id="362" name="楕円 361"/>
        <xdr:cNvSpPr/>
      </xdr:nvSpPr>
      <xdr:spPr>
        <a:xfrm>
          <a:off x="9588500" y="1466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138030</xdr:rowOff>
    </xdr:from>
    <xdr:to>
      <xdr:col>55</xdr:col>
      <xdr:colOff>0</xdr:colOff>
      <xdr:row>85</xdr:row>
      <xdr:rowOff>140644</xdr:rowOff>
    </xdr:to>
    <xdr:cxnSp macro="">
      <xdr:nvCxnSpPr>
        <xdr:cNvPr id="363" name="直線コネクタ 362"/>
        <xdr:cNvCxnSpPr/>
      </xdr:nvCxnSpPr>
      <xdr:spPr>
        <a:xfrm>
          <a:off x="9639300" y="14711280"/>
          <a:ext cx="8382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84945</xdr:rowOff>
    </xdr:from>
    <xdr:to>
      <xdr:col>46</xdr:col>
      <xdr:colOff>38100</xdr:colOff>
      <xdr:row>86</xdr:row>
      <xdr:rowOff>15095</xdr:rowOff>
    </xdr:to>
    <xdr:sp macro="" textlink="">
      <xdr:nvSpPr>
        <xdr:cNvPr id="364" name="楕円 363"/>
        <xdr:cNvSpPr/>
      </xdr:nvSpPr>
      <xdr:spPr>
        <a:xfrm>
          <a:off x="8699500" y="146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135745</xdr:rowOff>
    </xdr:from>
    <xdr:to>
      <xdr:col>50</xdr:col>
      <xdr:colOff>114300</xdr:colOff>
      <xdr:row>85</xdr:row>
      <xdr:rowOff>138030</xdr:rowOff>
    </xdr:to>
    <xdr:cxnSp macro="">
      <xdr:nvCxnSpPr>
        <xdr:cNvPr id="365" name="直線コネクタ 364"/>
        <xdr:cNvCxnSpPr/>
      </xdr:nvCxnSpPr>
      <xdr:spPr>
        <a:xfrm>
          <a:off x="8750300" y="1470899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88210</xdr:rowOff>
    </xdr:from>
    <xdr:to>
      <xdr:col>41</xdr:col>
      <xdr:colOff>101600</xdr:colOff>
      <xdr:row>86</xdr:row>
      <xdr:rowOff>18360</xdr:rowOff>
    </xdr:to>
    <xdr:sp macro="" textlink="">
      <xdr:nvSpPr>
        <xdr:cNvPr id="366" name="楕円 365"/>
        <xdr:cNvSpPr/>
      </xdr:nvSpPr>
      <xdr:spPr>
        <a:xfrm>
          <a:off x="7810500" y="146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135745</xdr:rowOff>
    </xdr:from>
    <xdr:to>
      <xdr:col>45</xdr:col>
      <xdr:colOff>177800</xdr:colOff>
      <xdr:row>85</xdr:row>
      <xdr:rowOff>139010</xdr:rowOff>
    </xdr:to>
    <xdr:cxnSp macro="">
      <xdr:nvCxnSpPr>
        <xdr:cNvPr id="367" name="直線コネクタ 366"/>
        <xdr:cNvCxnSpPr/>
      </xdr:nvCxnSpPr>
      <xdr:spPr>
        <a:xfrm flipV="1">
          <a:off x="7861300" y="1470899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91477</xdr:rowOff>
    </xdr:from>
    <xdr:to>
      <xdr:col>36</xdr:col>
      <xdr:colOff>165100</xdr:colOff>
      <xdr:row>86</xdr:row>
      <xdr:rowOff>21627</xdr:rowOff>
    </xdr:to>
    <xdr:sp macro="" textlink="">
      <xdr:nvSpPr>
        <xdr:cNvPr id="368" name="楕円 367"/>
        <xdr:cNvSpPr/>
      </xdr:nvSpPr>
      <xdr:spPr>
        <a:xfrm>
          <a:off x="6921500" y="146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139010</xdr:rowOff>
    </xdr:from>
    <xdr:to>
      <xdr:col>41</xdr:col>
      <xdr:colOff>50800</xdr:colOff>
      <xdr:row>85</xdr:row>
      <xdr:rowOff>142277</xdr:rowOff>
    </xdr:to>
    <xdr:cxnSp macro="">
      <xdr:nvCxnSpPr>
        <xdr:cNvPr id="369" name="直線コネクタ 368"/>
        <xdr:cNvCxnSpPr/>
      </xdr:nvCxnSpPr>
      <xdr:spPr>
        <a:xfrm flipV="1">
          <a:off x="6972300" y="14712260"/>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1250</xdr:rowOff>
    </xdr:from>
    <xdr:ext cx="469744" cy="259045"/>
    <xdr:sp macro="" textlink="">
      <xdr:nvSpPr>
        <xdr:cNvPr id="370" name="n_1aveValue【公営住宅】&#10;一人当たり面積"/>
        <xdr:cNvSpPr txBox="1"/>
      </xdr:nvSpPr>
      <xdr:spPr>
        <a:xfrm>
          <a:off x="9391727" y="14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4842</xdr:rowOff>
    </xdr:from>
    <xdr:ext cx="469744" cy="259045"/>
    <xdr:sp macro="" textlink="">
      <xdr:nvSpPr>
        <xdr:cNvPr id="371" name="n_2aveValue【公営住宅】&#10;一人当たり面積"/>
        <xdr:cNvSpPr txBox="1"/>
      </xdr:nvSpPr>
      <xdr:spPr>
        <a:xfrm>
          <a:off x="8515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126001</xdr:rowOff>
    </xdr:from>
    <xdr:ext cx="469744" cy="259045"/>
    <xdr:sp macro="" textlink="">
      <xdr:nvSpPr>
        <xdr:cNvPr id="372" name="n_3aveValue【公営住宅】&#10;一人当たり面積"/>
        <xdr:cNvSpPr txBox="1"/>
      </xdr:nvSpPr>
      <xdr:spPr>
        <a:xfrm>
          <a:off x="7626427" y="1435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130247</xdr:rowOff>
    </xdr:from>
    <xdr:ext cx="469744" cy="259045"/>
    <xdr:sp macro="" textlink="">
      <xdr:nvSpPr>
        <xdr:cNvPr id="373" name="n_4aveValue【公営住宅】&#10;一人当たり面積"/>
        <xdr:cNvSpPr txBox="1"/>
      </xdr:nvSpPr>
      <xdr:spPr>
        <a:xfrm>
          <a:off x="6737427" y="1436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8507</xdr:rowOff>
    </xdr:from>
    <xdr:ext cx="469744" cy="259045"/>
    <xdr:sp macro="" textlink="">
      <xdr:nvSpPr>
        <xdr:cNvPr id="374" name="n_1mainValue【公営住宅】&#10;一人当たり面積"/>
        <xdr:cNvSpPr txBox="1"/>
      </xdr:nvSpPr>
      <xdr:spPr>
        <a:xfrm>
          <a:off x="9391727" y="1475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6222</xdr:rowOff>
    </xdr:from>
    <xdr:ext cx="469744" cy="259045"/>
    <xdr:sp macro="" textlink="">
      <xdr:nvSpPr>
        <xdr:cNvPr id="375" name="n_2mainValue【公営住宅】&#10;一人当たり面積"/>
        <xdr:cNvSpPr txBox="1"/>
      </xdr:nvSpPr>
      <xdr:spPr>
        <a:xfrm>
          <a:off x="8515427" y="1475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9487</xdr:rowOff>
    </xdr:from>
    <xdr:ext cx="469744" cy="259045"/>
    <xdr:sp macro="" textlink="">
      <xdr:nvSpPr>
        <xdr:cNvPr id="376" name="n_3mainValue【公営住宅】&#10;一人当たり面積"/>
        <xdr:cNvSpPr txBox="1"/>
      </xdr:nvSpPr>
      <xdr:spPr>
        <a:xfrm>
          <a:off x="7626427" y="1475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12754</xdr:rowOff>
    </xdr:from>
    <xdr:ext cx="469744" cy="259045"/>
    <xdr:sp macro="" textlink="">
      <xdr:nvSpPr>
        <xdr:cNvPr id="377" name="n_4mainValue【公営住宅】&#10;一人当たり面積"/>
        <xdr:cNvSpPr txBox="1"/>
      </xdr:nvSpPr>
      <xdr:spPr>
        <a:xfrm>
          <a:off x="6737427" y="1475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79" name="正方形/長方形 37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0" name="正方形/長方形 37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1" name="正方形/長方形 38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2" name="正方形/長方形 38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6" name="テキスト ボックス 38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133350</xdr:rowOff>
    </xdr:from>
    <xdr:to>
      <xdr:col>28</xdr:col>
      <xdr:colOff>114300</xdr:colOff>
      <xdr:row>107</xdr:row>
      <xdr:rowOff>133350</xdr:rowOff>
    </xdr:to>
    <xdr:cxnSp macro="">
      <xdr:nvCxnSpPr>
        <xdr:cNvPr id="387" name="直線コネクタ 386"/>
        <xdr:cNvCxnSpPr/>
      </xdr:nvCxnSpPr>
      <xdr:spPr>
        <a:xfrm>
          <a:off x="762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162577</xdr:rowOff>
    </xdr:from>
    <xdr:ext cx="403059" cy="259045"/>
    <xdr:sp macro="" textlink="">
      <xdr:nvSpPr>
        <xdr:cNvPr id="388" name="テキスト ボックス 387"/>
        <xdr:cNvSpPr txBox="1"/>
      </xdr:nvSpPr>
      <xdr:spPr>
        <a:xfrm>
          <a:off x="358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19050</xdr:rowOff>
    </xdr:from>
    <xdr:to>
      <xdr:col>28</xdr:col>
      <xdr:colOff>114300</xdr:colOff>
      <xdr:row>101</xdr:row>
      <xdr:rowOff>19050</xdr:rowOff>
    </xdr:to>
    <xdr:cxnSp macro="">
      <xdr:nvCxnSpPr>
        <xdr:cNvPr id="391" name="直線コネクタ 390"/>
        <xdr:cNvCxnSpPr/>
      </xdr:nvCxnSpPr>
      <xdr:spPr>
        <a:xfrm>
          <a:off x="762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48277</xdr:rowOff>
    </xdr:from>
    <xdr:ext cx="403059" cy="259045"/>
    <xdr:sp macro="" textlink="">
      <xdr:nvSpPr>
        <xdr:cNvPr id="392" name="テキスト ボックス 391"/>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3" name="直線コネクタ 3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4" name="テキスト ボックス 39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107</xdr:row>
      <xdr:rowOff>65405</xdr:rowOff>
    </xdr:from>
    <xdr:to>
      <xdr:col>20</xdr:col>
      <xdr:colOff>38100</xdr:colOff>
      <xdr:row>107</xdr:row>
      <xdr:rowOff>167005</xdr:rowOff>
    </xdr:to>
    <xdr:sp macro="" textlink="">
      <xdr:nvSpPr>
        <xdr:cNvPr id="396" name="フローチャート: 判断 395"/>
        <xdr:cNvSpPr/>
      </xdr:nvSpPr>
      <xdr:spPr>
        <a:xfrm>
          <a:off x="3746500" y="184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133986</xdr:rowOff>
    </xdr:from>
    <xdr:to>
      <xdr:col>15</xdr:col>
      <xdr:colOff>101600</xdr:colOff>
      <xdr:row>107</xdr:row>
      <xdr:rowOff>64136</xdr:rowOff>
    </xdr:to>
    <xdr:sp macro="" textlink="">
      <xdr:nvSpPr>
        <xdr:cNvPr id="397" name="フローチャート: 判断 396"/>
        <xdr:cNvSpPr/>
      </xdr:nvSpPr>
      <xdr:spPr>
        <a:xfrm>
          <a:off x="2857500" y="1830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25400</xdr:rowOff>
    </xdr:from>
    <xdr:to>
      <xdr:col>10</xdr:col>
      <xdr:colOff>165100</xdr:colOff>
      <xdr:row>106</xdr:row>
      <xdr:rowOff>127000</xdr:rowOff>
    </xdr:to>
    <xdr:sp macro="" textlink="">
      <xdr:nvSpPr>
        <xdr:cNvPr id="398" name="フローチャート: 判断 397"/>
        <xdr:cNvSpPr/>
      </xdr:nvSpPr>
      <xdr:spPr>
        <a:xfrm>
          <a:off x="1968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88264</xdr:rowOff>
    </xdr:from>
    <xdr:to>
      <xdr:col>6</xdr:col>
      <xdr:colOff>38100</xdr:colOff>
      <xdr:row>106</xdr:row>
      <xdr:rowOff>18414</xdr:rowOff>
    </xdr:to>
    <xdr:sp macro="" textlink="">
      <xdr:nvSpPr>
        <xdr:cNvPr id="399" name="フローチャート: 判断 398"/>
        <xdr:cNvSpPr/>
      </xdr:nvSpPr>
      <xdr:spPr>
        <a:xfrm>
          <a:off x="10795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71120</xdr:rowOff>
    </xdr:from>
    <xdr:to>
      <xdr:col>24</xdr:col>
      <xdr:colOff>114300</xdr:colOff>
      <xdr:row>103</xdr:row>
      <xdr:rowOff>1270</xdr:rowOff>
    </xdr:to>
    <xdr:sp macro="" textlink="">
      <xdr:nvSpPr>
        <xdr:cNvPr id="405" name="楕円 404"/>
        <xdr:cNvSpPr/>
      </xdr:nvSpPr>
      <xdr:spPr>
        <a:xfrm>
          <a:off x="4584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144797</xdr:rowOff>
    </xdr:from>
    <xdr:ext cx="405111" cy="259045"/>
    <xdr:sp macro="" textlink="">
      <xdr:nvSpPr>
        <xdr:cNvPr id="406" name="【港湾・漁港】&#10;有形固定資産減価償却率該当値テキスト"/>
        <xdr:cNvSpPr txBox="1"/>
      </xdr:nvSpPr>
      <xdr:spPr>
        <a:xfrm>
          <a:off x="4673600" y="1746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133986</xdr:rowOff>
    </xdr:from>
    <xdr:to>
      <xdr:col>20</xdr:col>
      <xdr:colOff>38100</xdr:colOff>
      <xdr:row>102</xdr:row>
      <xdr:rowOff>64136</xdr:rowOff>
    </xdr:to>
    <xdr:sp macro="" textlink="">
      <xdr:nvSpPr>
        <xdr:cNvPr id="407" name="楕円 406"/>
        <xdr:cNvSpPr/>
      </xdr:nvSpPr>
      <xdr:spPr>
        <a:xfrm>
          <a:off x="3746500" y="174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13336</xdr:rowOff>
    </xdr:from>
    <xdr:to>
      <xdr:col>24</xdr:col>
      <xdr:colOff>63500</xdr:colOff>
      <xdr:row>102</xdr:row>
      <xdr:rowOff>121920</xdr:rowOff>
    </xdr:to>
    <xdr:cxnSp macro="">
      <xdr:nvCxnSpPr>
        <xdr:cNvPr id="408" name="直線コネクタ 407"/>
        <xdr:cNvCxnSpPr/>
      </xdr:nvCxnSpPr>
      <xdr:spPr>
        <a:xfrm>
          <a:off x="3797300" y="17501236"/>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48261</xdr:rowOff>
    </xdr:from>
    <xdr:to>
      <xdr:col>15</xdr:col>
      <xdr:colOff>101600</xdr:colOff>
      <xdr:row>101</xdr:row>
      <xdr:rowOff>149861</xdr:rowOff>
    </xdr:to>
    <xdr:sp macro="" textlink="">
      <xdr:nvSpPr>
        <xdr:cNvPr id="409" name="楕円 408"/>
        <xdr:cNvSpPr/>
      </xdr:nvSpPr>
      <xdr:spPr>
        <a:xfrm>
          <a:off x="2857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99061</xdr:rowOff>
    </xdr:from>
    <xdr:to>
      <xdr:col>19</xdr:col>
      <xdr:colOff>177800</xdr:colOff>
      <xdr:row>102</xdr:row>
      <xdr:rowOff>13336</xdr:rowOff>
    </xdr:to>
    <xdr:cxnSp macro="">
      <xdr:nvCxnSpPr>
        <xdr:cNvPr id="410" name="直線コネクタ 409"/>
        <xdr:cNvCxnSpPr/>
      </xdr:nvCxnSpPr>
      <xdr:spPr>
        <a:xfrm>
          <a:off x="2908300" y="17415511"/>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111125</xdr:rowOff>
    </xdr:from>
    <xdr:to>
      <xdr:col>10</xdr:col>
      <xdr:colOff>165100</xdr:colOff>
      <xdr:row>101</xdr:row>
      <xdr:rowOff>41275</xdr:rowOff>
    </xdr:to>
    <xdr:sp macro="" textlink="">
      <xdr:nvSpPr>
        <xdr:cNvPr id="411" name="楕円 410"/>
        <xdr:cNvSpPr/>
      </xdr:nvSpPr>
      <xdr:spPr>
        <a:xfrm>
          <a:off x="1968500" y="1725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161925</xdr:rowOff>
    </xdr:from>
    <xdr:to>
      <xdr:col>15</xdr:col>
      <xdr:colOff>50800</xdr:colOff>
      <xdr:row>101</xdr:row>
      <xdr:rowOff>99061</xdr:rowOff>
    </xdr:to>
    <xdr:cxnSp macro="">
      <xdr:nvCxnSpPr>
        <xdr:cNvPr id="412" name="直線コネクタ 411"/>
        <xdr:cNvCxnSpPr/>
      </xdr:nvCxnSpPr>
      <xdr:spPr>
        <a:xfrm>
          <a:off x="2019300" y="17306925"/>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2539</xdr:rowOff>
    </xdr:from>
    <xdr:to>
      <xdr:col>6</xdr:col>
      <xdr:colOff>38100</xdr:colOff>
      <xdr:row>100</xdr:row>
      <xdr:rowOff>104139</xdr:rowOff>
    </xdr:to>
    <xdr:sp macro="" textlink="">
      <xdr:nvSpPr>
        <xdr:cNvPr id="413" name="楕円 412"/>
        <xdr:cNvSpPr/>
      </xdr:nvSpPr>
      <xdr:spPr>
        <a:xfrm>
          <a:off x="1079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53339</xdr:rowOff>
    </xdr:from>
    <xdr:to>
      <xdr:col>10</xdr:col>
      <xdr:colOff>114300</xdr:colOff>
      <xdr:row>100</xdr:row>
      <xdr:rowOff>161925</xdr:rowOff>
    </xdr:to>
    <xdr:cxnSp macro="">
      <xdr:nvCxnSpPr>
        <xdr:cNvPr id="414" name="直線コネクタ 413"/>
        <xdr:cNvCxnSpPr/>
      </xdr:nvCxnSpPr>
      <xdr:spPr>
        <a:xfrm>
          <a:off x="1130300" y="17198339"/>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158132</xdr:rowOff>
    </xdr:from>
    <xdr:ext cx="405111" cy="259045"/>
    <xdr:sp macro="" textlink="">
      <xdr:nvSpPr>
        <xdr:cNvPr id="415" name="n_1aveValue【港湾・漁港】&#10;有形固定資産減価償却率"/>
        <xdr:cNvSpPr txBox="1"/>
      </xdr:nvSpPr>
      <xdr:spPr>
        <a:xfrm>
          <a:off x="3582044" y="185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55263</xdr:rowOff>
    </xdr:from>
    <xdr:ext cx="405111" cy="259045"/>
    <xdr:sp macro="" textlink="">
      <xdr:nvSpPr>
        <xdr:cNvPr id="416" name="n_2aveValue【港湾・漁港】&#10;有形固定資産減価償却率"/>
        <xdr:cNvSpPr txBox="1"/>
      </xdr:nvSpPr>
      <xdr:spPr>
        <a:xfrm>
          <a:off x="2705744" y="1840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118127</xdr:rowOff>
    </xdr:from>
    <xdr:ext cx="405111" cy="259045"/>
    <xdr:sp macro="" textlink="">
      <xdr:nvSpPr>
        <xdr:cNvPr id="417" name="n_3aveValue【港湾・漁港】&#10;有形固定資産減価償却率"/>
        <xdr:cNvSpPr txBox="1"/>
      </xdr:nvSpPr>
      <xdr:spPr>
        <a:xfrm>
          <a:off x="1816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9541</xdr:rowOff>
    </xdr:from>
    <xdr:ext cx="405111" cy="259045"/>
    <xdr:sp macro="" textlink="">
      <xdr:nvSpPr>
        <xdr:cNvPr id="418" name="n_4aveValue【港湾・漁港】&#10;有形固定資産減価償却率"/>
        <xdr:cNvSpPr txBox="1"/>
      </xdr:nvSpPr>
      <xdr:spPr>
        <a:xfrm>
          <a:off x="927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80663</xdr:rowOff>
    </xdr:from>
    <xdr:ext cx="405111" cy="259045"/>
    <xdr:sp macro="" textlink="">
      <xdr:nvSpPr>
        <xdr:cNvPr id="419" name="n_1mainValue【港湾・漁港】&#10;有形固定資産減価償却率"/>
        <xdr:cNvSpPr txBox="1"/>
      </xdr:nvSpPr>
      <xdr:spPr>
        <a:xfrm>
          <a:off x="3582044" y="1722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166388</xdr:rowOff>
    </xdr:from>
    <xdr:ext cx="405111" cy="259045"/>
    <xdr:sp macro="" textlink="">
      <xdr:nvSpPr>
        <xdr:cNvPr id="420" name="n_2mainValue【港湾・漁港】&#10;有形固定資産減価償却率"/>
        <xdr:cNvSpPr txBox="1"/>
      </xdr:nvSpPr>
      <xdr:spPr>
        <a:xfrm>
          <a:off x="27057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57802</xdr:rowOff>
    </xdr:from>
    <xdr:ext cx="405111" cy="259045"/>
    <xdr:sp macro="" textlink="">
      <xdr:nvSpPr>
        <xdr:cNvPr id="421" name="n_3mainValue【港湾・漁港】&#10;有形固定資産減価償却率"/>
        <xdr:cNvSpPr txBox="1"/>
      </xdr:nvSpPr>
      <xdr:spPr>
        <a:xfrm>
          <a:off x="1816744" y="1703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120666</xdr:rowOff>
    </xdr:from>
    <xdr:ext cx="405111" cy="259045"/>
    <xdr:sp macro="" textlink="">
      <xdr:nvSpPr>
        <xdr:cNvPr id="422" name="n_4mainValue【港湾・漁港】&#10;有形固定資産減価償却率"/>
        <xdr:cNvSpPr txBox="1"/>
      </xdr:nvSpPr>
      <xdr:spPr>
        <a:xfrm>
          <a:off x="927744" y="1692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3" name="正方形/長方形 4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424" name="正方形/長方形 42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425" name="正方形/長方形 42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426" name="正方形/長方形 42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427" name="正方形/長方形 42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8" name="正方形/長方形 4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9" name="テキスト ボックス 4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0" name="直線コネクタ 4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110</xdr:row>
      <xdr:rowOff>48277</xdr:rowOff>
    </xdr:from>
    <xdr:ext cx="595419" cy="259045"/>
    <xdr:sp macro="" textlink="">
      <xdr:nvSpPr>
        <xdr:cNvPr id="431" name="テキスト ボックス 430"/>
        <xdr:cNvSpPr txBox="1"/>
      </xdr:nvSpPr>
      <xdr:spPr>
        <a:xfrm>
          <a:off x="6008581" y="189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432" name="直線コネクタ 43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108</xdr:row>
      <xdr:rowOff>64606</xdr:rowOff>
    </xdr:from>
    <xdr:ext cx="595419" cy="259045"/>
    <xdr:sp macro="" textlink="">
      <xdr:nvSpPr>
        <xdr:cNvPr id="433" name="テキスト ボックス 432"/>
        <xdr:cNvSpPr txBox="1"/>
      </xdr:nvSpPr>
      <xdr:spPr>
        <a:xfrm>
          <a:off x="6008581" y="1858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4" name="直線コネクタ 43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35" name="テキスト ボックス 434"/>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6" name="直線コネクタ 43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37" name="テキスト ボックス 436"/>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8" name="直線コネクタ 43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39" name="テキスト ボックス 438"/>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0" name="直線コネクタ 43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41" name="テキスト ボックス 440"/>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2" name="直線コネクタ 44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43" name="テキスト ボックス 442"/>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4" name="直線コネクタ 4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5" name="テキスト ボックス 44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99</xdr:row>
      <xdr:rowOff>128606</xdr:rowOff>
    </xdr:from>
    <xdr:to>
      <xdr:col>50</xdr:col>
      <xdr:colOff>165100</xdr:colOff>
      <xdr:row>100</xdr:row>
      <xdr:rowOff>58756</xdr:rowOff>
    </xdr:to>
    <xdr:sp macro="" textlink="">
      <xdr:nvSpPr>
        <xdr:cNvPr id="447" name="フローチャート: 判断 446"/>
        <xdr:cNvSpPr/>
      </xdr:nvSpPr>
      <xdr:spPr>
        <a:xfrm>
          <a:off x="9588500" y="1710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936</xdr:rowOff>
    </xdr:from>
    <xdr:to>
      <xdr:col>46</xdr:col>
      <xdr:colOff>38100</xdr:colOff>
      <xdr:row>100</xdr:row>
      <xdr:rowOff>102536</xdr:rowOff>
    </xdr:to>
    <xdr:sp macro="" textlink="">
      <xdr:nvSpPr>
        <xdr:cNvPr id="448" name="フローチャート: 判断 447"/>
        <xdr:cNvSpPr/>
      </xdr:nvSpPr>
      <xdr:spPr>
        <a:xfrm>
          <a:off x="8699500" y="17145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100</xdr:row>
      <xdr:rowOff>44253</xdr:rowOff>
    </xdr:from>
    <xdr:to>
      <xdr:col>41</xdr:col>
      <xdr:colOff>101600</xdr:colOff>
      <xdr:row>100</xdr:row>
      <xdr:rowOff>145853</xdr:rowOff>
    </xdr:to>
    <xdr:sp macro="" textlink="">
      <xdr:nvSpPr>
        <xdr:cNvPr id="449" name="フローチャート: 判断 448"/>
        <xdr:cNvSpPr/>
      </xdr:nvSpPr>
      <xdr:spPr>
        <a:xfrm>
          <a:off x="7810500" y="1718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100</xdr:row>
      <xdr:rowOff>87736</xdr:rowOff>
    </xdr:from>
    <xdr:to>
      <xdr:col>36</xdr:col>
      <xdr:colOff>165100</xdr:colOff>
      <xdr:row>101</xdr:row>
      <xdr:rowOff>17886</xdr:rowOff>
    </xdr:to>
    <xdr:sp macro="" textlink="">
      <xdr:nvSpPr>
        <xdr:cNvPr id="450" name="フローチャート: 判断 449"/>
        <xdr:cNvSpPr/>
      </xdr:nvSpPr>
      <xdr:spPr>
        <a:xfrm>
          <a:off x="6921500" y="1723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99084</xdr:rowOff>
    </xdr:from>
    <xdr:to>
      <xdr:col>55</xdr:col>
      <xdr:colOff>50800</xdr:colOff>
      <xdr:row>108</xdr:row>
      <xdr:rowOff>29234</xdr:rowOff>
    </xdr:to>
    <xdr:sp macro="" textlink="">
      <xdr:nvSpPr>
        <xdr:cNvPr id="456" name="楕円 455"/>
        <xdr:cNvSpPr/>
      </xdr:nvSpPr>
      <xdr:spPr>
        <a:xfrm>
          <a:off x="10426700" y="1844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1311</xdr:rowOff>
    </xdr:from>
    <xdr:ext cx="599010" cy="259045"/>
    <xdr:sp macro="" textlink="">
      <xdr:nvSpPr>
        <xdr:cNvPr id="457" name="【港湾・漁港】&#10;一人当たり有形固定資産（償却資産）額該当値テキスト"/>
        <xdr:cNvSpPr txBox="1"/>
      </xdr:nvSpPr>
      <xdr:spPr>
        <a:xfrm>
          <a:off x="10515600" y="18346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111131</xdr:rowOff>
    </xdr:from>
    <xdr:to>
      <xdr:col>50</xdr:col>
      <xdr:colOff>165100</xdr:colOff>
      <xdr:row>108</xdr:row>
      <xdr:rowOff>41281</xdr:rowOff>
    </xdr:to>
    <xdr:sp macro="" textlink="">
      <xdr:nvSpPr>
        <xdr:cNvPr id="458" name="楕円 457"/>
        <xdr:cNvSpPr/>
      </xdr:nvSpPr>
      <xdr:spPr>
        <a:xfrm>
          <a:off x="9588500" y="184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149884</xdr:rowOff>
    </xdr:from>
    <xdr:to>
      <xdr:col>55</xdr:col>
      <xdr:colOff>0</xdr:colOff>
      <xdr:row>107</xdr:row>
      <xdr:rowOff>161931</xdr:rowOff>
    </xdr:to>
    <xdr:cxnSp macro="">
      <xdr:nvCxnSpPr>
        <xdr:cNvPr id="459" name="直線コネクタ 458"/>
        <xdr:cNvCxnSpPr/>
      </xdr:nvCxnSpPr>
      <xdr:spPr>
        <a:xfrm flipV="1">
          <a:off x="9639300" y="18495034"/>
          <a:ext cx="838200" cy="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118864</xdr:rowOff>
    </xdr:from>
    <xdr:to>
      <xdr:col>46</xdr:col>
      <xdr:colOff>38100</xdr:colOff>
      <xdr:row>108</xdr:row>
      <xdr:rowOff>49014</xdr:rowOff>
    </xdr:to>
    <xdr:sp macro="" textlink="">
      <xdr:nvSpPr>
        <xdr:cNvPr id="460" name="楕円 459"/>
        <xdr:cNvSpPr/>
      </xdr:nvSpPr>
      <xdr:spPr>
        <a:xfrm>
          <a:off x="8699500" y="1846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161931</xdr:rowOff>
    </xdr:from>
    <xdr:to>
      <xdr:col>50</xdr:col>
      <xdr:colOff>114300</xdr:colOff>
      <xdr:row>107</xdr:row>
      <xdr:rowOff>169664</xdr:rowOff>
    </xdr:to>
    <xdr:cxnSp macro="">
      <xdr:nvCxnSpPr>
        <xdr:cNvPr id="461" name="直線コネクタ 460"/>
        <xdr:cNvCxnSpPr/>
      </xdr:nvCxnSpPr>
      <xdr:spPr>
        <a:xfrm flipV="1">
          <a:off x="8750300" y="18507081"/>
          <a:ext cx="889000" cy="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132330</xdr:rowOff>
    </xdr:from>
    <xdr:to>
      <xdr:col>41</xdr:col>
      <xdr:colOff>101600</xdr:colOff>
      <xdr:row>108</xdr:row>
      <xdr:rowOff>62480</xdr:rowOff>
    </xdr:to>
    <xdr:sp macro="" textlink="">
      <xdr:nvSpPr>
        <xdr:cNvPr id="462" name="楕円 461"/>
        <xdr:cNvSpPr/>
      </xdr:nvSpPr>
      <xdr:spPr>
        <a:xfrm>
          <a:off x="7810500" y="1847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169664</xdr:rowOff>
    </xdr:from>
    <xdr:to>
      <xdr:col>45</xdr:col>
      <xdr:colOff>177800</xdr:colOff>
      <xdr:row>108</xdr:row>
      <xdr:rowOff>11680</xdr:rowOff>
    </xdr:to>
    <xdr:cxnSp macro="">
      <xdr:nvCxnSpPr>
        <xdr:cNvPr id="463" name="直線コネクタ 462"/>
        <xdr:cNvCxnSpPr/>
      </xdr:nvCxnSpPr>
      <xdr:spPr>
        <a:xfrm flipV="1">
          <a:off x="7861300" y="18514814"/>
          <a:ext cx="889000" cy="1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146355</xdr:rowOff>
    </xdr:from>
    <xdr:to>
      <xdr:col>36</xdr:col>
      <xdr:colOff>165100</xdr:colOff>
      <xdr:row>108</xdr:row>
      <xdr:rowOff>76505</xdr:rowOff>
    </xdr:to>
    <xdr:sp macro="" textlink="">
      <xdr:nvSpPr>
        <xdr:cNvPr id="464" name="楕円 463"/>
        <xdr:cNvSpPr/>
      </xdr:nvSpPr>
      <xdr:spPr>
        <a:xfrm>
          <a:off x="6921500" y="184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11680</xdr:rowOff>
    </xdr:from>
    <xdr:to>
      <xdr:col>41</xdr:col>
      <xdr:colOff>50800</xdr:colOff>
      <xdr:row>108</xdr:row>
      <xdr:rowOff>25705</xdr:rowOff>
    </xdr:to>
    <xdr:cxnSp macro="">
      <xdr:nvCxnSpPr>
        <xdr:cNvPr id="465" name="直線コネクタ 464"/>
        <xdr:cNvCxnSpPr/>
      </xdr:nvCxnSpPr>
      <xdr:spPr>
        <a:xfrm flipV="1">
          <a:off x="6972300" y="18528280"/>
          <a:ext cx="889000" cy="1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98</xdr:row>
      <xdr:rowOff>75283</xdr:rowOff>
    </xdr:from>
    <xdr:ext cx="599010" cy="259045"/>
    <xdr:sp macro="" textlink="">
      <xdr:nvSpPr>
        <xdr:cNvPr id="466" name="n_1aveValue【港湾・漁港】&#10;一人当たり有形固定資産（償却資産）額"/>
        <xdr:cNvSpPr txBox="1"/>
      </xdr:nvSpPr>
      <xdr:spPr>
        <a:xfrm>
          <a:off x="9327095" y="1687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98</xdr:row>
      <xdr:rowOff>119063</xdr:rowOff>
    </xdr:from>
    <xdr:ext cx="599010" cy="259045"/>
    <xdr:sp macro="" textlink="">
      <xdr:nvSpPr>
        <xdr:cNvPr id="467" name="n_2aveValue【港湾・漁港】&#10;一人当たり有形固定資産（償却資産）額"/>
        <xdr:cNvSpPr txBox="1"/>
      </xdr:nvSpPr>
      <xdr:spPr>
        <a:xfrm>
          <a:off x="8450795" y="1692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98</xdr:row>
      <xdr:rowOff>162380</xdr:rowOff>
    </xdr:from>
    <xdr:ext cx="599010" cy="259045"/>
    <xdr:sp macro="" textlink="">
      <xdr:nvSpPr>
        <xdr:cNvPr id="468" name="n_3aveValue【港湾・漁港】&#10;一人当たり有形固定資産（償却資産）額"/>
        <xdr:cNvSpPr txBox="1"/>
      </xdr:nvSpPr>
      <xdr:spPr>
        <a:xfrm>
          <a:off x="7561795" y="1696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99</xdr:row>
      <xdr:rowOff>34413</xdr:rowOff>
    </xdr:from>
    <xdr:ext cx="599010" cy="259045"/>
    <xdr:sp macro="" textlink="">
      <xdr:nvSpPr>
        <xdr:cNvPr id="469" name="n_4aveValue【港湾・漁港】&#10;一人当たり有形固定資産（償却資産）額"/>
        <xdr:cNvSpPr txBox="1"/>
      </xdr:nvSpPr>
      <xdr:spPr>
        <a:xfrm>
          <a:off x="6672795" y="1700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32408</xdr:rowOff>
    </xdr:from>
    <xdr:ext cx="599010" cy="259045"/>
    <xdr:sp macro="" textlink="">
      <xdr:nvSpPr>
        <xdr:cNvPr id="470" name="n_1mainValue【港湾・漁港】&#10;一人当たり有形固定資産（償却資産）額"/>
        <xdr:cNvSpPr txBox="1"/>
      </xdr:nvSpPr>
      <xdr:spPr>
        <a:xfrm>
          <a:off x="9327095" y="1854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40141</xdr:rowOff>
    </xdr:from>
    <xdr:ext cx="599010" cy="259045"/>
    <xdr:sp macro="" textlink="">
      <xdr:nvSpPr>
        <xdr:cNvPr id="471" name="n_2mainValue【港湾・漁港】&#10;一人当たり有形固定資産（償却資産）額"/>
        <xdr:cNvSpPr txBox="1"/>
      </xdr:nvSpPr>
      <xdr:spPr>
        <a:xfrm>
          <a:off x="8450795" y="1855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53607</xdr:rowOff>
    </xdr:from>
    <xdr:ext cx="599010" cy="259045"/>
    <xdr:sp macro="" textlink="">
      <xdr:nvSpPr>
        <xdr:cNvPr id="472" name="n_3mainValue【港湾・漁港】&#10;一人当たり有形固定資産（償却資産）額"/>
        <xdr:cNvSpPr txBox="1"/>
      </xdr:nvSpPr>
      <xdr:spPr>
        <a:xfrm>
          <a:off x="7561795" y="1857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67632</xdr:rowOff>
    </xdr:from>
    <xdr:ext cx="599010" cy="259045"/>
    <xdr:sp macro="" textlink="">
      <xdr:nvSpPr>
        <xdr:cNvPr id="473" name="n_4mainValue【港湾・漁港】&#10;一人当たり有形固定資産（償却資産）額"/>
        <xdr:cNvSpPr txBox="1"/>
      </xdr:nvSpPr>
      <xdr:spPr>
        <a:xfrm>
          <a:off x="6672795" y="1858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4" name="正方形/長方形 4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5" name="正方形/長方形 4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6" name="正方形/長方形 4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7" name="正方形/長方形 4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8" name="正方形/長方形 4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9" name="正方形/長方形 4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0" name="正方形/長方形 4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1" name="正方形/長方形 4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2" name="テキスト ボックス 4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3" name="直線コネクタ 4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4" name="テキスト ボックス 4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85" name="直線コネクタ 48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86" name="テキスト ボックス 485"/>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87" name="直線コネクタ 48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88" name="テキスト ボックス 48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89" name="直線コネクタ 48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90" name="テキスト ボックス 48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91" name="直線コネクタ 49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92" name="テキスト ボックス 49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3" name="直線コネクタ 4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4" name="テキスト ボックス 49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46482</xdr:rowOff>
    </xdr:from>
    <xdr:to>
      <xdr:col>85</xdr:col>
      <xdr:colOff>126364</xdr:colOff>
      <xdr:row>40</xdr:row>
      <xdr:rowOff>80772</xdr:rowOff>
    </xdr:to>
    <xdr:cxnSp macro="">
      <xdr:nvCxnSpPr>
        <xdr:cNvPr id="496" name="直線コネクタ 495"/>
        <xdr:cNvCxnSpPr/>
      </xdr:nvCxnSpPr>
      <xdr:spPr>
        <a:xfrm flipV="1">
          <a:off x="16318864" y="570433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84599</xdr:rowOff>
    </xdr:from>
    <xdr:ext cx="405111" cy="259045"/>
    <xdr:sp macro="" textlink="">
      <xdr:nvSpPr>
        <xdr:cNvPr id="497" name="【認定こども園・幼稚園・保育所】&#10;有形固定資産減価償却率最小値テキスト"/>
        <xdr:cNvSpPr txBox="1"/>
      </xdr:nvSpPr>
      <xdr:spPr>
        <a:xfrm>
          <a:off x="16357600" y="694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80772</xdr:rowOff>
    </xdr:from>
    <xdr:to>
      <xdr:col>86</xdr:col>
      <xdr:colOff>25400</xdr:colOff>
      <xdr:row>40</xdr:row>
      <xdr:rowOff>80772</xdr:rowOff>
    </xdr:to>
    <xdr:cxnSp macro="">
      <xdr:nvCxnSpPr>
        <xdr:cNvPr id="498" name="直線コネクタ 497"/>
        <xdr:cNvCxnSpPr/>
      </xdr:nvCxnSpPr>
      <xdr:spPr>
        <a:xfrm>
          <a:off x="16230600" y="693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164609</xdr:rowOff>
    </xdr:from>
    <xdr:ext cx="405111" cy="259045"/>
    <xdr:sp macro="" textlink="">
      <xdr:nvSpPr>
        <xdr:cNvPr id="499" name="【認定こども園・幼稚園・保育所】&#10;有形固定資産減価償却率最大値テキスト"/>
        <xdr:cNvSpPr txBox="1"/>
      </xdr:nvSpPr>
      <xdr:spPr>
        <a:xfrm>
          <a:off x="16357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46482</xdr:rowOff>
    </xdr:from>
    <xdr:to>
      <xdr:col>86</xdr:col>
      <xdr:colOff>25400</xdr:colOff>
      <xdr:row>33</xdr:row>
      <xdr:rowOff>46482</xdr:rowOff>
    </xdr:to>
    <xdr:cxnSp macro="">
      <xdr:nvCxnSpPr>
        <xdr:cNvPr id="500" name="直線コネクタ 499"/>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52849</xdr:rowOff>
    </xdr:from>
    <xdr:ext cx="405111" cy="259045"/>
    <xdr:sp macro="" textlink="">
      <xdr:nvSpPr>
        <xdr:cNvPr id="501" name="【認定こども園・幼稚園・保育所】&#10;有形固定資産減価償却率平均値テキスト"/>
        <xdr:cNvSpPr txBox="1"/>
      </xdr:nvSpPr>
      <xdr:spPr>
        <a:xfrm>
          <a:off x="16357600" y="57106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29972</xdr:rowOff>
    </xdr:from>
    <xdr:to>
      <xdr:col>85</xdr:col>
      <xdr:colOff>177800</xdr:colOff>
      <xdr:row>34</xdr:row>
      <xdr:rowOff>131572</xdr:rowOff>
    </xdr:to>
    <xdr:sp macro="" textlink="">
      <xdr:nvSpPr>
        <xdr:cNvPr id="502" name="フローチャート: 判断 501"/>
        <xdr:cNvSpPr/>
      </xdr:nvSpPr>
      <xdr:spPr>
        <a:xfrm>
          <a:off x="16268700" y="585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503" name="フローチャート: 判断 502"/>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162560</xdr:rowOff>
    </xdr:from>
    <xdr:to>
      <xdr:col>76</xdr:col>
      <xdr:colOff>165100</xdr:colOff>
      <xdr:row>36</xdr:row>
      <xdr:rowOff>92710</xdr:rowOff>
    </xdr:to>
    <xdr:sp macro="" textlink="">
      <xdr:nvSpPr>
        <xdr:cNvPr id="504" name="フローチャート: 判断 503"/>
        <xdr:cNvSpPr/>
      </xdr:nvSpPr>
      <xdr:spPr>
        <a:xfrm>
          <a:off x="14541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50546</xdr:rowOff>
    </xdr:from>
    <xdr:to>
      <xdr:col>72</xdr:col>
      <xdr:colOff>38100</xdr:colOff>
      <xdr:row>36</xdr:row>
      <xdr:rowOff>152146</xdr:rowOff>
    </xdr:to>
    <xdr:sp macro="" textlink="">
      <xdr:nvSpPr>
        <xdr:cNvPr id="505" name="フローチャート: 判断 504"/>
        <xdr:cNvSpPr/>
      </xdr:nvSpPr>
      <xdr:spPr>
        <a:xfrm>
          <a:off x="13652500" y="622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18542</xdr:rowOff>
    </xdr:from>
    <xdr:to>
      <xdr:col>67</xdr:col>
      <xdr:colOff>101600</xdr:colOff>
      <xdr:row>36</xdr:row>
      <xdr:rowOff>120142</xdr:rowOff>
    </xdr:to>
    <xdr:sp macro="" textlink="">
      <xdr:nvSpPr>
        <xdr:cNvPr id="506" name="フローチャート: 判断 505"/>
        <xdr:cNvSpPr/>
      </xdr:nvSpPr>
      <xdr:spPr>
        <a:xfrm>
          <a:off x="12763500" y="619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7" name="テキスト ボックス 5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8" name="テキスト ボックス 5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9" name="テキスト ボックス 5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0" name="テキスト ボックス 5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1" name="テキスト ボックス 5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29972</xdr:rowOff>
    </xdr:from>
    <xdr:to>
      <xdr:col>85</xdr:col>
      <xdr:colOff>177800</xdr:colOff>
      <xdr:row>40</xdr:row>
      <xdr:rowOff>131572</xdr:rowOff>
    </xdr:to>
    <xdr:sp macro="" textlink="">
      <xdr:nvSpPr>
        <xdr:cNvPr id="512" name="楕円 511"/>
        <xdr:cNvSpPr/>
      </xdr:nvSpPr>
      <xdr:spPr>
        <a:xfrm>
          <a:off x="162687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116349</xdr:rowOff>
    </xdr:from>
    <xdr:ext cx="405111" cy="259045"/>
    <xdr:sp macro="" textlink="">
      <xdr:nvSpPr>
        <xdr:cNvPr id="513" name="【認定こども園・幼稚園・保育所】&#10;有形固定資産減価償却率該当値テキスト"/>
        <xdr:cNvSpPr txBox="1"/>
      </xdr:nvSpPr>
      <xdr:spPr>
        <a:xfrm>
          <a:off x="16357600" y="6802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75692</xdr:rowOff>
    </xdr:from>
    <xdr:to>
      <xdr:col>81</xdr:col>
      <xdr:colOff>101600</xdr:colOff>
      <xdr:row>41</xdr:row>
      <xdr:rowOff>5842</xdr:rowOff>
    </xdr:to>
    <xdr:sp macro="" textlink="">
      <xdr:nvSpPr>
        <xdr:cNvPr id="514" name="楕円 513"/>
        <xdr:cNvSpPr/>
      </xdr:nvSpPr>
      <xdr:spPr>
        <a:xfrm>
          <a:off x="15430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80772</xdr:rowOff>
    </xdr:from>
    <xdr:to>
      <xdr:col>85</xdr:col>
      <xdr:colOff>127000</xdr:colOff>
      <xdr:row>40</xdr:row>
      <xdr:rowOff>126492</xdr:rowOff>
    </xdr:to>
    <xdr:cxnSp macro="">
      <xdr:nvCxnSpPr>
        <xdr:cNvPr id="515" name="直線コネクタ 514"/>
        <xdr:cNvCxnSpPr/>
      </xdr:nvCxnSpPr>
      <xdr:spPr>
        <a:xfrm flipV="1">
          <a:off x="15481300" y="69387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39116</xdr:rowOff>
    </xdr:from>
    <xdr:to>
      <xdr:col>76</xdr:col>
      <xdr:colOff>165100</xdr:colOff>
      <xdr:row>40</xdr:row>
      <xdr:rowOff>140716</xdr:rowOff>
    </xdr:to>
    <xdr:sp macro="" textlink="">
      <xdr:nvSpPr>
        <xdr:cNvPr id="516" name="楕円 515"/>
        <xdr:cNvSpPr/>
      </xdr:nvSpPr>
      <xdr:spPr>
        <a:xfrm>
          <a:off x="14541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89916</xdr:rowOff>
    </xdr:from>
    <xdr:to>
      <xdr:col>81</xdr:col>
      <xdr:colOff>50800</xdr:colOff>
      <xdr:row>40</xdr:row>
      <xdr:rowOff>126492</xdr:rowOff>
    </xdr:to>
    <xdr:cxnSp macro="">
      <xdr:nvCxnSpPr>
        <xdr:cNvPr id="517" name="直線コネクタ 516"/>
        <xdr:cNvCxnSpPr/>
      </xdr:nvCxnSpPr>
      <xdr:spPr>
        <a:xfrm>
          <a:off x="14592300" y="6947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27686</xdr:rowOff>
    </xdr:from>
    <xdr:to>
      <xdr:col>72</xdr:col>
      <xdr:colOff>38100</xdr:colOff>
      <xdr:row>40</xdr:row>
      <xdr:rowOff>129286</xdr:rowOff>
    </xdr:to>
    <xdr:sp macro="" textlink="">
      <xdr:nvSpPr>
        <xdr:cNvPr id="518" name="楕円 517"/>
        <xdr:cNvSpPr/>
      </xdr:nvSpPr>
      <xdr:spPr>
        <a:xfrm>
          <a:off x="13652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78486</xdr:rowOff>
    </xdr:from>
    <xdr:to>
      <xdr:col>76</xdr:col>
      <xdr:colOff>114300</xdr:colOff>
      <xdr:row>40</xdr:row>
      <xdr:rowOff>89916</xdr:rowOff>
    </xdr:to>
    <xdr:cxnSp macro="">
      <xdr:nvCxnSpPr>
        <xdr:cNvPr id="519" name="直線コネクタ 518"/>
        <xdr:cNvCxnSpPr/>
      </xdr:nvCxnSpPr>
      <xdr:spPr>
        <a:xfrm>
          <a:off x="13703300" y="693648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82550</xdr:rowOff>
    </xdr:from>
    <xdr:to>
      <xdr:col>67</xdr:col>
      <xdr:colOff>101600</xdr:colOff>
      <xdr:row>41</xdr:row>
      <xdr:rowOff>12700</xdr:rowOff>
    </xdr:to>
    <xdr:sp macro="" textlink="">
      <xdr:nvSpPr>
        <xdr:cNvPr id="520" name="楕円 519"/>
        <xdr:cNvSpPr/>
      </xdr:nvSpPr>
      <xdr:spPr>
        <a:xfrm>
          <a:off x="12763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78486</xdr:rowOff>
    </xdr:from>
    <xdr:to>
      <xdr:col>71</xdr:col>
      <xdr:colOff>177800</xdr:colOff>
      <xdr:row>40</xdr:row>
      <xdr:rowOff>133350</xdr:rowOff>
    </xdr:to>
    <xdr:cxnSp macro="">
      <xdr:nvCxnSpPr>
        <xdr:cNvPr id="521" name="直線コネクタ 520"/>
        <xdr:cNvCxnSpPr/>
      </xdr:nvCxnSpPr>
      <xdr:spPr>
        <a:xfrm flipV="1">
          <a:off x="12814300" y="693648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154957</xdr:rowOff>
    </xdr:from>
    <xdr:ext cx="405111" cy="259045"/>
    <xdr:sp macro="" textlink="">
      <xdr:nvSpPr>
        <xdr:cNvPr id="522" name="n_1aveValue【認定こども園・幼稚園・保育所】&#10;有形固定資産減価償却率"/>
        <xdr:cNvSpPr txBox="1"/>
      </xdr:nvSpPr>
      <xdr:spPr>
        <a:xfrm>
          <a:off x="15266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109237</xdr:rowOff>
    </xdr:from>
    <xdr:ext cx="405111" cy="259045"/>
    <xdr:sp macro="" textlink="">
      <xdr:nvSpPr>
        <xdr:cNvPr id="523" name="n_2aveValue【認定こども園・幼稚園・保育所】&#10;有形固定資産減価償却率"/>
        <xdr:cNvSpPr txBox="1"/>
      </xdr:nvSpPr>
      <xdr:spPr>
        <a:xfrm>
          <a:off x="14389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168673</xdr:rowOff>
    </xdr:from>
    <xdr:ext cx="405111" cy="259045"/>
    <xdr:sp macro="" textlink="">
      <xdr:nvSpPr>
        <xdr:cNvPr id="524" name="n_3aveValue【認定こども園・幼稚園・保育所】&#10;有形固定資産減価償却率"/>
        <xdr:cNvSpPr txBox="1"/>
      </xdr:nvSpPr>
      <xdr:spPr>
        <a:xfrm>
          <a:off x="13500744" y="599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136669</xdr:rowOff>
    </xdr:from>
    <xdr:ext cx="405111" cy="259045"/>
    <xdr:sp macro="" textlink="">
      <xdr:nvSpPr>
        <xdr:cNvPr id="525" name="n_4aveValue【認定こども園・幼稚園・保育所】&#10;有形固定資産減価償却率"/>
        <xdr:cNvSpPr txBox="1"/>
      </xdr:nvSpPr>
      <xdr:spPr>
        <a:xfrm>
          <a:off x="12611744" y="596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168419</xdr:rowOff>
    </xdr:from>
    <xdr:ext cx="405111" cy="259045"/>
    <xdr:sp macro="" textlink="">
      <xdr:nvSpPr>
        <xdr:cNvPr id="526" name="n_1mainValue【認定こども園・幼稚園・保育所】&#10;有形固定資産減価償却率"/>
        <xdr:cNvSpPr txBox="1"/>
      </xdr:nvSpPr>
      <xdr:spPr>
        <a:xfrm>
          <a:off x="15266044" y="702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131843</xdr:rowOff>
    </xdr:from>
    <xdr:ext cx="405111" cy="259045"/>
    <xdr:sp macro="" textlink="">
      <xdr:nvSpPr>
        <xdr:cNvPr id="527" name="n_2mainValue【認定こども園・幼稚園・保育所】&#10;有形固定資産減価償却率"/>
        <xdr:cNvSpPr txBox="1"/>
      </xdr:nvSpPr>
      <xdr:spPr>
        <a:xfrm>
          <a:off x="14389744" y="698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120413</xdr:rowOff>
    </xdr:from>
    <xdr:ext cx="405111" cy="259045"/>
    <xdr:sp macro="" textlink="">
      <xdr:nvSpPr>
        <xdr:cNvPr id="528" name="n_3mainValue【認定こども園・幼稚園・保育所】&#10;有形固定資産減価償却率"/>
        <xdr:cNvSpPr txBox="1"/>
      </xdr:nvSpPr>
      <xdr:spPr>
        <a:xfrm>
          <a:off x="13500744" y="697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3827</xdr:rowOff>
    </xdr:from>
    <xdr:ext cx="405111" cy="259045"/>
    <xdr:sp macro="" textlink="">
      <xdr:nvSpPr>
        <xdr:cNvPr id="529" name="n_4mainValue【認定こども園・幼稚園・保育所】&#10;有形固定資産減価償却率"/>
        <xdr:cNvSpPr txBox="1"/>
      </xdr:nvSpPr>
      <xdr:spPr>
        <a:xfrm>
          <a:off x="126117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0" name="正方形/長方形 5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1" name="正方形/長方形 5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2" name="正方形/長方形 5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3" name="正方形/長方形 5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4" name="正方形/長方形 5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5" name="正方形/長方形 5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6" name="正方形/長方形 5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7" name="正方形/長方形 5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8" name="テキスト ボックス 5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9" name="直線コネクタ 5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0" name="直線コネクタ 5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41" name="テキスト ボックス 54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2" name="直線コネクタ 5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43" name="テキスト ボックス 54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4" name="直線コネクタ 5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5" name="テキスト ボックス 54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6" name="直線コネクタ 5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7" name="テキスト ボックス 54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8" name="直線コネクタ 5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9" name="テキスト ボックス 5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112776</xdr:rowOff>
    </xdr:from>
    <xdr:to>
      <xdr:col>116</xdr:col>
      <xdr:colOff>62864</xdr:colOff>
      <xdr:row>40</xdr:row>
      <xdr:rowOff>76200</xdr:rowOff>
    </xdr:to>
    <xdr:cxnSp macro="">
      <xdr:nvCxnSpPr>
        <xdr:cNvPr id="551" name="直線コネクタ 550"/>
        <xdr:cNvCxnSpPr/>
      </xdr:nvCxnSpPr>
      <xdr:spPr>
        <a:xfrm flipV="1">
          <a:off x="22160864" y="6284976"/>
          <a:ext cx="0" cy="6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80027</xdr:rowOff>
    </xdr:from>
    <xdr:ext cx="469744" cy="259045"/>
    <xdr:sp macro="" textlink="">
      <xdr:nvSpPr>
        <xdr:cNvPr id="552" name="【認定こども園・幼稚園・保育所】&#10;一人当たり面積最小値テキスト"/>
        <xdr:cNvSpPr txBox="1"/>
      </xdr:nvSpPr>
      <xdr:spPr>
        <a:xfrm>
          <a:off x="22199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76200</xdr:rowOff>
    </xdr:from>
    <xdr:to>
      <xdr:col>116</xdr:col>
      <xdr:colOff>152400</xdr:colOff>
      <xdr:row>40</xdr:row>
      <xdr:rowOff>76200</xdr:rowOff>
    </xdr:to>
    <xdr:cxnSp macro="">
      <xdr:nvCxnSpPr>
        <xdr:cNvPr id="553" name="直線コネクタ 552"/>
        <xdr:cNvCxnSpPr/>
      </xdr:nvCxnSpPr>
      <xdr:spPr>
        <a:xfrm>
          <a:off x="22072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59453</xdr:rowOff>
    </xdr:from>
    <xdr:ext cx="469744" cy="259045"/>
    <xdr:sp macro="" textlink="">
      <xdr:nvSpPr>
        <xdr:cNvPr id="554" name="【認定こども園・幼稚園・保育所】&#10;一人当たり面積最大値テキスト"/>
        <xdr:cNvSpPr txBox="1"/>
      </xdr:nvSpPr>
      <xdr:spPr>
        <a:xfrm>
          <a:off x="22199600" y="606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112776</xdr:rowOff>
    </xdr:from>
    <xdr:to>
      <xdr:col>116</xdr:col>
      <xdr:colOff>152400</xdr:colOff>
      <xdr:row>36</xdr:row>
      <xdr:rowOff>112776</xdr:rowOff>
    </xdr:to>
    <xdr:cxnSp macro="">
      <xdr:nvCxnSpPr>
        <xdr:cNvPr id="555" name="直線コネクタ 554"/>
        <xdr:cNvCxnSpPr/>
      </xdr:nvCxnSpPr>
      <xdr:spPr>
        <a:xfrm>
          <a:off x="22072600" y="628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139717</xdr:rowOff>
    </xdr:from>
    <xdr:ext cx="469744" cy="259045"/>
    <xdr:sp macro="" textlink="">
      <xdr:nvSpPr>
        <xdr:cNvPr id="556" name="【認定こども園・幼稚園・保育所】&#10;一人当たり面積平均値テキスト"/>
        <xdr:cNvSpPr txBox="1"/>
      </xdr:nvSpPr>
      <xdr:spPr>
        <a:xfrm>
          <a:off x="22199600" y="648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116840</xdr:rowOff>
    </xdr:from>
    <xdr:to>
      <xdr:col>116</xdr:col>
      <xdr:colOff>114300</xdr:colOff>
      <xdr:row>39</xdr:row>
      <xdr:rowOff>46990</xdr:rowOff>
    </xdr:to>
    <xdr:sp macro="" textlink="">
      <xdr:nvSpPr>
        <xdr:cNvPr id="557" name="フローチャート: 判断 556"/>
        <xdr:cNvSpPr/>
      </xdr:nvSpPr>
      <xdr:spPr>
        <a:xfrm>
          <a:off x="22110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105410</xdr:rowOff>
    </xdr:from>
    <xdr:to>
      <xdr:col>112</xdr:col>
      <xdr:colOff>38100</xdr:colOff>
      <xdr:row>36</xdr:row>
      <xdr:rowOff>35560</xdr:rowOff>
    </xdr:to>
    <xdr:sp macro="" textlink="">
      <xdr:nvSpPr>
        <xdr:cNvPr id="558" name="フローチャート: 判断 557"/>
        <xdr:cNvSpPr/>
      </xdr:nvSpPr>
      <xdr:spPr>
        <a:xfrm>
          <a:off x="21272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123698</xdr:rowOff>
    </xdr:from>
    <xdr:to>
      <xdr:col>107</xdr:col>
      <xdr:colOff>101600</xdr:colOff>
      <xdr:row>36</xdr:row>
      <xdr:rowOff>53848</xdr:rowOff>
    </xdr:to>
    <xdr:sp macro="" textlink="">
      <xdr:nvSpPr>
        <xdr:cNvPr id="559" name="フローチャート: 判断 558"/>
        <xdr:cNvSpPr/>
      </xdr:nvSpPr>
      <xdr:spPr>
        <a:xfrm>
          <a:off x="20383500" y="612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109982</xdr:rowOff>
    </xdr:from>
    <xdr:to>
      <xdr:col>102</xdr:col>
      <xdr:colOff>165100</xdr:colOff>
      <xdr:row>34</xdr:row>
      <xdr:rowOff>40132</xdr:rowOff>
    </xdr:to>
    <xdr:sp macro="" textlink="">
      <xdr:nvSpPr>
        <xdr:cNvPr id="560" name="フローチャート: 判断 559"/>
        <xdr:cNvSpPr/>
      </xdr:nvSpPr>
      <xdr:spPr>
        <a:xfrm>
          <a:off x="19494500" y="576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132842</xdr:rowOff>
    </xdr:from>
    <xdr:to>
      <xdr:col>98</xdr:col>
      <xdr:colOff>38100</xdr:colOff>
      <xdr:row>34</xdr:row>
      <xdr:rowOff>62992</xdr:rowOff>
    </xdr:to>
    <xdr:sp macro="" textlink="">
      <xdr:nvSpPr>
        <xdr:cNvPr id="561" name="フローチャート: 判断 560"/>
        <xdr:cNvSpPr/>
      </xdr:nvSpPr>
      <xdr:spPr>
        <a:xfrm>
          <a:off x="18605500" y="579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2" name="テキスト ボックス 5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3" name="テキスト ボックス 5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4" name="テキスト ボックス 5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5" name="テキスト ボックス 5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6" name="テキスト ボックス 5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25400</xdr:rowOff>
    </xdr:from>
    <xdr:to>
      <xdr:col>116</xdr:col>
      <xdr:colOff>114300</xdr:colOff>
      <xdr:row>40</xdr:row>
      <xdr:rowOff>127000</xdr:rowOff>
    </xdr:to>
    <xdr:sp macro="" textlink="">
      <xdr:nvSpPr>
        <xdr:cNvPr id="567" name="楕円 566"/>
        <xdr:cNvSpPr/>
      </xdr:nvSpPr>
      <xdr:spPr>
        <a:xfrm>
          <a:off x="22110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111777</xdr:rowOff>
    </xdr:from>
    <xdr:ext cx="469744" cy="259045"/>
    <xdr:sp macro="" textlink="">
      <xdr:nvSpPr>
        <xdr:cNvPr id="568" name="【認定こども園・幼稚園・保育所】&#10;一人当たり面積該当値テキスト"/>
        <xdr:cNvSpPr txBox="1"/>
      </xdr:nvSpPr>
      <xdr:spPr>
        <a:xfrm>
          <a:off x="221996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146558</xdr:rowOff>
    </xdr:from>
    <xdr:to>
      <xdr:col>112</xdr:col>
      <xdr:colOff>38100</xdr:colOff>
      <xdr:row>36</xdr:row>
      <xdr:rowOff>76708</xdr:rowOff>
    </xdr:to>
    <xdr:sp macro="" textlink="">
      <xdr:nvSpPr>
        <xdr:cNvPr id="569" name="楕円 568"/>
        <xdr:cNvSpPr/>
      </xdr:nvSpPr>
      <xdr:spPr>
        <a:xfrm>
          <a:off x="2127250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25908</xdr:rowOff>
    </xdr:from>
    <xdr:to>
      <xdr:col>116</xdr:col>
      <xdr:colOff>63500</xdr:colOff>
      <xdr:row>40</xdr:row>
      <xdr:rowOff>76200</xdr:rowOff>
    </xdr:to>
    <xdr:cxnSp macro="">
      <xdr:nvCxnSpPr>
        <xdr:cNvPr id="570" name="直線コネクタ 569"/>
        <xdr:cNvCxnSpPr/>
      </xdr:nvCxnSpPr>
      <xdr:spPr>
        <a:xfrm>
          <a:off x="21323300" y="6198108"/>
          <a:ext cx="838200" cy="73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164846</xdr:rowOff>
    </xdr:from>
    <xdr:to>
      <xdr:col>107</xdr:col>
      <xdr:colOff>101600</xdr:colOff>
      <xdr:row>36</xdr:row>
      <xdr:rowOff>94996</xdr:rowOff>
    </xdr:to>
    <xdr:sp macro="" textlink="">
      <xdr:nvSpPr>
        <xdr:cNvPr id="571" name="楕円 570"/>
        <xdr:cNvSpPr/>
      </xdr:nvSpPr>
      <xdr:spPr>
        <a:xfrm>
          <a:off x="203835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25908</xdr:rowOff>
    </xdr:from>
    <xdr:to>
      <xdr:col>111</xdr:col>
      <xdr:colOff>177800</xdr:colOff>
      <xdr:row>36</xdr:row>
      <xdr:rowOff>44196</xdr:rowOff>
    </xdr:to>
    <xdr:cxnSp macro="">
      <xdr:nvCxnSpPr>
        <xdr:cNvPr id="572" name="直線コネクタ 571"/>
        <xdr:cNvCxnSpPr/>
      </xdr:nvCxnSpPr>
      <xdr:spPr>
        <a:xfrm flipV="1">
          <a:off x="20434300" y="61981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82550</xdr:rowOff>
    </xdr:from>
    <xdr:to>
      <xdr:col>102</xdr:col>
      <xdr:colOff>165100</xdr:colOff>
      <xdr:row>34</xdr:row>
      <xdr:rowOff>12700</xdr:rowOff>
    </xdr:to>
    <xdr:sp macro="" textlink="">
      <xdr:nvSpPr>
        <xdr:cNvPr id="573" name="楕円 572"/>
        <xdr:cNvSpPr/>
      </xdr:nvSpPr>
      <xdr:spPr>
        <a:xfrm>
          <a:off x="19494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133350</xdr:rowOff>
    </xdr:from>
    <xdr:to>
      <xdr:col>107</xdr:col>
      <xdr:colOff>50800</xdr:colOff>
      <xdr:row>36</xdr:row>
      <xdr:rowOff>44196</xdr:rowOff>
    </xdr:to>
    <xdr:cxnSp macro="">
      <xdr:nvCxnSpPr>
        <xdr:cNvPr id="574" name="直線コネクタ 573"/>
        <xdr:cNvCxnSpPr/>
      </xdr:nvCxnSpPr>
      <xdr:spPr>
        <a:xfrm>
          <a:off x="19545300" y="5791200"/>
          <a:ext cx="8890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105410</xdr:rowOff>
    </xdr:from>
    <xdr:to>
      <xdr:col>98</xdr:col>
      <xdr:colOff>38100</xdr:colOff>
      <xdr:row>34</xdr:row>
      <xdr:rowOff>35560</xdr:rowOff>
    </xdr:to>
    <xdr:sp macro="" textlink="">
      <xdr:nvSpPr>
        <xdr:cNvPr id="575" name="楕円 574"/>
        <xdr:cNvSpPr/>
      </xdr:nvSpPr>
      <xdr:spPr>
        <a:xfrm>
          <a:off x="18605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133350</xdr:rowOff>
    </xdr:from>
    <xdr:to>
      <xdr:col>102</xdr:col>
      <xdr:colOff>114300</xdr:colOff>
      <xdr:row>33</xdr:row>
      <xdr:rowOff>156210</xdr:rowOff>
    </xdr:to>
    <xdr:cxnSp macro="">
      <xdr:nvCxnSpPr>
        <xdr:cNvPr id="576" name="直線コネクタ 575"/>
        <xdr:cNvCxnSpPr/>
      </xdr:nvCxnSpPr>
      <xdr:spPr>
        <a:xfrm flipV="1">
          <a:off x="18656300" y="5791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52087</xdr:rowOff>
    </xdr:from>
    <xdr:ext cx="469744" cy="259045"/>
    <xdr:sp macro="" textlink="">
      <xdr:nvSpPr>
        <xdr:cNvPr id="577" name="n_1aveValue【認定こども園・幼稚園・保育所】&#10;一人当たり面積"/>
        <xdr:cNvSpPr txBox="1"/>
      </xdr:nvSpPr>
      <xdr:spPr>
        <a:xfrm>
          <a:off x="210757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70375</xdr:rowOff>
    </xdr:from>
    <xdr:ext cx="469744" cy="259045"/>
    <xdr:sp macro="" textlink="">
      <xdr:nvSpPr>
        <xdr:cNvPr id="578" name="n_2aveValue【認定こども園・幼稚園・保育所】&#10;一人当たり面積"/>
        <xdr:cNvSpPr txBox="1"/>
      </xdr:nvSpPr>
      <xdr:spPr>
        <a:xfrm>
          <a:off x="20199427" y="58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31259</xdr:rowOff>
    </xdr:from>
    <xdr:ext cx="469744" cy="259045"/>
    <xdr:sp macro="" textlink="">
      <xdr:nvSpPr>
        <xdr:cNvPr id="579" name="n_3aveValue【認定こども園・幼稚園・保育所】&#10;一人当たり面積"/>
        <xdr:cNvSpPr txBox="1"/>
      </xdr:nvSpPr>
      <xdr:spPr>
        <a:xfrm>
          <a:off x="19310427" y="586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54119</xdr:rowOff>
    </xdr:from>
    <xdr:ext cx="469744" cy="259045"/>
    <xdr:sp macro="" textlink="">
      <xdr:nvSpPr>
        <xdr:cNvPr id="580" name="n_4aveValue【認定こども園・幼稚園・保育所】&#10;一人当たり面積"/>
        <xdr:cNvSpPr txBox="1"/>
      </xdr:nvSpPr>
      <xdr:spPr>
        <a:xfrm>
          <a:off x="18421427" y="5883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67835</xdr:rowOff>
    </xdr:from>
    <xdr:ext cx="469744" cy="259045"/>
    <xdr:sp macro="" textlink="">
      <xdr:nvSpPr>
        <xdr:cNvPr id="581" name="n_1mainValue【認定こども園・幼稚園・保育所】&#10;一人当たり面積"/>
        <xdr:cNvSpPr txBox="1"/>
      </xdr:nvSpPr>
      <xdr:spPr>
        <a:xfrm>
          <a:off x="21075727" y="624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86123</xdr:rowOff>
    </xdr:from>
    <xdr:ext cx="469744" cy="259045"/>
    <xdr:sp macro="" textlink="">
      <xdr:nvSpPr>
        <xdr:cNvPr id="582" name="n_2mainValue【認定こども園・幼稚園・保育所】&#10;一人当たり面積"/>
        <xdr:cNvSpPr txBox="1"/>
      </xdr:nvSpPr>
      <xdr:spPr>
        <a:xfrm>
          <a:off x="20199427" y="625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29227</xdr:rowOff>
    </xdr:from>
    <xdr:ext cx="469744" cy="259045"/>
    <xdr:sp macro="" textlink="">
      <xdr:nvSpPr>
        <xdr:cNvPr id="583" name="n_3mainValue【認定こども園・幼稚園・保育所】&#10;一人当たり面積"/>
        <xdr:cNvSpPr txBox="1"/>
      </xdr:nvSpPr>
      <xdr:spPr>
        <a:xfrm>
          <a:off x="19310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52087</xdr:rowOff>
    </xdr:from>
    <xdr:ext cx="469744" cy="259045"/>
    <xdr:sp macro="" textlink="">
      <xdr:nvSpPr>
        <xdr:cNvPr id="584" name="n_4mainValue【認定こども園・幼稚園・保育所】&#10;一人当たり面積"/>
        <xdr:cNvSpPr txBox="1"/>
      </xdr:nvSpPr>
      <xdr:spPr>
        <a:xfrm>
          <a:off x="18421427" y="553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5" name="正方形/長方形 5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6" name="正方形/長方形 5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7" name="正方形/長方形 5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8" name="正方形/長方形 5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9" name="正方形/長方形 5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0" name="正方形/長方形 5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1" name="正方形/長方形 5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正方形/長方形 5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3" name="テキスト ボックス 5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4" name="直線コネクタ 5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5" name="テキスト ボックス 59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6" name="直線コネクタ 59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97" name="テキスト ボックス 59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8" name="直線コネクタ 59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9" name="テキスト ボックス 59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00" name="直線コネクタ 59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01" name="テキスト ボックス 60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02" name="直線コネクタ 60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03" name="テキスト ボックス 60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4" name="直線コネクタ 6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5" name="テキスト ボックス 60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xdr:rowOff>
    </xdr:from>
    <xdr:to>
      <xdr:col>85</xdr:col>
      <xdr:colOff>126364</xdr:colOff>
      <xdr:row>62</xdr:row>
      <xdr:rowOff>96012</xdr:rowOff>
    </xdr:to>
    <xdr:cxnSp macro="">
      <xdr:nvCxnSpPr>
        <xdr:cNvPr id="607" name="直線コネクタ 606"/>
        <xdr:cNvCxnSpPr/>
      </xdr:nvCxnSpPr>
      <xdr:spPr>
        <a:xfrm flipV="1">
          <a:off x="16318864" y="960577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99839</xdr:rowOff>
    </xdr:from>
    <xdr:ext cx="405111" cy="259045"/>
    <xdr:sp macro="" textlink="">
      <xdr:nvSpPr>
        <xdr:cNvPr id="608" name="【学校施設】&#10;有形固定資産減価償却率最小値テキスト"/>
        <xdr:cNvSpPr txBox="1"/>
      </xdr:nvSpPr>
      <xdr:spPr>
        <a:xfrm>
          <a:off x="16357600" y="1072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96012</xdr:rowOff>
    </xdr:from>
    <xdr:to>
      <xdr:col>86</xdr:col>
      <xdr:colOff>25400</xdr:colOff>
      <xdr:row>62</xdr:row>
      <xdr:rowOff>96012</xdr:rowOff>
    </xdr:to>
    <xdr:cxnSp macro="">
      <xdr:nvCxnSpPr>
        <xdr:cNvPr id="609" name="直線コネクタ 608"/>
        <xdr:cNvCxnSpPr/>
      </xdr:nvCxnSpPr>
      <xdr:spPr>
        <a:xfrm>
          <a:off x="16230600" y="1072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122699</xdr:rowOff>
    </xdr:from>
    <xdr:ext cx="405111" cy="259045"/>
    <xdr:sp macro="" textlink="">
      <xdr:nvSpPr>
        <xdr:cNvPr id="610" name="【学校施設】&#10;有形固定資産減価償却率最大値テキスト"/>
        <xdr:cNvSpPr txBox="1"/>
      </xdr:nvSpPr>
      <xdr:spPr>
        <a:xfrm>
          <a:off x="16357600" y="9380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xdr:rowOff>
    </xdr:from>
    <xdr:to>
      <xdr:col>86</xdr:col>
      <xdr:colOff>25400</xdr:colOff>
      <xdr:row>56</xdr:row>
      <xdr:rowOff>4572</xdr:rowOff>
    </xdr:to>
    <xdr:cxnSp macro="">
      <xdr:nvCxnSpPr>
        <xdr:cNvPr id="611" name="直線コネクタ 610"/>
        <xdr:cNvCxnSpPr/>
      </xdr:nvCxnSpPr>
      <xdr:spPr>
        <a:xfrm>
          <a:off x="16230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10939</xdr:rowOff>
    </xdr:from>
    <xdr:ext cx="405111" cy="259045"/>
    <xdr:sp macro="" textlink="">
      <xdr:nvSpPr>
        <xdr:cNvPr id="612" name="【学校施設】&#10;有形固定資産減価償却率平均値テキスト"/>
        <xdr:cNvSpPr txBox="1"/>
      </xdr:nvSpPr>
      <xdr:spPr>
        <a:xfrm>
          <a:off x="16357600" y="9955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159512</xdr:rowOff>
    </xdr:from>
    <xdr:to>
      <xdr:col>85</xdr:col>
      <xdr:colOff>177800</xdr:colOff>
      <xdr:row>59</xdr:row>
      <xdr:rowOff>89662</xdr:rowOff>
    </xdr:to>
    <xdr:sp macro="" textlink="">
      <xdr:nvSpPr>
        <xdr:cNvPr id="613" name="フローチャート: 判断 612"/>
        <xdr:cNvSpPr/>
      </xdr:nvSpPr>
      <xdr:spPr>
        <a:xfrm>
          <a:off x="162687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168656</xdr:rowOff>
    </xdr:from>
    <xdr:to>
      <xdr:col>81</xdr:col>
      <xdr:colOff>101600</xdr:colOff>
      <xdr:row>59</xdr:row>
      <xdr:rowOff>98806</xdr:rowOff>
    </xdr:to>
    <xdr:sp macro="" textlink="">
      <xdr:nvSpPr>
        <xdr:cNvPr id="614" name="フローチャート: 判断 613"/>
        <xdr:cNvSpPr/>
      </xdr:nvSpPr>
      <xdr:spPr>
        <a:xfrm>
          <a:off x="15430500" y="101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86360</xdr:rowOff>
    </xdr:from>
    <xdr:to>
      <xdr:col>76</xdr:col>
      <xdr:colOff>165100</xdr:colOff>
      <xdr:row>59</xdr:row>
      <xdr:rowOff>16510</xdr:rowOff>
    </xdr:to>
    <xdr:sp macro="" textlink="">
      <xdr:nvSpPr>
        <xdr:cNvPr id="615" name="フローチャート: 判断 614"/>
        <xdr:cNvSpPr/>
      </xdr:nvSpPr>
      <xdr:spPr>
        <a:xfrm>
          <a:off x="14541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93218</xdr:rowOff>
    </xdr:from>
    <xdr:to>
      <xdr:col>72</xdr:col>
      <xdr:colOff>38100</xdr:colOff>
      <xdr:row>58</xdr:row>
      <xdr:rowOff>23368</xdr:rowOff>
    </xdr:to>
    <xdr:sp macro="" textlink="">
      <xdr:nvSpPr>
        <xdr:cNvPr id="616" name="フローチャート: 判断 615"/>
        <xdr:cNvSpPr/>
      </xdr:nvSpPr>
      <xdr:spPr>
        <a:xfrm>
          <a:off x="13652500" y="98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24638</xdr:rowOff>
    </xdr:from>
    <xdr:to>
      <xdr:col>67</xdr:col>
      <xdr:colOff>101600</xdr:colOff>
      <xdr:row>57</xdr:row>
      <xdr:rowOff>126238</xdr:rowOff>
    </xdr:to>
    <xdr:sp macro="" textlink="">
      <xdr:nvSpPr>
        <xdr:cNvPr id="617" name="フローチャート: 判断 616"/>
        <xdr:cNvSpPr/>
      </xdr:nvSpPr>
      <xdr:spPr>
        <a:xfrm>
          <a:off x="12763500" y="979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8" name="テキスト ボックス 6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9" name="テキスト ボックス 6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0" name="テキスト ボックス 6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1" name="テキスト ボックス 6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2" name="テキスト ボックス 6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136652</xdr:rowOff>
    </xdr:from>
    <xdr:to>
      <xdr:col>85</xdr:col>
      <xdr:colOff>177800</xdr:colOff>
      <xdr:row>61</xdr:row>
      <xdr:rowOff>66802</xdr:rowOff>
    </xdr:to>
    <xdr:sp macro="" textlink="">
      <xdr:nvSpPr>
        <xdr:cNvPr id="623" name="楕円 622"/>
        <xdr:cNvSpPr/>
      </xdr:nvSpPr>
      <xdr:spPr>
        <a:xfrm>
          <a:off x="162687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115079</xdr:rowOff>
    </xdr:from>
    <xdr:ext cx="405111" cy="259045"/>
    <xdr:sp macro="" textlink="">
      <xdr:nvSpPr>
        <xdr:cNvPr id="624" name="【学校施設】&#10;有形固定資産減価償却率該当値テキスト"/>
        <xdr:cNvSpPr txBox="1"/>
      </xdr:nvSpPr>
      <xdr:spPr>
        <a:xfrm>
          <a:off x="16357600"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49784</xdr:rowOff>
    </xdr:from>
    <xdr:to>
      <xdr:col>81</xdr:col>
      <xdr:colOff>101600</xdr:colOff>
      <xdr:row>60</xdr:row>
      <xdr:rowOff>151384</xdr:rowOff>
    </xdr:to>
    <xdr:sp macro="" textlink="">
      <xdr:nvSpPr>
        <xdr:cNvPr id="625" name="楕円 624"/>
        <xdr:cNvSpPr/>
      </xdr:nvSpPr>
      <xdr:spPr>
        <a:xfrm>
          <a:off x="15430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100584</xdr:rowOff>
    </xdr:from>
    <xdr:to>
      <xdr:col>85</xdr:col>
      <xdr:colOff>127000</xdr:colOff>
      <xdr:row>61</xdr:row>
      <xdr:rowOff>16002</xdr:rowOff>
    </xdr:to>
    <xdr:cxnSp macro="">
      <xdr:nvCxnSpPr>
        <xdr:cNvPr id="626" name="直線コネクタ 625"/>
        <xdr:cNvCxnSpPr/>
      </xdr:nvCxnSpPr>
      <xdr:spPr>
        <a:xfrm>
          <a:off x="15481300" y="1038758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143510</xdr:rowOff>
    </xdr:from>
    <xdr:to>
      <xdr:col>76</xdr:col>
      <xdr:colOff>165100</xdr:colOff>
      <xdr:row>60</xdr:row>
      <xdr:rowOff>73660</xdr:rowOff>
    </xdr:to>
    <xdr:sp macro="" textlink="">
      <xdr:nvSpPr>
        <xdr:cNvPr id="627" name="楕円 626"/>
        <xdr:cNvSpPr/>
      </xdr:nvSpPr>
      <xdr:spPr>
        <a:xfrm>
          <a:off x="14541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22860</xdr:rowOff>
    </xdr:from>
    <xdr:to>
      <xdr:col>81</xdr:col>
      <xdr:colOff>50800</xdr:colOff>
      <xdr:row>60</xdr:row>
      <xdr:rowOff>100584</xdr:rowOff>
    </xdr:to>
    <xdr:cxnSp macro="">
      <xdr:nvCxnSpPr>
        <xdr:cNvPr id="628" name="直線コネクタ 627"/>
        <xdr:cNvCxnSpPr/>
      </xdr:nvCxnSpPr>
      <xdr:spPr>
        <a:xfrm>
          <a:off x="14592300" y="103098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56642</xdr:rowOff>
    </xdr:from>
    <xdr:to>
      <xdr:col>72</xdr:col>
      <xdr:colOff>38100</xdr:colOff>
      <xdr:row>59</xdr:row>
      <xdr:rowOff>158242</xdr:rowOff>
    </xdr:to>
    <xdr:sp macro="" textlink="">
      <xdr:nvSpPr>
        <xdr:cNvPr id="629" name="楕円 628"/>
        <xdr:cNvSpPr/>
      </xdr:nvSpPr>
      <xdr:spPr>
        <a:xfrm>
          <a:off x="13652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107442</xdr:rowOff>
    </xdr:from>
    <xdr:to>
      <xdr:col>76</xdr:col>
      <xdr:colOff>114300</xdr:colOff>
      <xdr:row>60</xdr:row>
      <xdr:rowOff>22860</xdr:rowOff>
    </xdr:to>
    <xdr:cxnSp macro="">
      <xdr:nvCxnSpPr>
        <xdr:cNvPr id="630" name="直線コネクタ 629"/>
        <xdr:cNvCxnSpPr/>
      </xdr:nvCxnSpPr>
      <xdr:spPr>
        <a:xfrm>
          <a:off x="13703300" y="102229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15494</xdr:rowOff>
    </xdr:from>
    <xdr:to>
      <xdr:col>67</xdr:col>
      <xdr:colOff>101600</xdr:colOff>
      <xdr:row>59</xdr:row>
      <xdr:rowOff>117094</xdr:rowOff>
    </xdr:to>
    <xdr:sp macro="" textlink="">
      <xdr:nvSpPr>
        <xdr:cNvPr id="631" name="楕円 630"/>
        <xdr:cNvSpPr/>
      </xdr:nvSpPr>
      <xdr:spPr>
        <a:xfrm>
          <a:off x="127635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66294</xdr:rowOff>
    </xdr:from>
    <xdr:to>
      <xdr:col>71</xdr:col>
      <xdr:colOff>177800</xdr:colOff>
      <xdr:row>59</xdr:row>
      <xdr:rowOff>107442</xdr:rowOff>
    </xdr:to>
    <xdr:cxnSp macro="">
      <xdr:nvCxnSpPr>
        <xdr:cNvPr id="632" name="直線コネクタ 631"/>
        <xdr:cNvCxnSpPr/>
      </xdr:nvCxnSpPr>
      <xdr:spPr>
        <a:xfrm>
          <a:off x="12814300" y="101818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115333</xdr:rowOff>
    </xdr:from>
    <xdr:ext cx="405111" cy="259045"/>
    <xdr:sp macro="" textlink="">
      <xdr:nvSpPr>
        <xdr:cNvPr id="633" name="n_1aveValue【学校施設】&#10;有形固定資産減価償却率"/>
        <xdr:cNvSpPr txBox="1"/>
      </xdr:nvSpPr>
      <xdr:spPr>
        <a:xfrm>
          <a:off x="15266044" y="988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33037</xdr:rowOff>
    </xdr:from>
    <xdr:ext cx="405111" cy="259045"/>
    <xdr:sp macro="" textlink="">
      <xdr:nvSpPr>
        <xdr:cNvPr id="634" name="n_2aveValue【学校施設】&#10;有形固定資産減価償却率"/>
        <xdr:cNvSpPr txBox="1"/>
      </xdr:nvSpPr>
      <xdr:spPr>
        <a:xfrm>
          <a:off x="14389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39895</xdr:rowOff>
    </xdr:from>
    <xdr:ext cx="405111" cy="259045"/>
    <xdr:sp macro="" textlink="">
      <xdr:nvSpPr>
        <xdr:cNvPr id="635" name="n_3aveValue【学校施設】&#10;有形固定資産減価償却率"/>
        <xdr:cNvSpPr txBox="1"/>
      </xdr:nvSpPr>
      <xdr:spPr>
        <a:xfrm>
          <a:off x="13500744" y="964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142765</xdr:rowOff>
    </xdr:from>
    <xdr:ext cx="405111" cy="259045"/>
    <xdr:sp macro="" textlink="">
      <xdr:nvSpPr>
        <xdr:cNvPr id="636" name="n_4aveValue【学校施設】&#10;有形固定資産減価償却率"/>
        <xdr:cNvSpPr txBox="1"/>
      </xdr:nvSpPr>
      <xdr:spPr>
        <a:xfrm>
          <a:off x="12611744" y="957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142511</xdr:rowOff>
    </xdr:from>
    <xdr:ext cx="405111" cy="259045"/>
    <xdr:sp macro="" textlink="">
      <xdr:nvSpPr>
        <xdr:cNvPr id="637" name="n_1mainValue【学校施設】&#10;有形固定資産減価償却率"/>
        <xdr:cNvSpPr txBox="1"/>
      </xdr:nvSpPr>
      <xdr:spPr>
        <a:xfrm>
          <a:off x="15266044" y="1042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638" name="n_2mainValue【学校施設】&#10;有形固定資産減価償却率"/>
        <xdr:cNvSpPr txBox="1"/>
      </xdr:nvSpPr>
      <xdr:spPr>
        <a:xfrm>
          <a:off x="14389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149369</xdr:rowOff>
    </xdr:from>
    <xdr:ext cx="405111" cy="259045"/>
    <xdr:sp macro="" textlink="">
      <xdr:nvSpPr>
        <xdr:cNvPr id="639" name="n_3mainValue【学校施設】&#10;有形固定資産減価償却率"/>
        <xdr:cNvSpPr txBox="1"/>
      </xdr:nvSpPr>
      <xdr:spPr>
        <a:xfrm>
          <a:off x="13500744" y="1026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108221</xdr:rowOff>
    </xdr:from>
    <xdr:ext cx="405111" cy="259045"/>
    <xdr:sp macro="" textlink="">
      <xdr:nvSpPr>
        <xdr:cNvPr id="640" name="n_4mainValue【学校施設】&#10;有形固定資産減価償却率"/>
        <xdr:cNvSpPr txBox="1"/>
      </xdr:nvSpPr>
      <xdr:spPr>
        <a:xfrm>
          <a:off x="12611744" y="1022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1" name="正方形/長方形 6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2" name="正方形/長方形 6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3" name="正方形/長方形 6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4" name="正方形/長方形 6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5" name="正方形/長方形 6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6" name="正方形/長方形 6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7" name="正方形/長方形 6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8" name="正方形/長方形 6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9" name="テキスト ボックス 6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0" name="直線コネクタ 6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51" name="テキスト ボックス 65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52" name="直線コネクタ 6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3" name="テキスト ボックス 6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4" name="直線コネクタ 6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5" name="テキスト ボックス 6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6" name="直線コネクタ 6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7" name="テキスト ボックス 6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8" name="直線コネクタ 6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9" name="テキスト ボックス 6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0" name="直線コネクタ 6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1" name="テキスト ボックス 6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2" name="直線コネクタ 6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3" name="テキスト ボックス 6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6350</xdr:rowOff>
    </xdr:from>
    <xdr:to>
      <xdr:col>116</xdr:col>
      <xdr:colOff>62864</xdr:colOff>
      <xdr:row>63</xdr:row>
      <xdr:rowOff>39370</xdr:rowOff>
    </xdr:to>
    <xdr:cxnSp macro="">
      <xdr:nvCxnSpPr>
        <xdr:cNvPr id="665" name="直線コネクタ 664"/>
        <xdr:cNvCxnSpPr/>
      </xdr:nvCxnSpPr>
      <xdr:spPr>
        <a:xfrm flipV="1">
          <a:off x="22160864" y="9607550"/>
          <a:ext cx="0" cy="123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43197</xdr:rowOff>
    </xdr:from>
    <xdr:ext cx="469744" cy="259045"/>
    <xdr:sp macro="" textlink="">
      <xdr:nvSpPr>
        <xdr:cNvPr id="666" name="【学校施設】&#10;一人当たり面積最小値テキスト"/>
        <xdr:cNvSpPr txBox="1"/>
      </xdr:nvSpPr>
      <xdr:spPr>
        <a:xfrm>
          <a:off x="22199600" y="1084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39370</xdr:rowOff>
    </xdr:from>
    <xdr:to>
      <xdr:col>116</xdr:col>
      <xdr:colOff>152400</xdr:colOff>
      <xdr:row>63</xdr:row>
      <xdr:rowOff>39370</xdr:rowOff>
    </xdr:to>
    <xdr:cxnSp macro="">
      <xdr:nvCxnSpPr>
        <xdr:cNvPr id="667" name="直線コネクタ 666"/>
        <xdr:cNvCxnSpPr/>
      </xdr:nvCxnSpPr>
      <xdr:spPr>
        <a:xfrm>
          <a:off x="22072600" y="1084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124477</xdr:rowOff>
    </xdr:from>
    <xdr:ext cx="469744" cy="259045"/>
    <xdr:sp macro="" textlink="">
      <xdr:nvSpPr>
        <xdr:cNvPr id="668" name="【学校施設】&#10;一人当たり面積最大値テキスト"/>
        <xdr:cNvSpPr txBox="1"/>
      </xdr:nvSpPr>
      <xdr:spPr>
        <a:xfrm>
          <a:off x="22199600" y="938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6350</xdr:rowOff>
    </xdr:from>
    <xdr:to>
      <xdr:col>116</xdr:col>
      <xdr:colOff>152400</xdr:colOff>
      <xdr:row>56</xdr:row>
      <xdr:rowOff>6350</xdr:rowOff>
    </xdr:to>
    <xdr:cxnSp macro="">
      <xdr:nvCxnSpPr>
        <xdr:cNvPr id="669" name="直線コネクタ 668"/>
        <xdr:cNvCxnSpPr/>
      </xdr:nvCxnSpPr>
      <xdr:spPr>
        <a:xfrm>
          <a:off x="22072600" y="960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24147</xdr:rowOff>
    </xdr:from>
    <xdr:ext cx="469744" cy="259045"/>
    <xdr:sp macro="" textlink="">
      <xdr:nvSpPr>
        <xdr:cNvPr id="670" name="【学校施設】&#10;一人当たり面積平均値テキスト"/>
        <xdr:cNvSpPr txBox="1"/>
      </xdr:nvSpPr>
      <xdr:spPr>
        <a:xfrm>
          <a:off x="22199600" y="9968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45720</xdr:rowOff>
    </xdr:from>
    <xdr:to>
      <xdr:col>116</xdr:col>
      <xdr:colOff>114300</xdr:colOff>
      <xdr:row>58</xdr:row>
      <xdr:rowOff>147320</xdr:rowOff>
    </xdr:to>
    <xdr:sp macro="" textlink="">
      <xdr:nvSpPr>
        <xdr:cNvPr id="671" name="フローチャート: 判断 670"/>
        <xdr:cNvSpPr/>
      </xdr:nvSpPr>
      <xdr:spPr>
        <a:xfrm>
          <a:off x="22110700" y="99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55</xdr:row>
      <xdr:rowOff>48260</xdr:rowOff>
    </xdr:from>
    <xdr:to>
      <xdr:col>112</xdr:col>
      <xdr:colOff>38100</xdr:colOff>
      <xdr:row>55</xdr:row>
      <xdr:rowOff>149860</xdr:rowOff>
    </xdr:to>
    <xdr:sp macro="" textlink="">
      <xdr:nvSpPr>
        <xdr:cNvPr id="672" name="フローチャート: 判断 671"/>
        <xdr:cNvSpPr/>
      </xdr:nvSpPr>
      <xdr:spPr>
        <a:xfrm>
          <a:off x="21272500" y="947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104140</xdr:rowOff>
    </xdr:from>
    <xdr:to>
      <xdr:col>107</xdr:col>
      <xdr:colOff>101600</xdr:colOff>
      <xdr:row>56</xdr:row>
      <xdr:rowOff>34290</xdr:rowOff>
    </xdr:to>
    <xdr:sp macro="" textlink="">
      <xdr:nvSpPr>
        <xdr:cNvPr id="673" name="フローチャート: 判断 672"/>
        <xdr:cNvSpPr/>
      </xdr:nvSpPr>
      <xdr:spPr>
        <a:xfrm>
          <a:off x="20383500" y="953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55</xdr:row>
      <xdr:rowOff>119380</xdr:rowOff>
    </xdr:from>
    <xdr:to>
      <xdr:col>102</xdr:col>
      <xdr:colOff>165100</xdr:colOff>
      <xdr:row>56</xdr:row>
      <xdr:rowOff>49530</xdr:rowOff>
    </xdr:to>
    <xdr:sp macro="" textlink="">
      <xdr:nvSpPr>
        <xdr:cNvPr id="674" name="フローチャート: 判断 673"/>
        <xdr:cNvSpPr/>
      </xdr:nvSpPr>
      <xdr:spPr>
        <a:xfrm>
          <a:off x="19494500" y="954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55</xdr:row>
      <xdr:rowOff>152400</xdr:rowOff>
    </xdr:from>
    <xdr:to>
      <xdr:col>98</xdr:col>
      <xdr:colOff>38100</xdr:colOff>
      <xdr:row>56</xdr:row>
      <xdr:rowOff>82550</xdr:rowOff>
    </xdr:to>
    <xdr:sp macro="" textlink="">
      <xdr:nvSpPr>
        <xdr:cNvPr id="675" name="フローチャート: 判断 674"/>
        <xdr:cNvSpPr/>
      </xdr:nvSpPr>
      <xdr:spPr>
        <a:xfrm>
          <a:off x="18605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6" name="テキスト ボックス 6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7" name="テキスト ボックス 6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8" name="テキスト ボックス 6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9" name="テキスト ボックス 6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0" name="テキスト ボックス 6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127000</xdr:rowOff>
    </xdr:from>
    <xdr:to>
      <xdr:col>116</xdr:col>
      <xdr:colOff>114300</xdr:colOff>
      <xdr:row>56</xdr:row>
      <xdr:rowOff>57150</xdr:rowOff>
    </xdr:to>
    <xdr:sp macro="" textlink="">
      <xdr:nvSpPr>
        <xdr:cNvPr id="681" name="楕円 680"/>
        <xdr:cNvSpPr/>
      </xdr:nvSpPr>
      <xdr:spPr>
        <a:xfrm>
          <a:off x="22110700" y="955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80027</xdr:rowOff>
    </xdr:from>
    <xdr:ext cx="469744" cy="259045"/>
    <xdr:sp macro="" textlink="">
      <xdr:nvSpPr>
        <xdr:cNvPr id="682" name="【学校施設】&#10;一人当たり面積該当値テキスト"/>
        <xdr:cNvSpPr txBox="1"/>
      </xdr:nvSpPr>
      <xdr:spPr>
        <a:xfrm>
          <a:off x="221996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1270</xdr:rowOff>
    </xdr:from>
    <xdr:to>
      <xdr:col>112</xdr:col>
      <xdr:colOff>38100</xdr:colOff>
      <xdr:row>56</xdr:row>
      <xdr:rowOff>102870</xdr:rowOff>
    </xdr:to>
    <xdr:sp macro="" textlink="">
      <xdr:nvSpPr>
        <xdr:cNvPr id="683" name="楕円 682"/>
        <xdr:cNvSpPr/>
      </xdr:nvSpPr>
      <xdr:spPr>
        <a:xfrm>
          <a:off x="21272500" y="96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6350</xdr:rowOff>
    </xdr:from>
    <xdr:to>
      <xdr:col>116</xdr:col>
      <xdr:colOff>63500</xdr:colOff>
      <xdr:row>56</xdr:row>
      <xdr:rowOff>52070</xdr:rowOff>
    </xdr:to>
    <xdr:cxnSp macro="">
      <xdr:nvCxnSpPr>
        <xdr:cNvPr id="684" name="直線コネクタ 683"/>
        <xdr:cNvCxnSpPr/>
      </xdr:nvCxnSpPr>
      <xdr:spPr>
        <a:xfrm flipV="1">
          <a:off x="21323300" y="96075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58420</xdr:rowOff>
    </xdr:from>
    <xdr:to>
      <xdr:col>107</xdr:col>
      <xdr:colOff>101600</xdr:colOff>
      <xdr:row>56</xdr:row>
      <xdr:rowOff>160020</xdr:rowOff>
    </xdr:to>
    <xdr:sp macro="" textlink="">
      <xdr:nvSpPr>
        <xdr:cNvPr id="685" name="楕円 684"/>
        <xdr:cNvSpPr/>
      </xdr:nvSpPr>
      <xdr:spPr>
        <a:xfrm>
          <a:off x="20383500" y="96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52070</xdr:rowOff>
    </xdr:from>
    <xdr:to>
      <xdr:col>111</xdr:col>
      <xdr:colOff>177800</xdr:colOff>
      <xdr:row>56</xdr:row>
      <xdr:rowOff>109220</xdr:rowOff>
    </xdr:to>
    <xdr:cxnSp macro="">
      <xdr:nvCxnSpPr>
        <xdr:cNvPr id="686" name="直線コネクタ 685"/>
        <xdr:cNvCxnSpPr/>
      </xdr:nvCxnSpPr>
      <xdr:spPr>
        <a:xfrm flipV="1">
          <a:off x="20434300" y="96532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93980</xdr:rowOff>
    </xdr:from>
    <xdr:to>
      <xdr:col>102</xdr:col>
      <xdr:colOff>165100</xdr:colOff>
      <xdr:row>57</xdr:row>
      <xdr:rowOff>24130</xdr:rowOff>
    </xdr:to>
    <xdr:sp macro="" textlink="">
      <xdr:nvSpPr>
        <xdr:cNvPr id="687" name="楕円 686"/>
        <xdr:cNvSpPr/>
      </xdr:nvSpPr>
      <xdr:spPr>
        <a:xfrm>
          <a:off x="19494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109220</xdr:rowOff>
    </xdr:from>
    <xdr:to>
      <xdr:col>107</xdr:col>
      <xdr:colOff>50800</xdr:colOff>
      <xdr:row>56</xdr:row>
      <xdr:rowOff>144780</xdr:rowOff>
    </xdr:to>
    <xdr:cxnSp macro="">
      <xdr:nvCxnSpPr>
        <xdr:cNvPr id="688" name="直線コネクタ 687"/>
        <xdr:cNvCxnSpPr/>
      </xdr:nvCxnSpPr>
      <xdr:spPr>
        <a:xfrm flipV="1">
          <a:off x="19545300" y="971042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146050</xdr:rowOff>
    </xdr:from>
    <xdr:to>
      <xdr:col>98</xdr:col>
      <xdr:colOff>38100</xdr:colOff>
      <xdr:row>57</xdr:row>
      <xdr:rowOff>76200</xdr:rowOff>
    </xdr:to>
    <xdr:sp macro="" textlink="">
      <xdr:nvSpPr>
        <xdr:cNvPr id="689" name="楕円 688"/>
        <xdr:cNvSpPr/>
      </xdr:nvSpPr>
      <xdr:spPr>
        <a:xfrm>
          <a:off x="18605500" y="97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144780</xdr:rowOff>
    </xdr:from>
    <xdr:to>
      <xdr:col>102</xdr:col>
      <xdr:colOff>114300</xdr:colOff>
      <xdr:row>57</xdr:row>
      <xdr:rowOff>25400</xdr:rowOff>
    </xdr:to>
    <xdr:cxnSp macro="">
      <xdr:nvCxnSpPr>
        <xdr:cNvPr id="690" name="直線コネクタ 689"/>
        <xdr:cNvCxnSpPr/>
      </xdr:nvCxnSpPr>
      <xdr:spPr>
        <a:xfrm flipV="1">
          <a:off x="18656300" y="9745980"/>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53</xdr:row>
      <xdr:rowOff>166387</xdr:rowOff>
    </xdr:from>
    <xdr:ext cx="469744" cy="259045"/>
    <xdr:sp macro="" textlink="">
      <xdr:nvSpPr>
        <xdr:cNvPr id="691" name="n_1aveValue【学校施設】&#10;一人当たり面積"/>
        <xdr:cNvSpPr txBox="1"/>
      </xdr:nvSpPr>
      <xdr:spPr>
        <a:xfrm>
          <a:off x="21075727" y="925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50817</xdr:rowOff>
    </xdr:from>
    <xdr:ext cx="469744" cy="259045"/>
    <xdr:sp macro="" textlink="">
      <xdr:nvSpPr>
        <xdr:cNvPr id="692" name="n_2aveValue【学校施設】&#10;一人当たり面積"/>
        <xdr:cNvSpPr txBox="1"/>
      </xdr:nvSpPr>
      <xdr:spPr>
        <a:xfrm>
          <a:off x="20199427" y="930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66057</xdr:rowOff>
    </xdr:from>
    <xdr:ext cx="469744" cy="259045"/>
    <xdr:sp macro="" textlink="">
      <xdr:nvSpPr>
        <xdr:cNvPr id="693" name="n_3aveValue【学校施設】&#10;一人当たり面積"/>
        <xdr:cNvSpPr txBox="1"/>
      </xdr:nvSpPr>
      <xdr:spPr>
        <a:xfrm>
          <a:off x="19310427" y="932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99077</xdr:rowOff>
    </xdr:from>
    <xdr:ext cx="469744" cy="259045"/>
    <xdr:sp macro="" textlink="">
      <xdr:nvSpPr>
        <xdr:cNvPr id="694" name="n_4aveValue【学校施設】&#10;一人当たり面積"/>
        <xdr:cNvSpPr txBox="1"/>
      </xdr:nvSpPr>
      <xdr:spPr>
        <a:xfrm>
          <a:off x="18421427" y="935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93997</xdr:rowOff>
    </xdr:from>
    <xdr:ext cx="469744" cy="259045"/>
    <xdr:sp macro="" textlink="">
      <xdr:nvSpPr>
        <xdr:cNvPr id="695" name="n_1mainValue【学校施設】&#10;一人当たり面積"/>
        <xdr:cNvSpPr txBox="1"/>
      </xdr:nvSpPr>
      <xdr:spPr>
        <a:xfrm>
          <a:off x="21075727" y="969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151147</xdr:rowOff>
    </xdr:from>
    <xdr:ext cx="469744" cy="259045"/>
    <xdr:sp macro="" textlink="">
      <xdr:nvSpPr>
        <xdr:cNvPr id="696" name="n_2mainValue【学校施設】&#10;一人当たり面積"/>
        <xdr:cNvSpPr txBox="1"/>
      </xdr:nvSpPr>
      <xdr:spPr>
        <a:xfrm>
          <a:off x="20199427" y="975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15257</xdr:rowOff>
    </xdr:from>
    <xdr:ext cx="469744" cy="259045"/>
    <xdr:sp macro="" textlink="">
      <xdr:nvSpPr>
        <xdr:cNvPr id="697" name="n_3mainValue【学校施設】&#10;一人当たり面積"/>
        <xdr:cNvSpPr txBox="1"/>
      </xdr:nvSpPr>
      <xdr:spPr>
        <a:xfrm>
          <a:off x="19310427" y="978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67327</xdr:rowOff>
    </xdr:from>
    <xdr:ext cx="469744" cy="259045"/>
    <xdr:sp macro="" textlink="">
      <xdr:nvSpPr>
        <xdr:cNvPr id="698" name="n_4mainValue【学校施設】&#10;一人当たり面積"/>
        <xdr:cNvSpPr txBox="1"/>
      </xdr:nvSpPr>
      <xdr:spPr>
        <a:xfrm>
          <a:off x="184214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9" name="正方形/長方形 6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0" name="正方形/長方形 6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1" name="正方形/長方形 7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2" name="正方形/長方形 7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3" name="正方形/長方形 7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4" name="正方形/長方形 7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5" name="正方形/長方形 7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正方形/長方形 7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07" name="正方形/長方形 7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8" name="正方形/長方形 7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9" name="正方形/長方形 7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0" name="正方形/長方形 7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1" name="正方形/長方形 7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2" name="正方形/長方形 7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3" name="正方形/長方形 7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4" name="正方形/長方形 7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15" name="正方形/長方形 7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6" name="正方形/長方形 7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7" name="正方形/長方形 7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8" name="正方形/長方形 7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9" name="正方形/長方形 7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0" name="正方形/長方形 7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1" name="正方形/長方形 7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2" name="正方形/長方形 7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3" name="テキスト ボックス 7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4" name="直線コネクタ 7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5" name="テキスト ボックス 72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26" name="直線コネクタ 72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27" name="テキスト ボックス 72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28" name="直線コネクタ 72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29" name="テキスト ボックス 72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30" name="直線コネクタ 72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31" name="テキスト ボックス 73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32" name="直線コネクタ 73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33" name="テキスト ボックス 73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4" name="直線コネクタ 7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35" name="テキスト ボックス 73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103</xdr:row>
      <xdr:rowOff>165354</xdr:rowOff>
    </xdr:from>
    <xdr:to>
      <xdr:col>85</xdr:col>
      <xdr:colOff>126364</xdr:colOff>
      <xdr:row>108</xdr:row>
      <xdr:rowOff>167639</xdr:rowOff>
    </xdr:to>
    <xdr:cxnSp macro="">
      <xdr:nvCxnSpPr>
        <xdr:cNvPr id="737" name="直線コネクタ 736"/>
        <xdr:cNvCxnSpPr/>
      </xdr:nvCxnSpPr>
      <xdr:spPr>
        <a:xfrm flipV="1">
          <a:off x="16318864" y="17824704"/>
          <a:ext cx="0" cy="85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xdr:rowOff>
    </xdr:from>
    <xdr:ext cx="405111" cy="259045"/>
    <xdr:sp macro="" textlink="">
      <xdr:nvSpPr>
        <xdr:cNvPr id="738" name="【公民館】&#10;有形固定資産減価償却率最小値テキスト"/>
        <xdr:cNvSpPr txBox="1"/>
      </xdr:nvSpPr>
      <xdr:spPr>
        <a:xfrm>
          <a:off x="163576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167639</xdr:rowOff>
    </xdr:from>
    <xdr:to>
      <xdr:col>86</xdr:col>
      <xdr:colOff>25400</xdr:colOff>
      <xdr:row>108</xdr:row>
      <xdr:rowOff>167639</xdr:rowOff>
    </xdr:to>
    <xdr:cxnSp macro="">
      <xdr:nvCxnSpPr>
        <xdr:cNvPr id="739" name="直線コネクタ 738"/>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112031</xdr:rowOff>
    </xdr:from>
    <xdr:ext cx="405111" cy="259045"/>
    <xdr:sp macro="" textlink="">
      <xdr:nvSpPr>
        <xdr:cNvPr id="740" name="【公民館】&#10;有形固定資産減価償却率最大値テキスト"/>
        <xdr:cNvSpPr txBox="1"/>
      </xdr:nvSpPr>
      <xdr:spPr>
        <a:xfrm>
          <a:off x="16357600" y="175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103</xdr:row>
      <xdr:rowOff>165354</xdr:rowOff>
    </xdr:from>
    <xdr:to>
      <xdr:col>86</xdr:col>
      <xdr:colOff>25400</xdr:colOff>
      <xdr:row>103</xdr:row>
      <xdr:rowOff>165354</xdr:rowOff>
    </xdr:to>
    <xdr:cxnSp macro="">
      <xdr:nvCxnSpPr>
        <xdr:cNvPr id="741" name="直線コネクタ 740"/>
        <xdr:cNvCxnSpPr/>
      </xdr:nvCxnSpPr>
      <xdr:spPr>
        <a:xfrm>
          <a:off x="16230600" y="1782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73423</xdr:rowOff>
    </xdr:from>
    <xdr:ext cx="405111" cy="259045"/>
    <xdr:sp macro="" textlink="">
      <xdr:nvSpPr>
        <xdr:cNvPr id="742" name="【公民館】&#10;有形固定資産減価償却率平均値テキスト"/>
        <xdr:cNvSpPr txBox="1"/>
      </xdr:nvSpPr>
      <xdr:spPr>
        <a:xfrm>
          <a:off x="16357600" y="17904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50546</xdr:rowOff>
    </xdr:from>
    <xdr:to>
      <xdr:col>85</xdr:col>
      <xdr:colOff>177800</xdr:colOff>
      <xdr:row>105</xdr:row>
      <xdr:rowOff>152146</xdr:rowOff>
    </xdr:to>
    <xdr:sp macro="" textlink="">
      <xdr:nvSpPr>
        <xdr:cNvPr id="743" name="フローチャート: 判断 742"/>
        <xdr:cNvSpPr/>
      </xdr:nvSpPr>
      <xdr:spPr>
        <a:xfrm>
          <a:off x="162687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157987</xdr:rowOff>
    </xdr:from>
    <xdr:to>
      <xdr:col>81</xdr:col>
      <xdr:colOff>101600</xdr:colOff>
      <xdr:row>103</xdr:row>
      <xdr:rowOff>88137</xdr:rowOff>
    </xdr:to>
    <xdr:sp macro="" textlink="">
      <xdr:nvSpPr>
        <xdr:cNvPr id="744" name="フローチャート: 判断 743"/>
        <xdr:cNvSpPr/>
      </xdr:nvSpPr>
      <xdr:spPr>
        <a:xfrm>
          <a:off x="1543050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75692</xdr:rowOff>
    </xdr:from>
    <xdr:to>
      <xdr:col>76</xdr:col>
      <xdr:colOff>165100</xdr:colOff>
      <xdr:row>103</xdr:row>
      <xdr:rowOff>5842</xdr:rowOff>
    </xdr:to>
    <xdr:sp macro="" textlink="">
      <xdr:nvSpPr>
        <xdr:cNvPr id="745" name="フローチャート: 判断 744"/>
        <xdr:cNvSpPr/>
      </xdr:nvSpPr>
      <xdr:spPr>
        <a:xfrm>
          <a:off x="145415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146558</xdr:rowOff>
    </xdr:from>
    <xdr:to>
      <xdr:col>72</xdr:col>
      <xdr:colOff>38100</xdr:colOff>
      <xdr:row>102</xdr:row>
      <xdr:rowOff>76708</xdr:rowOff>
    </xdr:to>
    <xdr:sp macro="" textlink="">
      <xdr:nvSpPr>
        <xdr:cNvPr id="746" name="フローチャート: 判断 745"/>
        <xdr:cNvSpPr/>
      </xdr:nvSpPr>
      <xdr:spPr>
        <a:xfrm>
          <a:off x="13652500" y="1746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45974</xdr:rowOff>
    </xdr:from>
    <xdr:to>
      <xdr:col>67</xdr:col>
      <xdr:colOff>101600</xdr:colOff>
      <xdr:row>101</xdr:row>
      <xdr:rowOff>147574</xdr:rowOff>
    </xdr:to>
    <xdr:sp macro="" textlink="">
      <xdr:nvSpPr>
        <xdr:cNvPr id="747" name="フローチャート: 判断 746"/>
        <xdr:cNvSpPr/>
      </xdr:nvSpPr>
      <xdr:spPr>
        <a:xfrm>
          <a:off x="12763500" y="1736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8" name="テキスト ボックス 7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9" name="テキスト ボックス 7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0" name="テキスト ボックス 7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1" name="テキスト ボックス 7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2" name="テキスト ボックス 7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50546</xdr:rowOff>
    </xdr:from>
    <xdr:to>
      <xdr:col>85</xdr:col>
      <xdr:colOff>177800</xdr:colOff>
      <xdr:row>107</xdr:row>
      <xdr:rowOff>152146</xdr:rowOff>
    </xdr:to>
    <xdr:sp macro="" textlink="">
      <xdr:nvSpPr>
        <xdr:cNvPr id="753" name="楕円 752"/>
        <xdr:cNvSpPr/>
      </xdr:nvSpPr>
      <xdr:spPr>
        <a:xfrm>
          <a:off x="162687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28973</xdr:rowOff>
    </xdr:from>
    <xdr:ext cx="405111" cy="259045"/>
    <xdr:sp macro="" textlink="">
      <xdr:nvSpPr>
        <xdr:cNvPr id="754" name="【公民館】&#10;有形固定資産減価償却率該当値テキスト"/>
        <xdr:cNvSpPr txBox="1"/>
      </xdr:nvSpPr>
      <xdr:spPr>
        <a:xfrm>
          <a:off x="16357600" y="1837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125985</xdr:rowOff>
    </xdr:from>
    <xdr:to>
      <xdr:col>81</xdr:col>
      <xdr:colOff>101600</xdr:colOff>
      <xdr:row>107</xdr:row>
      <xdr:rowOff>56135</xdr:rowOff>
    </xdr:to>
    <xdr:sp macro="" textlink="">
      <xdr:nvSpPr>
        <xdr:cNvPr id="755" name="楕円 754"/>
        <xdr:cNvSpPr/>
      </xdr:nvSpPr>
      <xdr:spPr>
        <a:xfrm>
          <a:off x="15430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5335</xdr:rowOff>
    </xdr:from>
    <xdr:to>
      <xdr:col>85</xdr:col>
      <xdr:colOff>127000</xdr:colOff>
      <xdr:row>107</xdr:row>
      <xdr:rowOff>101346</xdr:rowOff>
    </xdr:to>
    <xdr:cxnSp macro="">
      <xdr:nvCxnSpPr>
        <xdr:cNvPr id="756" name="直線コネクタ 755"/>
        <xdr:cNvCxnSpPr/>
      </xdr:nvCxnSpPr>
      <xdr:spPr>
        <a:xfrm>
          <a:off x="15481300" y="18350485"/>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93980</xdr:rowOff>
    </xdr:from>
    <xdr:to>
      <xdr:col>76</xdr:col>
      <xdr:colOff>165100</xdr:colOff>
      <xdr:row>107</xdr:row>
      <xdr:rowOff>24130</xdr:rowOff>
    </xdr:to>
    <xdr:sp macro="" textlink="">
      <xdr:nvSpPr>
        <xdr:cNvPr id="757" name="楕円 756"/>
        <xdr:cNvSpPr/>
      </xdr:nvSpPr>
      <xdr:spPr>
        <a:xfrm>
          <a:off x="14541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144780</xdr:rowOff>
    </xdr:from>
    <xdr:to>
      <xdr:col>81</xdr:col>
      <xdr:colOff>50800</xdr:colOff>
      <xdr:row>107</xdr:row>
      <xdr:rowOff>5335</xdr:rowOff>
    </xdr:to>
    <xdr:cxnSp macro="">
      <xdr:nvCxnSpPr>
        <xdr:cNvPr id="758" name="直線コネクタ 757"/>
        <xdr:cNvCxnSpPr/>
      </xdr:nvCxnSpPr>
      <xdr:spPr>
        <a:xfrm>
          <a:off x="14592300" y="183184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2539</xdr:rowOff>
    </xdr:from>
    <xdr:to>
      <xdr:col>72</xdr:col>
      <xdr:colOff>38100</xdr:colOff>
      <xdr:row>106</xdr:row>
      <xdr:rowOff>104139</xdr:rowOff>
    </xdr:to>
    <xdr:sp macro="" textlink="">
      <xdr:nvSpPr>
        <xdr:cNvPr id="759" name="楕円 758"/>
        <xdr:cNvSpPr/>
      </xdr:nvSpPr>
      <xdr:spPr>
        <a:xfrm>
          <a:off x="1365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53339</xdr:rowOff>
    </xdr:from>
    <xdr:to>
      <xdr:col>76</xdr:col>
      <xdr:colOff>114300</xdr:colOff>
      <xdr:row>106</xdr:row>
      <xdr:rowOff>144780</xdr:rowOff>
    </xdr:to>
    <xdr:cxnSp macro="">
      <xdr:nvCxnSpPr>
        <xdr:cNvPr id="760" name="直線コネクタ 759"/>
        <xdr:cNvCxnSpPr/>
      </xdr:nvCxnSpPr>
      <xdr:spPr>
        <a:xfrm>
          <a:off x="13703300" y="182270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761" name="楕円 760"/>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106</xdr:row>
      <xdr:rowOff>53339</xdr:rowOff>
    </xdr:to>
    <xdr:cxnSp macro="">
      <xdr:nvCxnSpPr>
        <xdr:cNvPr id="762" name="直線コネクタ 761"/>
        <xdr:cNvCxnSpPr/>
      </xdr:nvCxnSpPr>
      <xdr:spPr>
        <a:xfrm>
          <a:off x="12814300" y="181356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104664</xdr:rowOff>
    </xdr:from>
    <xdr:ext cx="405111" cy="259045"/>
    <xdr:sp macro="" textlink="">
      <xdr:nvSpPr>
        <xdr:cNvPr id="763" name="n_1aveValue【公民館】&#10;有形固定資産減価償却率"/>
        <xdr:cNvSpPr txBox="1"/>
      </xdr:nvSpPr>
      <xdr:spPr>
        <a:xfrm>
          <a:off x="15266044" y="1742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22369</xdr:rowOff>
    </xdr:from>
    <xdr:ext cx="405111" cy="259045"/>
    <xdr:sp macro="" textlink="">
      <xdr:nvSpPr>
        <xdr:cNvPr id="764" name="n_2aveValue【公民館】&#10;有形固定資産減価償却率"/>
        <xdr:cNvSpPr txBox="1"/>
      </xdr:nvSpPr>
      <xdr:spPr>
        <a:xfrm>
          <a:off x="14389744" y="1733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93235</xdr:rowOff>
    </xdr:from>
    <xdr:ext cx="405111" cy="259045"/>
    <xdr:sp macro="" textlink="">
      <xdr:nvSpPr>
        <xdr:cNvPr id="765" name="n_3aveValue【公民館】&#10;有形固定資産減価償却率"/>
        <xdr:cNvSpPr txBox="1"/>
      </xdr:nvSpPr>
      <xdr:spPr>
        <a:xfrm>
          <a:off x="13500744" y="1723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164101</xdr:rowOff>
    </xdr:from>
    <xdr:ext cx="405111" cy="259045"/>
    <xdr:sp macro="" textlink="">
      <xdr:nvSpPr>
        <xdr:cNvPr id="766" name="n_4aveValue【公民館】&#10;有形固定資産減価償却率"/>
        <xdr:cNvSpPr txBox="1"/>
      </xdr:nvSpPr>
      <xdr:spPr>
        <a:xfrm>
          <a:off x="12611744" y="1713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47262</xdr:rowOff>
    </xdr:from>
    <xdr:ext cx="405111" cy="259045"/>
    <xdr:sp macro="" textlink="">
      <xdr:nvSpPr>
        <xdr:cNvPr id="767" name="n_1mainValue【公民館】&#10;有形固定資産減価償却率"/>
        <xdr:cNvSpPr txBox="1"/>
      </xdr:nvSpPr>
      <xdr:spPr>
        <a:xfrm>
          <a:off x="15266044" y="1839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15257</xdr:rowOff>
    </xdr:from>
    <xdr:ext cx="405111" cy="259045"/>
    <xdr:sp macro="" textlink="">
      <xdr:nvSpPr>
        <xdr:cNvPr id="768" name="n_2mainValue【公民館】&#10;有形固定資産減価償却率"/>
        <xdr:cNvSpPr txBox="1"/>
      </xdr:nvSpPr>
      <xdr:spPr>
        <a:xfrm>
          <a:off x="14389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95266</xdr:rowOff>
    </xdr:from>
    <xdr:ext cx="405111" cy="259045"/>
    <xdr:sp macro="" textlink="">
      <xdr:nvSpPr>
        <xdr:cNvPr id="769" name="n_3mainValue【公民館】&#10;有形固定資産減価償却率"/>
        <xdr:cNvSpPr txBox="1"/>
      </xdr:nvSpPr>
      <xdr:spPr>
        <a:xfrm>
          <a:off x="13500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770" name="n_4mainValue【公民館】&#10;有形固定資産減価償却率"/>
        <xdr:cNvSpPr txBox="1"/>
      </xdr:nvSpPr>
      <xdr:spPr>
        <a:xfrm>
          <a:off x="12611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81" name="テキスト ボックス 78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82" name="直線コネクタ 78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3" name="テキスト ボックス 78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4" name="直線コネクタ 78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5" name="テキスト ボックス 78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6" name="直線コネクタ 78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7" name="テキスト ボックス 78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8" name="直線コネクタ 78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9" name="テキスト ボックス 78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0" name="直線コネクタ 78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1" name="テキスト ボックス 79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2" name="直線コネクタ 7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3" name="テキスト ボックス 7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91439</xdr:rowOff>
    </xdr:to>
    <xdr:cxnSp macro="">
      <xdr:nvCxnSpPr>
        <xdr:cNvPr id="795" name="直線コネクタ 794"/>
        <xdr:cNvCxnSpPr/>
      </xdr:nvCxnSpPr>
      <xdr:spPr>
        <a:xfrm flipV="1">
          <a:off x="22160864" y="17266920"/>
          <a:ext cx="0" cy="1341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796" name="【公民館】&#10;一人当たり面積最小値テキスト"/>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797" name="直線コネクタ 796"/>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98" name="【公民館】&#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99" name="直線コネクタ 798"/>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40657</xdr:rowOff>
    </xdr:from>
    <xdr:ext cx="469744" cy="259045"/>
    <xdr:sp macro="" textlink="">
      <xdr:nvSpPr>
        <xdr:cNvPr id="800" name="【公民館】&#10;一人当たり面積平均値テキスト"/>
        <xdr:cNvSpPr txBox="1"/>
      </xdr:nvSpPr>
      <xdr:spPr>
        <a:xfrm>
          <a:off x="22199600" y="17700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17780</xdr:rowOff>
    </xdr:from>
    <xdr:to>
      <xdr:col>116</xdr:col>
      <xdr:colOff>114300</xdr:colOff>
      <xdr:row>104</xdr:row>
      <xdr:rowOff>119380</xdr:rowOff>
    </xdr:to>
    <xdr:sp macro="" textlink="">
      <xdr:nvSpPr>
        <xdr:cNvPr id="801" name="フローチャート: 判断 800"/>
        <xdr:cNvSpPr/>
      </xdr:nvSpPr>
      <xdr:spPr>
        <a:xfrm>
          <a:off x="22110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93980</xdr:rowOff>
    </xdr:from>
    <xdr:to>
      <xdr:col>112</xdr:col>
      <xdr:colOff>38100</xdr:colOff>
      <xdr:row>101</xdr:row>
      <xdr:rowOff>24130</xdr:rowOff>
    </xdr:to>
    <xdr:sp macro="" textlink="">
      <xdr:nvSpPr>
        <xdr:cNvPr id="802" name="フローチャート: 判断 801"/>
        <xdr:cNvSpPr/>
      </xdr:nvSpPr>
      <xdr:spPr>
        <a:xfrm>
          <a:off x="21272500" y="1723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100</xdr:row>
      <xdr:rowOff>124461</xdr:rowOff>
    </xdr:from>
    <xdr:to>
      <xdr:col>107</xdr:col>
      <xdr:colOff>101600</xdr:colOff>
      <xdr:row>101</xdr:row>
      <xdr:rowOff>54611</xdr:rowOff>
    </xdr:to>
    <xdr:sp macro="" textlink="">
      <xdr:nvSpPr>
        <xdr:cNvPr id="803" name="フローチャート: 判断 802"/>
        <xdr:cNvSpPr/>
      </xdr:nvSpPr>
      <xdr:spPr>
        <a:xfrm>
          <a:off x="20383500" y="1726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100</xdr:row>
      <xdr:rowOff>71120</xdr:rowOff>
    </xdr:from>
    <xdr:to>
      <xdr:col>102</xdr:col>
      <xdr:colOff>165100</xdr:colOff>
      <xdr:row>101</xdr:row>
      <xdr:rowOff>1270</xdr:rowOff>
    </xdr:to>
    <xdr:sp macro="" textlink="">
      <xdr:nvSpPr>
        <xdr:cNvPr id="804" name="フローチャート: 判断 803"/>
        <xdr:cNvSpPr/>
      </xdr:nvSpPr>
      <xdr:spPr>
        <a:xfrm>
          <a:off x="19494500"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100</xdr:row>
      <xdr:rowOff>93980</xdr:rowOff>
    </xdr:from>
    <xdr:to>
      <xdr:col>98</xdr:col>
      <xdr:colOff>38100</xdr:colOff>
      <xdr:row>101</xdr:row>
      <xdr:rowOff>24130</xdr:rowOff>
    </xdr:to>
    <xdr:sp macro="" textlink="">
      <xdr:nvSpPr>
        <xdr:cNvPr id="805" name="フローチャート: 判断 804"/>
        <xdr:cNvSpPr/>
      </xdr:nvSpPr>
      <xdr:spPr>
        <a:xfrm>
          <a:off x="18605500" y="1723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40639</xdr:rowOff>
    </xdr:from>
    <xdr:to>
      <xdr:col>116</xdr:col>
      <xdr:colOff>114300</xdr:colOff>
      <xdr:row>108</xdr:row>
      <xdr:rowOff>142239</xdr:rowOff>
    </xdr:to>
    <xdr:sp macro="" textlink="">
      <xdr:nvSpPr>
        <xdr:cNvPr id="811" name="楕円 810"/>
        <xdr:cNvSpPr/>
      </xdr:nvSpPr>
      <xdr:spPr>
        <a:xfrm>
          <a:off x="221107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127016</xdr:rowOff>
    </xdr:from>
    <xdr:ext cx="469744" cy="259045"/>
    <xdr:sp macro="" textlink="">
      <xdr:nvSpPr>
        <xdr:cNvPr id="812" name="【公民館】&#10;一人当たり面積該当値テキスト"/>
        <xdr:cNvSpPr txBox="1"/>
      </xdr:nvSpPr>
      <xdr:spPr>
        <a:xfrm>
          <a:off x="22199600" y="1847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40639</xdr:rowOff>
    </xdr:from>
    <xdr:to>
      <xdr:col>112</xdr:col>
      <xdr:colOff>38100</xdr:colOff>
      <xdr:row>108</xdr:row>
      <xdr:rowOff>142239</xdr:rowOff>
    </xdr:to>
    <xdr:sp macro="" textlink="">
      <xdr:nvSpPr>
        <xdr:cNvPr id="813" name="楕円 812"/>
        <xdr:cNvSpPr/>
      </xdr:nvSpPr>
      <xdr:spPr>
        <a:xfrm>
          <a:off x="21272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91439</xdr:rowOff>
    </xdr:from>
    <xdr:to>
      <xdr:col>116</xdr:col>
      <xdr:colOff>63500</xdr:colOff>
      <xdr:row>108</xdr:row>
      <xdr:rowOff>91439</xdr:rowOff>
    </xdr:to>
    <xdr:cxnSp macro="">
      <xdr:nvCxnSpPr>
        <xdr:cNvPr id="814" name="直線コネクタ 813"/>
        <xdr:cNvCxnSpPr/>
      </xdr:nvCxnSpPr>
      <xdr:spPr>
        <a:xfrm>
          <a:off x="21323300" y="18608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55880</xdr:rowOff>
    </xdr:from>
    <xdr:to>
      <xdr:col>107</xdr:col>
      <xdr:colOff>101600</xdr:colOff>
      <xdr:row>108</xdr:row>
      <xdr:rowOff>157480</xdr:rowOff>
    </xdr:to>
    <xdr:sp macro="" textlink="">
      <xdr:nvSpPr>
        <xdr:cNvPr id="815" name="楕円 814"/>
        <xdr:cNvSpPr/>
      </xdr:nvSpPr>
      <xdr:spPr>
        <a:xfrm>
          <a:off x="20383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91439</xdr:rowOff>
    </xdr:from>
    <xdr:to>
      <xdr:col>111</xdr:col>
      <xdr:colOff>177800</xdr:colOff>
      <xdr:row>108</xdr:row>
      <xdr:rowOff>106680</xdr:rowOff>
    </xdr:to>
    <xdr:cxnSp macro="">
      <xdr:nvCxnSpPr>
        <xdr:cNvPr id="816" name="直線コネクタ 815"/>
        <xdr:cNvCxnSpPr/>
      </xdr:nvCxnSpPr>
      <xdr:spPr>
        <a:xfrm flipV="1">
          <a:off x="20434300" y="18608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55880</xdr:rowOff>
    </xdr:from>
    <xdr:to>
      <xdr:col>102</xdr:col>
      <xdr:colOff>165100</xdr:colOff>
      <xdr:row>108</xdr:row>
      <xdr:rowOff>157480</xdr:rowOff>
    </xdr:to>
    <xdr:sp macro="" textlink="">
      <xdr:nvSpPr>
        <xdr:cNvPr id="817" name="楕円 816"/>
        <xdr:cNvSpPr/>
      </xdr:nvSpPr>
      <xdr:spPr>
        <a:xfrm>
          <a:off x="19494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106680</xdr:rowOff>
    </xdr:from>
    <xdr:to>
      <xdr:col>107</xdr:col>
      <xdr:colOff>50800</xdr:colOff>
      <xdr:row>108</xdr:row>
      <xdr:rowOff>106680</xdr:rowOff>
    </xdr:to>
    <xdr:cxnSp macro="">
      <xdr:nvCxnSpPr>
        <xdr:cNvPr id="818" name="直線コネクタ 817"/>
        <xdr:cNvCxnSpPr/>
      </xdr:nvCxnSpPr>
      <xdr:spPr>
        <a:xfrm>
          <a:off x="19545300" y="1862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63500</xdr:rowOff>
    </xdr:from>
    <xdr:to>
      <xdr:col>98</xdr:col>
      <xdr:colOff>38100</xdr:colOff>
      <xdr:row>108</xdr:row>
      <xdr:rowOff>165100</xdr:rowOff>
    </xdr:to>
    <xdr:sp macro="" textlink="">
      <xdr:nvSpPr>
        <xdr:cNvPr id="819" name="楕円 818"/>
        <xdr:cNvSpPr/>
      </xdr:nvSpPr>
      <xdr:spPr>
        <a:xfrm>
          <a:off x="18605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106680</xdr:rowOff>
    </xdr:from>
    <xdr:to>
      <xdr:col>102</xdr:col>
      <xdr:colOff>114300</xdr:colOff>
      <xdr:row>108</xdr:row>
      <xdr:rowOff>114300</xdr:rowOff>
    </xdr:to>
    <xdr:cxnSp macro="">
      <xdr:nvCxnSpPr>
        <xdr:cNvPr id="820" name="直線コネクタ 819"/>
        <xdr:cNvCxnSpPr/>
      </xdr:nvCxnSpPr>
      <xdr:spPr>
        <a:xfrm flipV="1">
          <a:off x="18656300" y="18623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99</xdr:row>
      <xdr:rowOff>40657</xdr:rowOff>
    </xdr:from>
    <xdr:ext cx="469744" cy="259045"/>
    <xdr:sp macro="" textlink="">
      <xdr:nvSpPr>
        <xdr:cNvPr id="821" name="n_1aveValue【公民館】&#10;一人当たり面積"/>
        <xdr:cNvSpPr txBox="1"/>
      </xdr:nvSpPr>
      <xdr:spPr>
        <a:xfrm>
          <a:off x="210757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71138</xdr:rowOff>
    </xdr:from>
    <xdr:ext cx="469744" cy="259045"/>
    <xdr:sp macro="" textlink="">
      <xdr:nvSpPr>
        <xdr:cNvPr id="822" name="n_2aveValue【公民館】&#10;一人当たり面積"/>
        <xdr:cNvSpPr txBox="1"/>
      </xdr:nvSpPr>
      <xdr:spPr>
        <a:xfrm>
          <a:off x="20199427" y="170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17797</xdr:rowOff>
    </xdr:from>
    <xdr:ext cx="469744" cy="259045"/>
    <xdr:sp macro="" textlink="">
      <xdr:nvSpPr>
        <xdr:cNvPr id="823" name="n_3aveValue【公民館】&#10;一人当たり面積"/>
        <xdr:cNvSpPr txBox="1"/>
      </xdr:nvSpPr>
      <xdr:spPr>
        <a:xfrm>
          <a:off x="19310427"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40657</xdr:rowOff>
    </xdr:from>
    <xdr:ext cx="469744" cy="259045"/>
    <xdr:sp macro="" textlink="">
      <xdr:nvSpPr>
        <xdr:cNvPr id="824" name="n_4aveValue【公民館】&#10;一人当たり面積"/>
        <xdr:cNvSpPr txBox="1"/>
      </xdr:nvSpPr>
      <xdr:spPr>
        <a:xfrm>
          <a:off x="184214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133366</xdr:rowOff>
    </xdr:from>
    <xdr:ext cx="469744" cy="259045"/>
    <xdr:sp macro="" textlink="">
      <xdr:nvSpPr>
        <xdr:cNvPr id="825" name="n_1mainValue【公民館】&#10;一人当たり面積"/>
        <xdr:cNvSpPr txBox="1"/>
      </xdr:nvSpPr>
      <xdr:spPr>
        <a:xfrm>
          <a:off x="210757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148607</xdr:rowOff>
    </xdr:from>
    <xdr:ext cx="469744" cy="259045"/>
    <xdr:sp macro="" textlink="">
      <xdr:nvSpPr>
        <xdr:cNvPr id="826" name="n_2mainValue【公民館】&#10;一人当たり面積"/>
        <xdr:cNvSpPr txBox="1"/>
      </xdr:nvSpPr>
      <xdr:spPr>
        <a:xfrm>
          <a:off x="201994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148607</xdr:rowOff>
    </xdr:from>
    <xdr:ext cx="469744" cy="259045"/>
    <xdr:sp macro="" textlink="">
      <xdr:nvSpPr>
        <xdr:cNvPr id="827" name="n_3mainValue【公民館】&#10;一人当たり面積"/>
        <xdr:cNvSpPr txBox="1"/>
      </xdr:nvSpPr>
      <xdr:spPr>
        <a:xfrm>
          <a:off x="193104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156227</xdr:rowOff>
    </xdr:from>
    <xdr:ext cx="469744" cy="259045"/>
    <xdr:sp macro="" textlink="">
      <xdr:nvSpPr>
        <xdr:cNvPr id="828" name="n_4mainValue【公民館】&#10;一人当たり面積"/>
        <xdr:cNvSpPr txBox="1"/>
      </xdr:nvSpPr>
      <xdr:spPr>
        <a:xfrm>
          <a:off x="18421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9" name="正方形/長方形 8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0" name="正方形/長方形 8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1" name="テキスト ボックス 8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50">
              <a:solidFill>
                <a:schemeClr val="dk1"/>
              </a:solidFill>
              <a:effectLst/>
              <a:latin typeface="+mn-lt"/>
              <a:ea typeface="+mn-ea"/>
              <a:cs typeface="+mn-cs"/>
            </a:rPr>
            <a:t>主な項目のうち、道路については、一人当たり延長が類似団体内平均よりも</a:t>
          </a:r>
          <a:r>
            <a:rPr kumimoji="1" lang="en-US" altLang="ja-JP" sz="950">
              <a:solidFill>
                <a:schemeClr val="dk1"/>
              </a:solidFill>
              <a:effectLst/>
              <a:latin typeface="+mn-lt"/>
              <a:ea typeface="+mn-ea"/>
              <a:cs typeface="+mn-cs"/>
            </a:rPr>
            <a:t>1.995m</a:t>
          </a:r>
          <a:r>
            <a:rPr kumimoji="1" lang="ja-JP" altLang="ja-JP" sz="950">
              <a:solidFill>
                <a:schemeClr val="dk1"/>
              </a:solidFill>
              <a:effectLst/>
              <a:latin typeface="+mn-lt"/>
              <a:ea typeface="+mn-ea"/>
              <a:cs typeface="+mn-cs"/>
            </a:rPr>
            <a:t>長い一方で有形固定資産減価償却率は</a:t>
          </a:r>
          <a:r>
            <a:rPr kumimoji="1" lang="en-US" altLang="ja-JP" sz="950">
              <a:solidFill>
                <a:schemeClr val="dk1"/>
              </a:solidFill>
              <a:effectLst/>
              <a:latin typeface="+mn-lt"/>
              <a:ea typeface="+mn-ea"/>
              <a:cs typeface="+mn-cs"/>
            </a:rPr>
            <a:t>2.0</a:t>
          </a:r>
          <a:r>
            <a:rPr kumimoji="1" lang="ja-JP" altLang="ja-JP" sz="950">
              <a:solidFill>
                <a:schemeClr val="dk1"/>
              </a:solidFill>
              <a:effectLst/>
              <a:latin typeface="+mn-lt"/>
              <a:ea typeface="+mn-ea"/>
              <a:cs typeface="+mn-cs"/>
            </a:rPr>
            <a:t>％低い状態にある。この要因としては、農業が盛んである当町において円滑な営農活動のため積極的に農道整備を行って来たこと、路面の悪化した道路の改築修繕を計画的に行って来たことなどが挙げられる。</a:t>
          </a:r>
          <a:endParaRPr lang="ja-JP" altLang="ja-JP" sz="950">
            <a:effectLst/>
          </a:endParaRPr>
        </a:p>
        <a:p>
          <a:r>
            <a:rPr kumimoji="1" lang="ja-JP" altLang="ja-JP" sz="950">
              <a:solidFill>
                <a:schemeClr val="dk1"/>
              </a:solidFill>
              <a:effectLst/>
              <a:latin typeface="+mn-lt"/>
              <a:ea typeface="+mn-ea"/>
              <a:cs typeface="+mn-cs"/>
            </a:rPr>
            <a:t>橋りょうについては、一人当たりの有形固定資産額は類似団体内平均より</a:t>
          </a:r>
          <a:r>
            <a:rPr kumimoji="1" lang="en-US" altLang="ja-JP" sz="950">
              <a:solidFill>
                <a:schemeClr val="dk1"/>
              </a:solidFill>
              <a:effectLst/>
              <a:latin typeface="+mn-lt"/>
              <a:ea typeface="+mn-ea"/>
              <a:cs typeface="+mn-cs"/>
            </a:rPr>
            <a:t>288,406</a:t>
          </a:r>
          <a:r>
            <a:rPr kumimoji="1" lang="ja-JP" altLang="ja-JP" sz="950">
              <a:solidFill>
                <a:schemeClr val="dk1"/>
              </a:solidFill>
              <a:effectLst/>
              <a:latin typeface="+mn-lt"/>
              <a:ea typeface="+mn-ea"/>
              <a:cs typeface="+mn-cs"/>
            </a:rPr>
            <a:t>円高く、有形固定資産減価償却率も類似団体内平均より</a:t>
          </a:r>
          <a:r>
            <a:rPr kumimoji="1" lang="en-US" altLang="ja-JP" sz="950">
              <a:solidFill>
                <a:schemeClr val="dk1"/>
              </a:solidFill>
              <a:effectLst/>
              <a:latin typeface="+mn-lt"/>
              <a:ea typeface="+mn-ea"/>
              <a:cs typeface="+mn-cs"/>
            </a:rPr>
            <a:t>0.1</a:t>
          </a:r>
          <a:r>
            <a:rPr kumimoji="1" lang="ja-JP" altLang="ja-JP" sz="950">
              <a:solidFill>
                <a:schemeClr val="dk1"/>
              </a:solidFill>
              <a:effectLst/>
              <a:latin typeface="+mn-lt"/>
              <a:ea typeface="+mn-ea"/>
              <a:cs typeface="+mn-cs"/>
            </a:rPr>
            <a:t>％高いが、その数が多いため健全度が悪化した橋りょうを優先し計画的に維持補修を行っている。</a:t>
          </a:r>
          <a:endParaRPr lang="ja-JP" altLang="ja-JP" sz="950">
            <a:effectLst/>
          </a:endParaRPr>
        </a:p>
        <a:p>
          <a:r>
            <a:rPr kumimoji="1" lang="ja-JP" altLang="ja-JP" sz="950">
              <a:solidFill>
                <a:schemeClr val="dk1"/>
              </a:solidFill>
              <a:effectLst/>
              <a:latin typeface="+mn-lt"/>
              <a:ea typeface="+mn-ea"/>
              <a:cs typeface="+mn-cs"/>
            </a:rPr>
            <a:t>公営住宅については、老朽化した戸建て住宅から随時取り壊ししているが、</a:t>
          </a:r>
          <a:r>
            <a:rPr kumimoji="1" lang="ja-JP" altLang="en-US" sz="950">
              <a:solidFill>
                <a:schemeClr val="dk1"/>
              </a:solidFill>
              <a:effectLst/>
              <a:latin typeface="+mn-lt"/>
              <a:ea typeface="+mn-ea"/>
              <a:cs typeface="+mn-cs"/>
            </a:rPr>
            <a:t>有形固定資産減価償却率は</a:t>
          </a:r>
          <a:r>
            <a:rPr kumimoji="1" lang="ja-JP" altLang="ja-JP" sz="950">
              <a:solidFill>
                <a:schemeClr val="dk1"/>
              </a:solidFill>
              <a:effectLst/>
              <a:latin typeface="+mn-lt"/>
              <a:ea typeface="+mn-ea"/>
              <a:cs typeface="+mn-cs"/>
            </a:rPr>
            <a:t>類似団体内平均より</a:t>
          </a:r>
          <a:r>
            <a:rPr kumimoji="1" lang="en-US" altLang="ja-JP" sz="950">
              <a:solidFill>
                <a:schemeClr val="dk1"/>
              </a:solidFill>
              <a:effectLst/>
              <a:latin typeface="+mn-lt"/>
              <a:ea typeface="+mn-ea"/>
              <a:cs typeface="+mn-cs"/>
            </a:rPr>
            <a:t>17.7</a:t>
          </a:r>
          <a:r>
            <a:rPr kumimoji="1" lang="ja-JP" altLang="ja-JP" sz="950">
              <a:solidFill>
                <a:schemeClr val="dk1"/>
              </a:solidFill>
              <a:effectLst/>
              <a:latin typeface="+mn-lt"/>
              <a:ea typeface="+mn-ea"/>
              <a:cs typeface="+mn-cs"/>
            </a:rPr>
            <a:t>％高い状態にある。老朽化による取り壊しが進む一方で、それに代わる新たな公営住宅のあり方を検討する必要性が生じている。</a:t>
          </a:r>
          <a:endParaRPr lang="ja-JP" altLang="ja-JP" sz="950">
            <a:effectLst/>
          </a:endParaRPr>
        </a:p>
        <a:p>
          <a:r>
            <a:rPr kumimoji="1" lang="ja-JP" altLang="ja-JP" sz="950">
              <a:solidFill>
                <a:schemeClr val="dk1"/>
              </a:solidFill>
              <a:effectLst/>
              <a:latin typeface="+mn-lt"/>
              <a:ea typeface="+mn-ea"/>
              <a:cs typeface="+mn-cs"/>
            </a:rPr>
            <a:t>漁港施設については、合併後に供用開始した新有明漁港の施設が大半であるため、有形固定資産減価償却率は</a:t>
          </a:r>
          <a:r>
            <a:rPr kumimoji="1" lang="en-US" altLang="ja-JP" sz="950">
              <a:solidFill>
                <a:schemeClr val="dk1"/>
              </a:solidFill>
              <a:effectLst/>
              <a:latin typeface="+mn-lt"/>
              <a:ea typeface="+mn-ea"/>
              <a:cs typeface="+mn-cs"/>
            </a:rPr>
            <a:t>24.8%</a:t>
          </a:r>
          <a:r>
            <a:rPr kumimoji="1" lang="ja-JP" altLang="ja-JP" sz="950">
              <a:solidFill>
                <a:schemeClr val="dk1"/>
              </a:solidFill>
              <a:effectLst/>
              <a:latin typeface="+mn-lt"/>
              <a:ea typeface="+mn-ea"/>
              <a:cs typeface="+mn-cs"/>
            </a:rPr>
            <a:t>と低い状態にある。平成</a:t>
          </a:r>
          <a:r>
            <a:rPr kumimoji="1" lang="en-US" altLang="ja-JP" sz="950">
              <a:solidFill>
                <a:schemeClr val="dk1"/>
              </a:solidFill>
              <a:effectLst/>
              <a:latin typeface="+mn-lt"/>
              <a:ea typeface="+mn-ea"/>
              <a:cs typeface="+mn-cs"/>
            </a:rPr>
            <a:t>28</a:t>
          </a:r>
          <a:r>
            <a:rPr kumimoji="1" lang="ja-JP" altLang="ja-JP" sz="950">
              <a:solidFill>
                <a:schemeClr val="dk1"/>
              </a:solidFill>
              <a:effectLst/>
              <a:latin typeface="+mn-lt"/>
              <a:ea typeface="+mn-ea"/>
              <a:cs typeface="+mn-cs"/>
            </a:rPr>
            <a:t>年度から住ノ江漁港の整備に着手しており、今後は一人当たりの有形固定資産額は上昇する見込みである。</a:t>
          </a:r>
          <a:endParaRPr lang="ja-JP" altLang="ja-JP" sz="950">
            <a:effectLst/>
          </a:endParaRPr>
        </a:p>
        <a:p>
          <a:r>
            <a:rPr kumimoji="1" lang="ja-JP" altLang="ja-JP" sz="950">
              <a:solidFill>
                <a:schemeClr val="dk1"/>
              </a:solidFill>
              <a:effectLst/>
              <a:latin typeface="+mn-lt"/>
              <a:ea typeface="+mn-ea"/>
              <a:cs typeface="+mn-cs"/>
            </a:rPr>
            <a:t>保育所については、公設保育園の民営化が進み、令和</a:t>
          </a:r>
          <a:r>
            <a:rPr kumimoji="1" lang="en-US" altLang="ja-JP" sz="950">
              <a:solidFill>
                <a:schemeClr val="dk1"/>
              </a:solidFill>
              <a:effectLst/>
              <a:latin typeface="+mn-lt"/>
              <a:ea typeface="+mn-ea"/>
              <a:cs typeface="+mn-cs"/>
            </a:rPr>
            <a:t>2</a:t>
          </a:r>
          <a:r>
            <a:rPr kumimoji="1" lang="ja-JP" altLang="ja-JP" sz="950">
              <a:solidFill>
                <a:schemeClr val="dk1"/>
              </a:solidFill>
              <a:effectLst/>
              <a:latin typeface="+mn-lt"/>
              <a:ea typeface="+mn-ea"/>
              <a:cs typeface="+mn-cs"/>
            </a:rPr>
            <a:t>年度までに園舎は</a:t>
          </a:r>
          <a:r>
            <a:rPr kumimoji="1" lang="en-US" altLang="ja-JP" sz="950">
              <a:solidFill>
                <a:schemeClr val="dk1"/>
              </a:solidFill>
              <a:effectLst/>
              <a:latin typeface="+mn-lt"/>
              <a:ea typeface="+mn-ea"/>
              <a:cs typeface="+mn-cs"/>
            </a:rPr>
            <a:t>1</a:t>
          </a:r>
          <a:r>
            <a:rPr kumimoji="1" lang="ja-JP" altLang="ja-JP" sz="950">
              <a:solidFill>
                <a:schemeClr val="dk1"/>
              </a:solidFill>
              <a:effectLst/>
              <a:latin typeface="+mn-lt"/>
              <a:ea typeface="+mn-ea"/>
              <a:cs typeface="+mn-cs"/>
            </a:rPr>
            <a:t>か所となり一人当たり面積は減少したが、有形固定資産減価償却率は</a:t>
          </a:r>
          <a:r>
            <a:rPr kumimoji="1" lang="en-US" altLang="ja-JP" sz="950">
              <a:solidFill>
                <a:schemeClr val="dk1"/>
              </a:solidFill>
              <a:effectLst/>
              <a:latin typeface="+mn-lt"/>
              <a:ea typeface="+mn-ea"/>
              <a:cs typeface="+mn-cs"/>
            </a:rPr>
            <a:t>90.2%</a:t>
          </a:r>
          <a:r>
            <a:rPr kumimoji="1" lang="ja-JP" altLang="ja-JP" sz="950">
              <a:solidFill>
                <a:schemeClr val="dk1"/>
              </a:solidFill>
              <a:effectLst/>
              <a:latin typeface="+mn-lt"/>
              <a:ea typeface="+mn-ea"/>
              <a:cs typeface="+mn-cs"/>
            </a:rPr>
            <a:t>と老朽化が進んでいる。</a:t>
          </a:r>
          <a:endParaRPr lang="ja-JP" altLang="ja-JP" sz="950">
            <a:effectLst/>
          </a:endParaRPr>
        </a:p>
        <a:p>
          <a:r>
            <a:rPr kumimoji="1" lang="ja-JP" altLang="ja-JP" sz="950">
              <a:solidFill>
                <a:schemeClr val="dk1"/>
              </a:solidFill>
              <a:effectLst/>
              <a:latin typeface="+mn-lt"/>
              <a:ea typeface="+mn-ea"/>
              <a:cs typeface="+mn-cs"/>
            </a:rPr>
            <a:t>学校施設については、有形固定資産減価償却率は</a:t>
          </a:r>
          <a:r>
            <a:rPr kumimoji="1" lang="en-US" altLang="ja-JP" sz="950">
              <a:solidFill>
                <a:schemeClr val="dk1"/>
              </a:solidFill>
              <a:effectLst/>
              <a:latin typeface="+mn-lt"/>
              <a:ea typeface="+mn-ea"/>
              <a:cs typeface="+mn-cs"/>
            </a:rPr>
            <a:t>69.1%</a:t>
          </a:r>
          <a:r>
            <a:rPr kumimoji="1" lang="ja-JP" altLang="ja-JP" sz="950">
              <a:solidFill>
                <a:schemeClr val="dk1"/>
              </a:solidFill>
              <a:effectLst/>
              <a:latin typeface="+mn-lt"/>
              <a:ea typeface="+mn-ea"/>
              <a:cs typeface="+mn-cs"/>
            </a:rPr>
            <a:t>で類似団体平均よりも</a:t>
          </a:r>
          <a:r>
            <a:rPr kumimoji="1" lang="en-US" altLang="ja-JP" sz="950">
              <a:solidFill>
                <a:schemeClr val="dk1"/>
              </a:solidFill>
              <a:effectLst/>
              <a:latin typeface="+mn-lt"/>
              <a:ea typeface="+mn-ea"/>
              <a:cs typeface="+mn-cs"/>
            </a:rPr>
            <a:t>7.0</a:t>
          </a:r>
          <a:r>
            <a:rPr kumimoji="1" lang="ja-JP" altLang="ja-JP" sz="950">
              <a:solidFill>
                <a:schemeClr val="dk1"/>
              </a:solidFill>
              <a:effectLst/>
              <a:latin typeface="+mn-lt"/>
              <a:ea typeface="+mn-ea"/>
              <a:cs typeface="+mn-cs"/>
            </a:rPr>
            <a:t>高く、一人当たり面積は</a:t>
          </a:r>
          <a:r>
            <a:rPr kumimoji="1" lang="en-US" altLang="ja-JP" sz="950">
              <a:solidFill>
                <a:schemeClr val="dk1"/>
              </a:solidFill>
              <a:effectLst/>
              <a:latin typeface="+mn-lt"/>
              <a:ea typeface="+mn-ea"/>
              <a:cs typeface="+mn-cs"/>
            </a:rPr>
            <a:t>2.635</a:t>
          </a:r>
          <a:r>
            <a:rPr kumimoji="1" lang="ja-JP" altLang="ja-JP" sz="950">
              <a:solidFill>
                <a:schemeClr val="dk1"/>
              </a:solidFill>
              <a:effectLst/>
              <a:latin typeface="+mn-lt"/>
              <a:ea typeface="+mn-ea"/>
              <a:cs typeface="+mn-cs"/>
            </a:rPr>
            <a:t>㎡と全国・県平均を大きく上回っている。今後は小・中学校の統合再編が控えており、大きな転換期を迎える見込みである。</a:t>
          </a:r>
          <a:endParaRPr lang="ja-JP" altLang="ja-JP" sz="95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22,465
22,281
99.56
17,812,610
17,352,711
398,719
7,477,794
13,775,149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167640</xdr:rowOff>
    </xdr:from>
    <xdr:to>
      <xdr:col>24</xdr:col>
      <xdr:colOff>62865</xdr:colOff>
      <xdr:row>40</xdr:row>
      <xdr:rowOff>129540</xdr:rowOff>
    </xdr:to>
    <xdr:cxnSp macro="">
      <xdr:nvCxnSpPr>
        <xdr:cNvPr id="57" name="直線コネクタ 56"/>
        <xdr:cNvCxnSpPr/>
      </xdr:nvCxnSpPr>
      <xdr:spPr>
        <a:xfrm flipV="1">
          <a:off x="4634865" y="56540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133367</xdr:rowOff>
    </xdr:from>
    <xdr:ext cx="405111" cy="259045"/>
    <xdr:sp macro="" textlink="">
      <xdr:nvSpPr>
        <xdr:cNvPr id="58" name="【図書館】&#10;有形固定資産減価償却率最小値テキスト"/>
        <xdr:cNvSpPr txBox="1"/>
      </xdr:nvSpPr>
      <xdr:spPr>
        <a:xfrm>
          <a:off x="4673600"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129540</xdr:rowOff>
    </xdr:from>
    <xdr:to>
      <xdr:col>24</xdr:col>
      <xdr:colOff>152400</xdr:colOff>
      <xdr:row>40</xdr:row>
      <xdr:rowOff>129540</xdr:rowOff>
    </xdr:to>
    <xdr:cxnSp macro="">
      <xdr:nvCxnSpPr>
        <xdr:cNvPr id="59" name="直線コネクタ 58"/>
        <xdr:cNvCxnSpPr/>
      </xdr:nvCxnSpPr>
      <xdr:spPr>
        <a:xfrm>
          <a:off x="4546600" y="698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114317</xdr:rowOff>
    </xdr:from>
    <xdr:ext cx="405111" cy="259045"/>
    <xdr:sp macro="" textlink="">
      <xdr:nvSpPr>
        <xdr:cNvPr id="60" name="【図書館】&#10;有形固定資産減価償却率最大値テキスト"/>
        <xdr:cNvSpPr txBox="1"/>
      </xdr:nvSpPr>
      <xdr:spPr>
        <a:xfrm>
          <a:off x="4673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167640</xdr:rowOff>
    </xdr:from>
    <xdr:to>
      <xdr:col>24</xdr:col>
      <xdr:colOff>152400</xdr:colOff>
      <xdr:row>32</xdr:row>
      <xdr:rowOff>167640</xdr:rowOff>
    </xdr:to>
    <xdr:cxnSp macro="">
      <xdr:nvCxnSpPr>
        <xdr:cNvPr id="61" name="直線コネクタ 60"/>
        <xdr:cNvCxnSpPr/>
      </xdr:nvCxnSpPr>
      <xdr:spPr>
        <a:xfrm>
          <a:off x="4546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2557</xdr:rowOff>
    </xdr:from>
    <xdr:ext cx="405111" cy="259045"/>
    <xdr:sp macro="" textlink="">
      <xdr:nvSpPr>
        <xdr:cNvPr id="62" name="【図書館】&#10;有形固定資産減価償却率平均値テキスト"/>
        <xdr:cNvSpPr txBox="1"/>
      </xdr:nvSpPr>
      <xdr:spPr>
        <a:xfrm>
          <a:off x="46736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151130</xdr:rowOff>
    </xdr:from>
    <xdr:to>
      <xdr:col>24</xdr:col>
      <xdr:colOff>114300</xdr:colOff>
      <xdr:row>36</xdr:row>
      <xdr:rowOff>81280</xdr:rowOff>
    </xdr:to>
    <xdr:sp macro="" textlink="">
      <xdr:nvSpPr>
        <xdr:cNvPr id="63" name="フローチャート: 判断 62"/>
        <xdr:cNvSpPr/>
      </xdr:nvSpPr>
      <xdr:spPr>
        <a:xfrm>
          <a:off x="45847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34</xdr:row>
      <xdr:rowOff>116840</xdr:rowOff>
    </xdr:from>
    <xdr:to>
      <xdr:col>20</xdr:col>
      <xdr:colOff>38100</xdr:colOff>
      <xdr:row>35</xdr:row>
      <xdr:rowOff>46990</xdr:rowOff>
    </xdr:to>
    <xdr:sp macro="" textlink="">
      <xdr:nvSpPr>
        <xdr:cNvPr id="64" name="フローチャート: 判断 63"/>
        <xdr:cNvSpPr/>
      </xdr:nvSpPr>
      <xdr:spPr>
        <a:xfrm>
          <a:off x="37465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33020</xdr:rowOff>
    </xdr:from>
    <xdr:to>
      <xdr:col>15</xdr:col>
      <xdr:colOff>101600</xdr:colOff>
      <xdr:row>34</xdr:row>
      <xdr:rowOff>134620</xdr:rowOff>
    </xdr:to>
    <xdr:sp macro="" textlink="">
      <xdr:nvSpPr>
        <xdr:cNvPr id="65" name="フローチャート: 判断 64"/>
        <xdr:cNvSpPr/>
      </xdr:nvSpPr>
      <xdr:spPr>
        <a:xfrm>
          <a:off x="2857500" y="586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82550</xdr:rowOff>
    </xdr:from>
    <xdr:to>
      <xdr:col>10</xdr:col>
      <xdr:colOff>165100</xdr:colOff>
      <xdr:row>36</xdr:row>
      <xdr:rowOff>12700</xdr:rowOff>
    </xdr:to>
    <xdr:sp macro="" textlink="">
      <xdr:nvSpPr>
        <xdr:cNvPr id="66" name="フローチャート: 判断 65"/>
        <xdr:cNvSpPr/>
      </xdr:nvSpPr>
      <xdr:spPr>
        <a:xfrm>
          <a:off x="1968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63500</xdr:rowOff>
    </xdr:from>
    <xdr:to>
      <xdr:col>6</xdr:col>
      <xdr:colOff>38100</xdr:colOff>
      <xdr:row>34</xdr:row>
      <xdr:rowOff>165100</xdr:rowOff>
    </xdr:to>
    <xdr:sp macro="" textlink="">
      <xdr:nvSpPr>
        <xdr:cNvPr id="67" name="フローチャート: 判断 66"/>
        <xdr:cNvSpPr/>
      </xdr:nvSpPr>
      <xdr:spPr>
        <a:xfrm>
          <a:off x="1079500" y="589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73" name="楕円 72"/>
        <xdr:cNvSpPr/>
      </xdr:nvSpPr>
      <xdr:spPr>
        <a:xfrm>
          <a:off x="4584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49547</xdr:rowOff>
    </xdr:from>
    <xdr:ext cx="405111" cy="259045"/>
    <xdr:sp macro="" textlink="">
      <xdr:nvSpPr>
        <xdr:cNvPr id="74" name="【図書館】&#10;有形固定資産減価償却率該当値テキスト"/>
        <xdr:cNvSpPr txBox="1"/>
      </xdr:nvSpPr>
      <xdr:spPr>
        <a:xfrm>
          <a:off x="4673600" y="622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90170</xdr:rowOff>
    </xdr:from>
    <xdr:to>
      <xdr:col>20</xdr:col>
      <xdr:colOff>38100</xdr:colOff>
      <xdr:row>36</xdr:row>
      <xdr:rowOff>20320</xdr:rowOff>
    </xdr:to>
    <xdr:sp macro="" textlink="">
      <xdr:nvSpPr>
        <xdr:cNvPr id="75" name="楕円 74"/>
        <xdr:cNvSpPr/>
      </xdr:nvSpPr>
      <xdr:spPr>
        <a:xfrm>
          <a:off x="3746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140970</xdr:rowOff>
    </xdr:from>
    <xdr:to>
      <xdr:col>24</xdr:col>
      <xdr:colOff>63500</xdr:colOff>
      <xdr:row>36</xdr:row>
      <xdr:rowOff>121920</xdr:rowOff>
    </xdr:to>
    <xdr:cxnSp macro="">
      <xdr:nvCxnSpPr>
        <xdr:cNvPr id="76" name="直線コネクタ 75"/>
        <xdr:cNvCxnSpPr/>
      </xdr:nvCxnSpPr>
      <xdr:spPr>
        <a:xfrm>
          <a:off x="3797300" y="61417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77" name="楕円 76"/>
        <xdr:cNvSpPr/>
      </xdr:nvSpPr>
      <xdr:spPr>
        <a:xfrm>
          <a:off x="2857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160020</xdr:rowOff>
    </xdr:from>
    <xdr:to>
      <xdr:col>19</xdr:col>
      <xdr:colOff>177800</xdr:colOff>
      <xdr:row>35</xdr:row>
      <xdr:rowOff>140970</xdr:rowOff>
    </xdr:to>
    <xdr:cxnSp macro="">
      <xdr:nvCxnSpPr>
        <xdr:cNvPr id="78" name="直線コネクタ 77"/>
        <xdr:cNvCxnSpPr/>
      </xdr:nvCxnSpPr>
      <xdr:spPr>
        <a:xfrm>
          <a:off x="2908300" y="59893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128270</xdr:rowOff>
    </xdr:from>
    <xdr:to>
      <xdr:col>10</xdr:col>
      <xdr:colOff>165100</xdr:colOff>
      <xdr:row>34</xdr:row>
      <xdr:rowOff>58420</xdr:rowOff>
    </xdr:to>
    <xdr:sp macro="" textlink="">
      <xdr:nvSpPr>
        <xdr:cNvPr id="79" name="楕円 78"/>
        <xdr:cNvSpPr/>
      </xdr:nvSpPr>
      <xdr:spPr>
        <a:xfrm>
          <a:off x="1968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7620</xdr:rowOff>
    </xdr:from>
    <xdr:to>
      <xdr:col>15</xdr:col>
      <xdr:colOff>50800</xdr:colOff>
      <xdr:row>34</xdr:row>
      <xdr:rowOff>160020</xdr:rowOff>
    </xdr:to>
    <xdr:cxnSp macro="">
      <xdr:nvCxnSpPr>
        <xdr:cNvPr id="80" name="直線コネクタ 79"/>
        <xdr:cNvCxnSpPr/>
      </xdr:nvCxnSpPr>
      <xdr:spPr>
        <a:xfrm>
          <a:off x="2019300" y="58369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147320</xdr:rowOff>
    </xdr:from>
    <xdr:to>
      <xdr:col>6</xdr:col>
      <xdr:colOff>38100</xdr:colOff>
      <xdr:row>33</xdr:row>
      <xdr:rowOff>77470</xdr:rowOff>
    </xdr:to>
    <xdr:sp macro="" textlink="">
      <xdr:nvSpPr>
        <xdr:cNvPr id="81" name="楕円 80"/>
        <xdr:cNvSpPr/>
      </xdr:nvSpPr>
      <xdr:spPr>
        <a:xfrm>
          <a:off x="1079500" y="56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26670</xdr:rowOff>
    </xdr:from>
    <xdr:to>
      <xdr:col>10</xdr:col>
      <xdr:colOff>114300</xdr:colOff>
      <xdr:row>34</xdr:row>
      <xdr:rowOff>7620</xdr:rowOff>
    </xdr:to>
    <xdr:cxnSp macro="">
      <xdr:nvCxnSpPr>
        <xdr:cNvPr id="82" name="直線コネクタ 81"/>
        <xdr:cNvCxnSpPr/>
      </xdr:nvCxnSpPr>
      <xdr:spPr>
        <a:xfrm>
          <a:off x="1130300" y="56845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63517</xdr:rowOff>
    </xdr:from>
    <xdr:ext cx="405111" cy="259045"/>
    <xdr:sp macro="" textlink="">
      <xdr:nvSpPr>
        <xdr:cNvPr id="83" name="n_1aveValue【図書館】&#10;有形固定資産減価償却率"/>
        <xdr:cNvSpPr txBox="1"/>
      </xdr:nvSpPr>
      <xdr:spPr>
        <a:xfrm>
          <a:off x="35820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151147</xdr:rowOff>
    </xdr:from>
    <xdr:ext cx="405111" cy="259045"/>
    <xdr:sp macro="" textlink="">
      <xdr:nvSpPr>
        <xdr:cNvPr id="84" name="n_2aveValue【図書館】&#10;有形固定資産減価償却率"/>
        <xdr:cNvSpPr txBox="1"/>
      </xdr:nvSpPr>
      <xdr:spPr>
        <a:xfrm>
          <a:off x="27057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3827</xdr:rowOff>
    </xdr:from>
    <xdr:ext cx="405111" cy="259045"/>
    <xdr:sp macro="" textlink="">
      <xdr:nvSpPr>
        <xdr:cNvPr id="85" name="n_3aveValue【図書館】&#10;有形固定資産減価償却率"/>
        <xdr:cNvSpPr txBox="1"/>
      </xdr:nvSpPr>
      <xdr:spPr>
        <a:xfrm>
          <a:off x="1816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156227</xdr:rowOff>
    </xdr:from>
    <xdr:ext cx="405111" cy="259045"/>
    <xdr:sp macro="" textlink="">
      <xdr:nvSpPr>
        <xdr:cNvPr id="86" name="n_4aveValue【図書館】&#10;有形固定資産減価償却率"/>
        <xdr:cNvSpPr txBox="1"/>
      </xdr:nvSpPr>
      <xdr:spPr>
        <a:xfrm>
          <a:off x="927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11447</xdr:rowOff>
    </xdr:from>
    <xdr:ext cx="405111" cy="259045"/>
    <xdr:sp macro="" textlink="">
      <xdr:nvSpPr>
        <xdr:cNvPr id="87" name="n_1mainValue【図書館】&#10;有形固定資産減価償却率"/>
        <xdr:cNvSpPr txBox="1"/>
      </xdr:nvSpPr>
      <xdr:spPr>
        <a:xfrm>
          <a:off x="3582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30497</xdr:rowOff>
    </xdr:from>
    <xdr:ext cx="405111" cy="259045"/>
    <xdr:sp macro="" textlink="">
      <xdr:nvSpPr>
        <xdr:cNvPr id="88" name="n_2mainValue【図書館】&#10;有形固定資産減価償却率"/>
        <xdr:cNvSpPr txBox="1"/>
      </xdr:nvSpPr>
      <xdr:spPr>
        <a:xfrm>
          <a:off x="2705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74947</xdr:rowOff>
    </xdr:from>
    <xdr:ext cx="405111" cy="259045"/>
    <xdr:sp macro="" textlink="">
      <xdr:nvSpPr>
        <xdr:cNvPr id="89" name="n_3mainValue【図書館】&#10;有形固定資産減価償却率"/>
        <xdr:cNvSpPr txBox="1"/>
      </xdr:nvSpPr>
      <xdr:spPr>
        <a:xfrm>
          <a:off x="1816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93997</xdr:rowOff>
    </xdr:from>
    <xdr:ext cx="405111" cy="259045"/>
    <xdr:sp macro="" textlink="">
      <xdr:nvSpPr>
        <xdr:cNvPr id="90" name="n_4mainValue【図書館】&#10;有形固定資産減価償却率"/>
        <xdr:cNvSpPr txBox="1"/>
      </xdr:nvSpPr>
      <xdr:spPr>
        <a:xfrm>
          <a:off x="927744" y="54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42</xdr:row>
      <xdr:rowOff>10885</xdr:rowOff>
    </xdr:to>
    <xdr:cxnSp macro="">
      <xdr:nvCxnSpPr>
        <xdr:cNvPr id="117" name="直線コネクタ 116"/>
        <xdr:cNvCxnSpPr/>
      </xdr:nvCxnSpPr>
      <xdr:spPr>
        <a:xfrm flipV="1">
          <a:off x="10476865" y="56769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14712</xdr:rowOff>
    </xdr:from>
    <xdr:ext cx="469744" cy="259045"/>
    <xdr:sp macro="" textlink="">
      <xdr:nvSpPr>
        <xdr:cNvPr id="118" name="【図書館】&#10;一人当たり面積最小値テキスト"/>
        <xdr:cNvSpPr txBox="1"/>
      </xdr:nvSpPr>
      <xdr:spPr>
        <a:xfrm>
          <a:off x="10515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xdr:rowOff>
    </xdr:from>
    <xdr:to>
      <xdr:col>55</xdr:col>
      <xdr:colOff>88900</xdr:colOff>
      <xdr:row>42</xdr:row>
      <xdr:rowOff>10885</xdr:rowOff>
    </xdr:to>
    <xdr:cxnSp macro="">
      <xdr:nvCxnSpPr>
        <xdr:cNvPr id="119" name="直線コネクタ 118"/>
        <xdr:cNvCxnSpPr/>
      </xdr:nvCxnSpPr>
      <xdr:spPr>
        <a:xfrm>
          <a:off x="10388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20"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21" name="直線コネクタ 120"/>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40113</xdr:rowOff>
    </xdr:from>
    <xdr:ext cx="469744" cy="259045"/>
    <xdr:sp macro="" textlink="">
      <xdr:nvSpPr>
        <xdr:cNvPr id="122" name="【図書館】&#10;一人当たり面積平均値テキスト"/>
        <xdr:cNvSpPr txBox="1"/>
      </xdr:nvSpPr>
      <xdr:spPr>
        <a:xfrm>
          <a:off x="10515600" y="621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17236</xdr:rowOff>
    </xdr:from>
    <xdr:to>
      <xdr:col>55</xdr:col>
      <xdr:colOff>50800</xdr:colOff>
      <xdr:row>37</xdr:row>
      <xdr:rowOff>118836</xdr:rowOff>
    </xdr:to>
    <xdr:sp macro="" textlink="">
      <xdr:nvSpPr>
        <xdr:cNvPr id="123" name="フローチャート: 判断 122"/>
        <xdr:cNvSpPr/>
      </xdr:nvSpPr>
      <xdr:spPr>
        <a:xfrm>
          <a:off x="10426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33564</xdr:rowOff>
    </xdr:from>
    <xdr:to>
      <xdr:col>50</xdr:col>
      <xdr:colOff>165100</xdr:colOff>
      <xdr:row>37</xdr:row>
      <xdr:rowOff>135164</xdr:rowOff>
    </xdr:to>
    <xdr:sp macro="" textlink="">
      <xdr:nvSpPr>
        <xdr:cNvPr id="124" name="フローチャート: 判断 123"/>
        <xdr:cNvSpPr/>
      </xdr:nvSpPr>
      <xdr:spPr>
        <a:xfrm>
          <a:off x="9588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49893</xdr:rowOff>
    </xdr:from>
    <xdr:to>
      <xdr:col>46</xdr:col>
      <xdr:colOff>38100</xdr:colOff>
      <xdr:row>37</xdr:row>
      <xdr:rowOff>151493</xdr:rowOff>
    </xdr:to>
    <xdr:sp macro="" textlink="">
      <xdr:nvSpPr>
        <xdr:cNvPr id="125" name="フローチャート: 判断 124"/>
        <xdr:cNvSpPr/>
      </xdr:nvSpPr>
      <xdr:spPr>
        <a:xfrm>
          <a:off x="86995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131536</xdr:rowOff>
    </xdr:from>
    <xdr:to>
      <xdr:col>41</xdr:col>
      <xdr:colOff>101600</xdr:colOff>
      <xdr:row>38</xdr:row>
      <xdr:rowOff>61686</xdr:rowOff>
    </xdr:to>
    <xdr:sp macro="" textlink="">
      <xdr:nvSpPr>
        <xdr:cNvPr id="126" name="フローチャート: 判断 125"/>
        <xdr:cNvSpPr/>
      </xdr:nvSpPr>
      <xdr:spPr>
        <a:xfrm>
          <a:off x="7810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147864</xdr:rowOff>
    </xdr:from>
    <xdr:to>
      <xdr:col>36</xdr:col>
      <xdr:colOff>165100</xdr:colOff>
      <xdr:row>38</xdr:row>
      <xdr:rowOff>78014</xdr:rowOff>
    </xdr:to>
    <xdr:sp macro="" textlink="">
      <xdr:nvSpPr>
        <xdr:cNvPr id="127" name="フローチャート: 判断 126"/>
        <xdr:cNvSpPr/>
      </xdr:nvSpPr>
      <xdr:spPr>
        <a:xfrm>
          <a:off x="6921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131535</xdr:rowOff>
    </xdr:from>
    <xdr:to>
      <xdr:col>55</xdr:col>
      <xdr:colOff>50800</xdr:colOff>
      <xdr:row>42</xdr:row>
      <xdr:rowOff>61685</xdr:rowOff>
    </xdr:to>
    <xdr:sp macro="" textlink="">
      <xdr:nvSpPr>
        <xdr:cNvPr id="133" name="楕円 132"/>
        <xdr:cNvSpPr/>
      </xdr:nvSpPr>
      <xdr:spPr>
        <a:xfrm>
          <a:off x="104267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46462</xdr:rowOff>
    </xdr:from>
    <xdr:ext cx="469744" cy="259045"/>
    <xdr:sp macro="" textlink="">
      <xdr:nvSpPr>
        <xdr:cNvPr id="134" name="【図書館】&#10;一人当たり面積該当値テキスト"/>
        <xdr:cNvSpPr txBox="1"/>
      </xdr:nvSpPr>
      <xdr:spPr>
        <a:xfrm>
          <a:off x="10515600" y="707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131535</xdr:rowOff>
    </xdr:from>
    <xdr:to>
      <xdr:col>50</xdr:col>
      <xdr:colOff>165100</xdr:colOff>
      <xdr:row>42</xdr:row>
      <xdr:rowOff>61685</xdr:rowOff>
    </xdr:to>
    <xdr:sp macro="" textlink="">
      <xdr:nvSpPr>
        <xdr:cNvPr id="135" name="楕円 134"/>
        <xdr:cNvSpPr/>
      </xdr:nvSpPr>
      <xdr:spPr>
        <a:xfrm>
          <a:off x="9588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10885</xdr:rowOff>
    </xdr:from>
    <xdr:to>
      <xdr:col>55</xdr:col>
      <xdr:colOff>0</xdr:colOff>
      <xdr:row>42</xdr:row>
      <xdr:rowOff>10885</xdr:rowOff>
    </xdr:to>
    <xdr:cxnSp macro="">
      <xdr:nvCxnSpPr>
        <xdr:cNvPr id="136" name="直線コネクタ 135"/>
        <xdr:cNvCxnSpPr/>
      </xdr:nvCxnSpPr>
      <xdr:spPr>
        <a:xfrm>
          <a:off x="9639300" y="7211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147865</xdr:rowOff>
    </xdr:from>
    <xdr:to>
      <xdr:col>46</xdr:col>
      <xdr:colOff>38100</xdr:colOff>
      <xdr:row>42</xdr:row>
      <xdr:rowOff>78015</xdr:rowOff>
    </xdr:to>
    <xdr:sp macro="" textlink="">
      <xdr:nvSpPr>
        <xdr:cNvPr id="137" name="楕円 136"/>
        <xdr:cNvSpPr/>
      </xdr:nvSpPr>
      <xdr:spPr>
        <a:xfrm>
          <a:off x="8699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10885</xdr:rowOff>
    </xdr:from>
    <xdr:to>
      <xdr:col>50</xdr:col>
      <xdr:colOff>114300</xdr:colOff>
      <xdr:row>42</xdr:row>
      <xdr:rowOff>27215</xdr:rowOff>
    </xdr:to>
    <xdr:cxnSp macro="">
      <xdr:nvCxnSpPr>
        <xdr:cNvPr id="138" name="直線コネクタ 137"/>
        <xdr:cNvCxnSpPr/>
      </xdr:nvCxnSpPr>
      <xdr:spPr>
        <a:xfrm flipV="1">
          <a:off x="8750300" y="72117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164193</xdr:rowOff>
    </xdr:from>
    <xdr:to>
      <xdr:col>41</xdr:col>
      <xdr:colOff>101600</xdr:colOff>
      <xdr:row>42</xdr:row>
      <xdr:rowOff>94343</xdr:rowOff>
    </xdr:to>
    <xdr:sp macro="" textlink="">
      <xdr:nvSpPr>
        <xdr:cNvPr id="139" name="楕円 138"/>
        <xdr:cNvSpPr/>
      </xdr:nvSpPr>
      <xdr:spPr>
        <a:xfrm>
          <a:off x="7810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27215</xdr:rowOff>
    </xdr:from>
    <xdr:to>
      <xdr:col>45</xdr:col>
      <xdr:colOff>177800</xdr:colOff>
      <xdr:row>42</xdr:row>
      <xdr:rowOff>43543</xdr:rowOff>
    </xdr:to>
    <xdr:cxnSp macro="">
      <xdr:nvCxnSpPr>
        <xdr:cNvPr id="140" name="直線コネクタ 139"/>
        <xdr:cNvCxnSpPr/>
      </xdr:nvCxnSpPr>
      <xdr:spPr>
        <a:xfrm flipV="1">
          <a:off x="7861300" y="72281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42</xdr:row>
      <xdr:rowOff>9072</xdr:rowOff>
    </xdr:from>
    <xdr:to>
      <xdr:col>36</xdr:col>
      <xdr:colOff>165100</xdr:colOff>
      <xdr:row>42</xdr:row>
      <xdr:rowOff>110672</xdr:rowOff>
    </xdr:to>
    <xdr:sp macro="" textlink="">
      <xdr:nvSpPr>
        <xdr:cNvPr id="141" name="楕円 140"/>
        <xdr:cNvSpPr/>
      </xdr:nvSpPr>
      <xdr:spPr>
        <a:xfrm>
          <a:off x="6921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43543</xdr:rowOff>
    </xdr:from>
    <xdr:to>
      <xdr:col>41</xdr:col>
      <xdr:colOff>50800</xdr:colOff>
      <xdr:row>42</xdr:row>
      <xdr:rowOff>59872</xdr:rowOff>
    </xdr:to>
    <xdr:cxnSp macro="">
      <xdr:nvCxnSpPr>
        <xdr:cNvPr id="142" name="直線コネクタ 141"/>
        <xdr:cNvCxnSpPr/>
      </xdr:nvCxnSpPr>
      <xdr:spPr>
        <a:xfrm flipV="1">
          <a:off x="6972300" y="72444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151691</xdr:rowOff>
    </xdr:from>
    <xdr:ext cx="469744" cy="259045"/>
    <xdr:sp macro="" textlink="">
      <xdr:nvSpPr>
        <xdr:cNvPr id="143" name="n_1aveValue【図書館】&#10;一人当たり面積"/>
        <xdr:cNvSpPr txBox="1"/>
      </xdr:nvSpPr>
      <xdr:spPr>
        <a:xfrm>
          <a:off x="9391727" y="615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168020</xdr:rowOff>
    </xdr:from>
    <xdr:ext cx="469744" cy="259045"/>
    <xdr:sp macro="" textlink="">
      <xdr:nvSpPr>
        <xdr:cNvPr id="144" name="n_2aveValue【図書館】&#10;一人当たり面積"/>
        <xdr:cNvSpPr txBox="1"/>
      </xdr:nvSpPr>
      <xdr:spPr>
        <a:xfrm>
          <a:off x="8515427" y="61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78213</xdr:rowOff>
    </xdr:from>
    <xdr:ext cx="469744" cy="259045"/>
    <xdr:sp macro="" textlink="">
      <xdr:nvSpPr>
        <xdr:cNvPr id="145" name="n_3aveValue【図書館】&#10;一人当たり面積"/>
        <xdr:cNvSpPr txBox="1"/>
      </xdr:nvSpPr>
      <xdr:spPr>
        <a:xfrm>
          <a:off x="7626427" y="625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94541</xdr:rowOff>
    </xdr:from>
    <xdr:ext cx="469744" cy="259045"/>
    <xdr:sp macro="" textlink="">
      <xdr:nvSpPr>
        <xdr:cNvPr id="146" name="n_4aveValue【図書館】&#10;一人当たり面積"/>
        <xdr:cNvSpPr txBox="1"/>
      </xdr:nvSpPr>
      <xdr:spPr>
        <a:xfrm>
          <a:off x="6737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52812</xdr:rowOff>
    </xdr:from>
    <xdr:ext cx="469744" cy="259045"/>
    <xdr:sp macro="" textlink="">
      <xdr:nvSpPr>
        <xdr:cNvPr id="147" name="n_1mainValue【図書館】&#10;一人当たり面積"/>
        <xdr:cNvSpPr txBox="1"/>
      </xdr:nvSpPr>
      <xdr:spPr>
        <a:xfrm>
          <a:off x="9391727"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69142</xdr:rowOff>
    </xdr:from>
    <xdr:ext cx="469744" cy="259045"/>
    <xdr:sp macro="" textlink="">
      <xdr:nvSpPr>
        <xdr:cNvPr id="148" name="n_2mainValue【図書館】&#10;一人当たり面積"/>
        <xdr:cNvSpPr txBox="1"/>
      </xdr:nvSpPr>
      <xdr:spPr>
        <a:xfrm>
          <a:off x="85154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85470</xdr:rowOff>
    </xdr:from>
    <xdr:ext cx="469744" cy="259045"/>
    <xdr:sp macro="" textlink="">
      <xdr:nvSpPr>
        <xdr:cNvPr id="149" name="n_3mainValue【図書館】&#10;一人当たり面積"/>
        <xdr:cNvSpPr txBox="1"/>
      </xdr:nvSpPr>
      <xdr:spPr>
        <a:xfrm>
          <a:off x="76264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101799</xdr:rowOff>
    </xdr:from>
    <xdr:ext cx="469744" cy="259045"/>
    <xdr:sp macro="" textlink="">
      <xdr:nvSpPr>
        <xdr:cNvPr id="150" name="n_4mainValue【図書館】&#10;一人当たり面積"/>
        <xdr:cNvSpPr txBox="1"/>
      </xdr:nvSpPr>
      <xdr:spPr>
        <a:xfrm>
          <a:off x="6737427" y="730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62" name="直線コネクタ 16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3" name="テキスト ボックス 16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6" name="直線コネクタ 165"/>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7" name="テキスト ボックス 166"/>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68580</xdr:rowOff>
    </xdr:to>
    <xdr:cxnSp macro="">
      <xdr:nvCxnSpPr>
        <xdr:cNvPr id="171" name="直線コネクタ 170"/>
        <xdr:cNvCxnSpPr/>
      </xdr:nvCxnSpPr>
      <xdr:spPr>
        <a:xfrm flipV="1">
          <a:off x="4634865" y="963549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72407</xdr:rowOff>
    </xdr:from>
    <xdr:ext cx="405111" cy="259045"/>
    <xdr:sp macro="" textlink="">
      <xdr:nvSpPr>
        <xdr:cNvPr id="172" name="【体育館・プール】&#10;有形固定資産減価償却率最小値テキスト"/>
        <xdr:cNvSpPr txBox="1"/>
      </xdr:nvSpPr>
      <xdr:spPr>
        <a:xfrm>
          <a:off x="4673600"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68580</xdr:rowOff>
    </xdr:from>
    <xdr:to>
      <xdr:col>24</xdr:col>
      <xdr:colOff>152400</xdr:colOff>
      <xdr:row>63</xdr:row>
      <xdr:rowOff>68580</xdr:rowOff>
    </xdr:to>
    <xdr:cxnSp macro="">
      <xdr:nvCxnSpPr>
        <xdr:cNvPr id="173" name="直線コネクタ 172"/>
        <xdr:cNvCxnSpPr/>
      </xdr:nvCxnSpPr>
      <xdr:spPr>
        <a:xfrm>
          <a:off x="4546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74" name="【体育館・プー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75" name="直線コネクタ 174"/>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63517</xdr:rowOff>
    </xdr:from>
    <xdr:ext cx="405111" cy="259045"/>
    <xdr:sp macro="" textlink="">
      <xdr:nvSpPr>
        <xdr:cNvPr id="176" name="【体育館・プール】&#10;有形固定資産減価償却率平均値テキスト"/>
        <xdr:cNvSpPr txBox="1"/>
      </xdr:nvSpPr>
      <xdr:spPr>
        <a:xfrm>
          <a:off x="4673600" y="1000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40640</xdr:rowOff>
    </xdr:from>
    <xdr:to>
      <xdr:col>24</xdr:col>
      <xdr:colOff>114300</xdr:colOff>
      <xdr:row>59</xdr:row>
      <xdr:rowOff>142240</xdr:rowOff>
    </xdr:to>
    <xdr:sp macro="" textlink="">
      <xdr:nvSpPr>
        <xdr:cNvPr id="177" name="フローチャート: 判断 176"/>
        <xdr:cNvSpPr/>
      </xdr:nvSpPr>
      <xdr:spPr>
        <a:xfrm>
          <a:off x="4584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63500</xdr:rowOff>
    </xdr:from>
    <xdr:to>
      <xdr:col>20</xdr:col>
      <xdr:colOff>38100</xdr:colOff>
      <xdr:row>57</xdr:row>
      <xdr:rowOff>165100</xdr:rowOff>
    </xdr:to>
    <xdr:sp macro="" textlink="">
      <xdr:nvSpPr>
        <xdr:cNvPr id="178" name="フローチャート: 判断 177"/>
        <xdr:cNvSpPr/>
      </xdr:nvSpPr>
      <xdr:spPr>
        <a:xfrm>
          <a:off x="3746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137795</xdr:rowOff>
    </xdr:from>
    <xdr:to>
      <xdr:col>15</xdr:col>
      <xdr:colOff>101600</xdr:colOff>
      <xdr:row>57</xdr:row>
      <xdr:rowOff>67945</xdr:rowOff>
    </xdr:to>
    <xdr:sp macro="" textlink="">
      <xdr:nvSpPr>
        <xdr:cNvPr id="179" name="フローチャート: 判断 178"/>
        <xdr:cNvSpPr/>
      </xdr:nvSpPr>
      <xdr:spPr>
        <a:xfrm>
          <a:off x="2857500" y="97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86360</xdr:rowOff>
    </xdr:from>
    <xdr:to>
      <xdr:col>10</xdr:col>
      <xdr:colOff>165100</xdr:colOff>
      <xdr:row>58</xdr:row>
      <xdr:rowOff>16510</xdr:rowOff>
    </xdr:to>
    <xdr:sp macro="" textlink="">
      <xdr:nvSpPr>
        <xdr:cNvPr id="180" name="フローチャート: 判断 179"/>
        <xdr:cNvSpPr/>
      </xdr:nvSpPr>
      <xdr:spPr>
        <a:xfrm>
          <a:off x="1968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143510</xdr:rowOff>
    </xdr:from>
    <xdr:to>
      <xdr:col>6</xdr:col>
      <xdr:colOff>38100</xdr:colOff>
      <xdr:row>58</xdr:row>
      <xdr:rowOff>73660</xdr:rowOff>
    </xdr:to>
    <xdr:sp macro="" textlink="">
      <xdr:nvSpPr>
        <xdr:cNvPr id="181" name="フローチャート: 判断 180"/>
        <xdr:cNvSpPr/>
      </xdr:nvSpPr>
      <xdr:spPr>
        <a:xfrm>
          <a:off x="1079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126365</xdr:rowOff>
    </xdr:from>
    <xdr:to>
      <xdr:col>24</xdr:col>
      <xdr:colOff>114300</xdr:colOff>
      <xdr:row>61</xdr:row>
      <xdr:rowOff>56515</xdr:rowOff>
    </xdr:to>
    <xdr:sp macro="" textlink="">
      <xdr:nvSpPr>
        <xdr:cNvPr id="187" name="楕円 186"/>
        <xdr:cNvSpPr/>
      </xdr:nvSpPr>
      <xdr:spPr>
        <a:xfrm>
          <a:off x="45847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104792</xdr:rowOff>
    </xdr:from>
    <xdr:ext cx="405111" cy="259045"/>
    <xdr:sp macro="" textlink="">
      <xdr:nvSpPr>
        <xdr:cNvPr id="188" name="【体育館・プール】&#10;有形固定資産減価償却率該当値テキスト"/>
        <xdr:cNvSpPr txBox="1"/>
      </xdr:nvSpPr>
      <xdr:spPr>
        <a:xfrm>
          <a:off x="4673600"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40640</xdr:rowOff>
    </xdr:from>
    <xdr:to>
      <xdr:col>20</xdr:col>
      <xdr:colOff>38100</xdr:colOff>
      <xdr:row>60</xdr:row>
      <xdr:rowOff>142240</xdr:rowOff>
    </xdr:to>
    <xdr:sp macro="" textlink="">
      <xdr:nvSpPr>
        <xdr:cNvPr id="189" name="楕円 188"/>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91440</xdr:rowOff>
    </xdr:from>
    <xdr:to>
      <xdr:col>24</xdr:col>
      <xdr:colOff>63500</xdr:colOff>
      <xdr:row>61</xdr:row>
      <xdr:rowOff>5715</xdr:rowOff>
    </xdr:to>
    <xdr:cxnSp macro="">
      <xdr:nvCxnSpPr>
        <xdr:cNvPr id="190" name="直線コネクタ 189"/>
        <xdr:cNvCxnSpPr/>
      </xdr:nvCxnSpPr>
      <xdr:spPr>
        <a:xfrm>
          <a:off x="3797300" y="1037844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109220</xdr:rowOff>
    </xdr:from>
    <xdr:to>
      <xdr:col>15</xdr:col>
      <xdr:colOff>101600</xdr:colOff>
      <xdr:row>60</xdr:row>
      <xdr:rowOff>39370</xdr:rowOff>
    </xdr:to>
    <xdr:sp macro="" textlink="">
      <xdr:nvSpPr>
        <xdr:cNvPr id="191" name="楕円 190"/>
        <xdr:cNvSpPr/>
      </xdr:nvSpPr>
      <xdr:spPr>
        <a:xfrm>
          <a:off x="2857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160020</xdr:rowOff>
    </xdr:from>
    <xdr:to>
      <xdr:col>19</xdr:col>
      <xdr:colOff>177800</xdr:colOff>
      <xdr:row>60</xdr:row>
      <xdr:rowOff>91440</xdr:rowOff>
    </xdr:to>
    <xdr:cxnSp macro="">
      <xdr:nvCxnSpPr>
        <xdr:cNvPr id="192" name="直線コネクタ 191"/>
        <xdr:cNvCxnSpPr/>
      </xdr:nvCxnSpPr>
      <xdr:spPr>
        <a:xfrm>
          <a:off x="2908300" y="1027557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6350</xdr:rowOff>
    </xdr:from>
    <xdr:to>
      <xdr:col>10</xdr:col>
      <xdr:colOff>165100</xdr:colOff>
      <xdr:row>59</xdr:row>
      <xdr:rowOff>107950</xdr:rowOff>
    </xdr:to>
    <xdr:sp macro="" textlink="">
      <xdr:nvSpPr>
        <xdr:cNvPr id="193" name="楕円 192"/>
        <xdr:cNvSpPr/>
      </xdr:nvSpPr>
      <xdr:spPr>
        <a:xfrm>
          <a:off x="1968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57150</xdr:rowOff>
    </xdr:from>
    <xdr:to>
      <xdr:col>15</xdr:col>
      <xdr:colOff>50800</xdr:colOff>
      <xdr:row>59</xdr:row>
      <xdr:rowOff>160020</xdr:rowOff>
    </xdr:to>
    <xdr:cxnSp macro="">
      <xdr:nvCxnSpPr>
        <xdr:cNvPr id="194" name="直線コネクタ 193"/>
        <xdr:cNvCxnSpPr/>
      </xdr:nvCxnSpPr>
      <xdr:spPr>
        <a:xfrm>
          <a:off x="2019300" y="101727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166370</xdr:rowOff>
    </xdr:from>
    <xdr:to>
      <xdr:col>6</xdr:col>
      <xdr:colOff>38100</xdr:colOff>
      <xdr:row>61</xdr:row>
      <xdr:rowOff>96520</xdr:rowOff>
    </xdr:to>
    <xdr:sp macro="" textlink="">
      <xdr:nvSpPr>
        <xdr:cNvPr id="195" name="楕円 194"/>
        <xdr:cNvSpPr/>
      </xdr:nvSpPr>
      <xdr:spPr>
        <a:xfrm>
          <a:off x="1079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57150</xdr:rowOff>
    </xdr:from>
    <xdr:to>
      <xdr:col>10</xdr:col>
      <xdr:colOff>114300</xdr:colOff>
      <xdr:row>61</xdr:row>
      <xdr:rowOff>45720</xdr:rowOff>
    </xdr:to>
    <xdr:cxnSp macro="">
      <xdr:nvCxnSpPr>
        <xdr:cNvPr id="196" name="直線コネクタ 195"/>
        <xdr:cNvCxnSpPr/>
      </xdr:nvCxnSpPr>
      <xdr:spPr>
        <a:xfrm flipV="1">
          <a:off x="1130300" y="10172700"/>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10177</xdr:rowOff>
    </xdr:from>
    <xdr:ext cx="405111" cy="259045"/>
    <xdr:sp macro="" textlink="">
      <xdr:nvSpPr>
        <xdr:cNvPr id="197" name="n_1aveValue【体育館・プール】&#10;有形固定資産減価償却率"/>
        <xdr:cNvSpPr txBox="1"/>
      </xdr:nvSpPr>
      <xdr:spPr>
        <a:xfrm>
          <a:off x="35820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84472</xdr:rowOff>
    </xdr:from>
    <xdr:ext cx="405111" cy="259045"/>
    <xdr:sp macro="" textlink="">
      <xdr:nvSpPr>
        <xdr:cNvPr id="198" name="n_2aveValue【体育館・プール】&#10;有形固定資産減価償却率"/>
        <xdr:cNvSpPr txBox="1"/>
      </xdr:nvSpPr>
      <xdr:spPr>
        <a:xfrm>
          <a:off x="27057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33037</xdr:rowOff>
    </xdr:from>
    <xdr:ext cx="405111" cy="259045"/>
    <xdr:sp macro="" textlink="">
      <xdr:nvSpPr>
        <xdr:cNvPr id="199" name="n_3aveValue【体育館・プール】&#10;有形固定資産減価償却率"/>
        <xdr:cNvSpPr txBox="1"/>
      </xdr:nvSpPr>
      <xdr:spPr>
        <a:xfrm>
          <a:off x="1816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90187</xdr:rowOff>
    </xdr:from>
    <xdr:ext cx="405111" cy="259045"/>
    <xdr:sp macro="" textlink="">
      <xdr:nvSpPr>
        <xdr:cNvPr id="200" name="n_4aveValue【体育館・プール】&#10;有形固定資産減価償却率"/>
        <xdr:cNvSpPr txBox="1"/>
      </xdr:nvSpPr>
      <xdr:spPr>
        <a:xfrm>
          <a:off x="927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133367</xdr:rowOff>
    </xdr:from>
    <xdr:ext cx="405111" cy="259045"/>
    <xdr:sp macro="" textlink="">
      <xdr:nvSpPr>
        <xdr:cNvPr id="201" name="n_1mainValue【体育館・プール】&#10;有形固定資産減価償却率"/>
        <xdr:cNvSpPr txBox="1"/>
      </xdr:nvSpPr>
      <xdr:spPr>
        <a:xfrm>
          <a:off x="3582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30497</xdr:rowOff>
    </xdr:from>
    <xdr:ext cx="405111" cy="259045"/>
    <xdr:sp macro="" textlink="">
      <xdr:nvSpPr>
        <xdr:cNvPr id="202" name="n_2mainValue【体育館・プール】&#10;有形固定資産減価償却率"/>
        <xdr:cNvSpPr txBox="1"/>
      </xdr:nvSpPr>
      <xdr:spPr>
        <a:xfrm>
          <a:off x="2705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99077</xdr:rowOff>
    </xdr:from>
    <xdr:ext cx="405111" cy="259045"/>
    <xdr:sp macro="" textlink="">
      <xdr:nvSpPr>
        <xdr:cNvPr id="203" name="n_3mainValue【体育館・プール】&#10;有形固定資産減価償却率"/>
        <xdr:cNvSpPr txBox="1"/>
      </xdr:nvSpPr>
      <xdr:spPr>
        <a:xfrm>
          <a:off x="1816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87647</xdr:rowOff>
    </xdr:from>
    <xdr:ext cx="405111" cy="259045"/>
    <xdr:sp macro="" textlink="">
      <xdr:nvSpPr>
        <xdr:cNvPr id="204" name="n_4mainValue【体育館・プール】&#10;有形固定資産減価償却率"/>
        <xdr:cNvSpPr txBox="1"/>
      </xdr:nvSpPr>
      <xdr:spPr>
        <a:xfrm>
          <a:off x="927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5" name="テキスト ボックス 21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xdr:rowOff>
    </xdr:from>
    <xdr:to>
      <xdr:col>54</xdr:col>
      <xdr:colOff>189865</xdr:colOff>
      <xdr:row>64</xdr:row>
      <xdr:rowOff>80010</xdr:rowOff>
    </xdr:to>
    <xdr:cxnSp macro="">
      <xdr:nvCxnSpPr>
        <xdr:cNvPr id="229" name="直線コネクタ 228"/>
        <xdr:cNvCxnSpPr/>
      </xdr:nvCxnSpPr>
      <xdr:spPr>
        <a:xfrm flipV="1">
          <a:off x="10476865" y="961263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83837</xdr:rowOff>
    </xdr:from>
    <xdr:ext cx="469744" cy="259045"/>
    <xdr:sp macro="" textlink="">
      <xdr:nvSpPr>
        <xdr:cNvPr id="230" name="【体育館・プール】&#10;一人当たり面積最小値テキスト"/>
        <xdr:cNvSpPr txBox="1"/>
      </xdr:nvSpPr>
      <xdr:spPr>
        <a:xfrm>
          <a:off x="10515600" y="1105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80010</xdr:rowOff>
    </xdr:from>
    <xdr:to>
      <xdr:col>55</xdr:col>
      <xdr:colOff>88900</xdr:colOff>
      <xdr:row>64</xdr:row>
      <xdr:rowOff>80010</xdr:rowOff>
    </xdr:to>
    <xdr:cxnSp macro="">
      <xdr:nvCxnSpPr>
        <xdr:cNvPr id="231" name="直線コネクタ 230"/>
        <xdr:cNvCxnSpPr/>
      </xdr:nvCxnSpPr>
      <xdr:spPr>
        <a:xfrm>
          <a:off x="10388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129557</xdr:rowOff>
    </xdr:from>
    <xdr:ext cx="469744" cy="259045"/>
    <xdr:sp macro="" textlink="">
      <xdr:nvSpPr>
        <xdr:cNvPr id="232" name="【体育館・プール】&#10;一人当たり面積最大値テキスト"/>
        <xdr:cNvSpPr txBox="1"/>
      </xdr:nvSpPr>
      <xdr:spPr>
        <a:xfrm>
          <a:off x="10515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xdr:rowOff>
    </xdr:from>
    <xdr:to>
      <xdr:col>55</xdr:col>
      <xdr:colOff>88900</xdr:colOff>
      <xdr:row>56</xdr:row>
      <xdr:rowOff>11430</xdr:rowOff>
    </xdr:to>
    <xdr:cxnSp macro="">
      <xdr:nvCxnSpPr>
        <xdr:cNvPr id="233" name="直線コネクタ 232"/>
        <xdr:cNvCxnSpPr/>
      </xdr:nvCxnSpPr>
      <xdr:spPr>
        <a:xfrm>
          <a:off x="10388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59707</xdr:rowOff>
    </xdr:from>
    <xdr:ext cx="469744" cy="259045"/>
    <xdr:sp macro="" textlink="">
      <xdr:nvSpPr>
        <xdr:cNvPr id="234" name="【体育館・プール】&#10;一人当たり面積平均値テキスト"/>
        <xdr:cNvSpPr txBox="1"/>
      </xdr:nvSpPr>
      <xdr:spPr>
        <a:xfrm>
          <a:off x="10515600" y="1034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36830</xdr:rowOff>
    </xdr:from>
    <xdr:to>
      <xdr:col>55</xdr:col>
      <xdr:colOff>50800</xdr:colOff>
      <xdr:row>61</xdr:row>
      <xdr:rowOff>138430</xdr:rowOff>
    </xdr:to>
    <xdr:sp macro="" textlink="">
      <xdr:nvSpPr>
        <xdr:cNvPr id="235" name="フローチャート: 判断 234"/>
        <xdr:cNvSpPr/>
      </xdr:nvSpPr>
      <xdr:spPr>
        <a:xfrm>
          <a:off x="104267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132080</xdr:rowOff>
    </xdr:from>
    <xdr:to>
      <xdr:col>50</xdr:col>
      <xdr:colOff>165100</xdr:colOff>
      <xdr:row>61</xdr:row>
      <xdr:rowOff>62230</xdr:rowOff>
    </xdr:to>
    <xdr:sp macro="" textlink="">
      <xdr:nvSpPr>
        <xdr:cNvPr id="236" name="フローチャート: 判断 235"/>
        <xdr:cNvSpPr/>
      </xdr:nvSpPr>
      <xdr:spPr>
        <a:xfrm>
          <a:off x="9588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158750</xdr:rowOff>
    </xdr:from>
    <xdr:to>
      <xdr:col>46</xdr:col>
      <xdr:colOff>38100</xdr:colOff>
      <xdr:row>61</xdr:row>
      <xdr:rowOff>88900</xdr:rowOff>
    </xdr:to>
    <xdr:sp macro="" textlink="">
      <xdr:nvSpPr>
        <xdr:cNvPr id="237" name="フローチャート: 判断 236"/>
        <xdr:cNvSpPr/>
      </xdr:nvSpPr>
      <xdr:spPr>
        <a:xfrm>
          <a:off x="8699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158750</xdr:rowOff>
    </xdr:from>
    <xdr:to>
      <xdr:col>41</xdr:col>
      <xdr:colOff>101600</xdr:colOff>
      <xdr:row>62</xdr:row>
      <xdr:rowOff>88900</xdr:rowOff>
    </xdr:to>
    <xdr:sp macro="" textlink="">
      <xdr:nvSpPr>
        <xdr:cNvPr id="238" name="フローチャート: 判断 237"/>
        <xdr:cNvSpPr/>
      </xdr:nvSpPr>
      <xdr:spPr>
        <a:xfrm>
          <a:off x="7810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170180</xdr:rowOff>
    </xdr:from>
    <xdr:to>
      <xdr:col>36</xdr:col>
      <xdr:colOff>165100</xdr:colOff>
      <xdr:row>62</xdr:row>
      <xdr:rowOff>100330</xdr:rowOff>
    </xdr:to>
    <xdr:sp macro="" textlink="">
      <xdr:nvSpPr>
        <xdr:cNvPr id="239" name="フローチャート: 判断 238"/>
        <xdr:cNvSpPr/>
      </xdr:nvSpPr>
      <xdr:spPr>
        <a:xfrm>
          <a:off x="6921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xdr:rowOff>
    </xdr:from>
    <xdr:to>
      <xdr:col>55</xdr:col>
      <xdr:colOff>50800</xdr:colOff>
      <xdr:row>62</xdr:row>
      <xdr:rowOff>104140</xdr:rowOff>
    </xdr:to>
    <xdr:sp macro="" textlink="">
      <xdr:nvSpPr>
        <xdr:cNvPr id="245" name="楕円 244"/>
        <xdr:cNvSpPr/>
      </xdr:nvSpPr>
      <xdr:spPr>
        <a:xfrm>
          <a:off x="104267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152417</xdr:rowOff>
    </xdr:from>
    <xdr:ext cx="469744" cy="259045"/>
    <xdr:sp macro="" textlink="">
      <xdr:nvSpPr>
        <xdr:cNvPr id="246" name="【体育館・プール】&#10;一人当たり面積該当値テキスト"/>
        <xdr:cNvSpPr txBox="1"/>
      </xdr:nvSpPr>
      <xdr:spPr>
        <a:xfrm>
          <a:off x="10515600"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xdr:rowOff>
    </xdr:from>
    <xdr:to>
      <xdr:col>50</xdr:col>
      <xdr:colOff>165100</xdr:colOff>
      <xdr:row>62</xdr:row>
      <xdr:rowOff>115570</xdr:rowOff>
    </xdr:to>
    <xdr:sp macro="" textlink="">
      <xdr:nvSpPr>
        <xdr:cNvPr id="247" name="楕円 246"/>
        <xdr:cNvSpPr/>
      </xdr:nvSpPr>
      <xdr:spPr>
        <a:xfrm>
          <a:off x="9588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53340</xdr:rowOff>
    </xdr:from>
    <xdr:to>
      <xdr:col>55</xdr:col>
      <xdr:colOff>0</xdr:colOff>
      <xdr:row>62</xdr:row>
      <xdr:rowOff>64770</xdr:rowOff>
    </xdr:to>
    <xdr:cxnSp macro="">
      <xdr:nvCxnSpPr>
        <xdr:cNvPr id="248" name="直線コネクタ 247"/>
        <xdr:cNvCxnSpPr/>
      </xdr:nvCxnSpPr>
      <xdr:spPr>
        <a:xfrm flipV="1">
          <a:off x="9639300" y="106832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25400</xdr:rowOff>
    </xdr:from>
    <xdr:to>
      <xdr:col>46</xdr:col>
      <xdr:colOff>38100</xdr:colOff>
      <xdr:row>62</xdr:row>
      <xdr:rowOff>127000</xdr:rowOff>
    </xdr:to>
    <xdr:sp macro="" textlink="">
      <xdr:nvSpPr>
        <xdr:cNvPr id="249" name="楕円 248"/>
        <xdr:cNvSpPr/>
      </xdr:nvSpPr>
      <xdr:spPr>
        <a:xfrm>
          <a:off x="8699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64770</xdr:rowOff>
    </xdr:from>
    <xdr:to>
      <xdr:col>50</xdr:col>
      <xdr:colOff>114300</xdr:colOff>
      <xdr:row>62</xdr:row>
      <xdr:rowOff>76200</xdr:rowOff>
    </xdr:to>
    <xdr:cxnSp macro="">
      <xdr:nvCxnSpPr>
        <xdr:cNvPr id="250" name="直線コネクタ 249"/>
        <xdr:cNvCxnSpPr/>
      </xdr:nvCxnSpPr>
      <xdr:spPr>
        <a:xfrm flipV="1">
          <a:off x="8750300" y="10694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36830</xdr:rowOff>
    </xdr:from>
    <xdr:to>
      <xdr:col>41</xdr:col>
      <xdr:colOff>101600</xdr:colOff>
      <xdr:row>62</xdr:row>
      <xdr:rowOff>138430</xdr:rowOff>
    </xdr:to>
    <xdr:sp macro="" textlink="">
      <xdr:nvSpPr>
        <xdr:cNvPr id="251" name="楕円 250"/>
        <xdr:cNvSpPr/>
      </xdr:nvSpPr>
      <xdr:spPr>
        <a:xfrm>
          <a:off x="7810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76200</xdr:rowOff>
    </xdr:from>
    <xdr:to>
      <xdr:col>45</xdr:col>
      <xdr:colOff>177800</xdr:colOff>
      <xdr:row>62</xdr:row>
      <xdr:rowOff>87630</xdr:rowOff>
    </xdr:to>
    <xdr:cxnSp macro="">
      <xdr:nvCxnSpPr>
        <xdr:cNvPr id="252" name="直線コネクタ 251"/>
        <xdr:cNvCxnSpPr/>
      </xdr:nvCxnSpPr>
      <xdr:spPr>
        <a:xfrm flipV="1">
          <a:off x="7861300" y="107061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48260</xdr:rowOff>
    </xdr:from>
    <xdr:to>
      <xdr:col>36</xdr:col>
      <xdr:colOff>165100</xdr:colOff>
      <xdr:row>62</xdr:row>
      <xdr:rowOff>149860</xdr:rowOff>
    </xdr:to>
    <xdr:sp macro="" textlink="">
      <xdr:nvSpPr>
        <xdr:cNvPr id="253" name="楕円 252"/>
        <xdr:cNvSpPr/>
      </xdr:nvSpPr>
      <xdr:spPr>
        <a:xfrm>
          <a:off x="6921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87630</xdr:rowOff>
    </xdr:from>
    <xdr:to>
      <xdr:col>41</xdr:col>
      <xdr:colOff>50800</xdr:colOff>
      <xdr:row>62</xdr:row>
      <xdr:rowOff>99060</xdr:rowOff>
    </xdr:to>
    <xdr:cxnSp macro="">
      <xdr:nvCxnSpPr>
        <xdr:cNvPr id="254" name="直線コネクタ 253"/>
        <xdr:cNvCxnSpPr/>
      </xdr:nvCxnSpPr>
      <xdr:spPr>
        <a:xfrm flipV="1">
          <a:off x="6972300" y="107175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78757</xdr:rowOff>
    </xdr:from>
    <xdr:ext cx="469744" cy="259045"/>
    <xdr:sp macro="" textlink="">
      <xdr:nvSpPr>
        <xdr:cNvPr id="255" name="n_1aveValue【体育館・プール】&#10;一人当たり面積"/>
        <xdr:cNvSpPr txBox="1"/>
      </xdr:nvSpPr>
      <xdr:spPr>
        <a:xfrm>
          <a:off x="9391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105427</xdr:rowOff>
    </xdr:from>
    <xdr:ext cx="469744" cy="259045"/>
    <xdr:sp macro="" textlink="">
      <xdr:nvSpPr>
        <xdr:cNvPr id="256" name="n_2aveValue【体育館・プール】&#10;一人当たり面積"/>
        <xdr:cNvSpPr txBox="1"/>
      </xdr:nvSpPr>
      <xdr:spPr>
        <a:xfrm>
          <a:off x="8515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105427</xdr:rowOff>
    </xdr:from>
    <xdr:ext cx="469744" cy="259045"/>
    <xdr:sp macro="" textlink="">
      <xdr:nvSpPr>
        <xdr:cNvPr id="257" name="n_3aveValue【体育館・プール】&#10;一人当たり面積"/>
        <xdr:cNvSpPr txBox="1"/>
      </xdr:nvSpPr>
      <xdr:spPr>
        <a:xfrm>
          <a:off x="7626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116857</xdr:rowOff>
    </xdr:from>
    <xdr:ext cx="469744" cy="259045"/>
    <xdr:sp macro="" textlink="">
      <xdr:nvSpPr>
        <xdr:cNvPr id="258" name="n_4aveValue【体育館・プール】&#10;一人当たり面積"/>
        <xdr:cNvSpPr txBox="1"/>
      </xdr:nvSpPr>
      <xdr:spPr>
        <a:xfrm>
          <a:off x="67374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106697</xdr:rowOff>
    </xdr:from>
    <xdr:ext cx="469744" cy="259045"/>
    <xdr:sp macro="" textlink="">
      <xdr:nvSpPr>
        <xdr:cNvPr id="259" name="n_1mainValue【体育館・プール】&#10;一人当たり面積"/>
        <xdr:cNvSpPr txBox="1"/>
      </xdr:nvSpPr>
      <xdr:spPr>
        <a:xfrm>
          <a:off x="93917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118127</xdr:rowOff>
    </xdr:from>
    <xdr:ext cx="469744" cy="259045"/>
    <xdr:sp macro="" textlink="">
      <xdr:nvSpPr>
        <xdr:cNvPr id="260" name="n_2mainValue【体育館・プール】&#10;一人当たり面積"/>
        <xdr:cNvSpPr txBox="1"/>
      </xdr:nvSpPr>
      <xdr:spPr>
        <a:xfrm>
          <a:off x="8515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129557</xdr:rowOff>
    </xdr:from>
    <xdr:ext cx="469744" cy="259045"/>
    <xdr:sp macro="" textlink="">
      <xdr:nvSpPr>
        <xdr:cNvPr id="261" name="n_3mainValue【体育館・プール】&#10;一人当たり面積"/>
        <xdr:cNvSpPr txBox="1"/>
      </xdr:nvSpPr>
      <xdr:spPr>
        <a:xfrm>
          <a:off x="762642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140987</xdr:rowOff>
    </xdr:from>
    <xdr:ext cx="469744" cy="259045"/>
    <xdr:sp macro="" textlink="">
      <xdr:nvSpPr>
        <xdr:cNvPr id="262" name="n_4mainValue【体育館・プール】&#10;一人当たり面積"/>
        <xdr:cNvSpPr txBox="1"/>
      </xdr:nvSpPr>
      <xdr:spPr>
        <a:xfrm>
          <a:off x="6737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4" name="直線コネクタ 27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5" name="テキスト ボックス 274"/>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6" name="直線コネクタ 27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7" name="テキスト ボックス 27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8" name="直線コネクタ 27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9" name="テキスト ボックス 27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0" name="直線コネクタ 27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1" name="テキスト ボックス 28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3" name="テキスト ボックス 28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82</xdr:row>
      <xdr:rowOff>88392</xdr:rowOff>
    </xdr:from>
    <xdr:to>
      <xdr:col>24</xdr:col>
      <xdr:colOff>62865</xdr:colOff>
      <xdr:row>86</xdr:row>
      <xdr:rowOff>1524</xdr:rowOff>
    </xdr:to>
    <xdr:cxnSp macro="">
      <xdr:nvCxnSpPr>
        <xdr:cNvPr id="285" name="直線コネクタ 284"/>
        <xdr:cNvCxnSpPr/>
      </xdr:nvCxnSpPr>
      <xdr:spPr>
        <a:xfrm flipV="1">
          <a:off x="4634865" y="14147292"/>
          <a:ext cx="0" cy="59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5351</xdr:rowOff>
    </xdr:from>
    <xdr:ext cx="405111" cy="259045"/>
    <xdr:sp macro="" textlink="">
      <xdr:nvSpPr>
        <xdr:cNvPr id="286" name="【福祉施設】&#10;有形固定資産減価償却率最小値テキスト"/>
        <xdr:cNvSpPr txBox="1"/>
      </xdr:nvSpPr>
      <xdr:spPr>
        <a:xfrm>
          <a:off x="4673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1524</xdr:rowOff>
    </xdr:from>
    <xdr:to>
      <xdr:col>24</xdr:col>
      <xdr:colOff>152400</xdr:colOff>
      <xdr:row>86</xdr:row>
      <xdr:rowOff>1524</xdr:rowOff>
    </xdr:to>
    <xdr:cxnSp macro="">
      <xdr:nvCxnSpPr>
        <xdr:cNvPr id="287" name="直線コネクタ 286"/>
        <xdr:cNvCxnSpPr/>
      </xdr:nvCxnSpPr>
      <xdr:spPr>
        <a:xfrm>
          <a:off x="4546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35069</xdr:rowOff>
    </xdr:from>
    <xdr:ext cx="405111" cy="259045"/>
    <xdr:sp macro="" textlink="">
      <xdr:nvSpPr>
        <xdr:cNvPr id="288" name="【福祉施設】&#10;有形固定資産減価償却率最大値テキスト"/>
        <xdr:cNvSpPr txBox="1"/>
      </xdr:nvSpPr>
      <xdr:spPr>
        <a:xfrm>
          <a:off x="4673600" y="13922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82</xdr:row>
      <xdr:rowOff>88392</xdr:rowOff>
    </xdr:from>
    <xdr:to>
      <xdr:col>24</xdr:col>
      <xdr:colOff>152400</xdr:colOff>
      <xdr:row>82</xdr:row>
      <xdr:rowOff>88392</xdr:rowOff>
    </xdr:to>
    <xdr:cxnSp macro="">
      <xdr:nvCxnSpPr>
        <xdr:cNvPr id="289" name="直線コネクタ 288"/>
        <xdr:cNvCxnSpPr/>
      </xdr:nvCxnSpPr>
      <xdr:spPr>
        <a:xfrm>
          <a:off x="4546600" y="1414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162069</xdr:rowOff>
    </xdr:from>
    <xdr:ext cx="405111" cy="259045"/>
    <xdr:sp macro="" textlink="">
      <xdr:nvSpPr>
        <xdr:cNvPr id="290" name="【福祉施設】&#10;有形固定資産減価償却率平均値テキスト"/>
        <xdr:cNvSpPr txBox="1"/>
      </xdr:nvSpPr>
      <xdr:spPr>
        <a:xfrm>
          <a:off x="4673600" y="14049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291" name="フローチャート: 判断 290"/>
        <xdr:cNvSpPr/>
      </xdr:nvSpPr>
      <xdr:spPr>
        <a:xfrm>
          <a:off x="45847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19304</xdr:rowOff>
    </xdr:from>
    <xdr:to>
      <xdr:col>20</xdr:col>
      <xdr:colOff>38100</xdr:colOff>
      <xdr:row>80</xdr:row>
      <xdr:rowOff>120904</xdr:rowOff>
    </xdr:to>
    <xdr:sp macro="" textlink="">
      <xdr:nvSpPr>
        <xdr:cNvPr id="292" name="フローチャート: 判断 291"/>
        <xdr:cNvSpPr/>
      </xdr:nvSpPr>
      <xdr:spPr>
        <a:xfrm>
          <a:off x="3746500" y="1373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161037</xdr:rowOff>
    </xdr:from>
    <xdr:to>
      <xdr:col>15</xdr:col>
      <xdr:colOff>101600</xdr:colOff>
      <xdr:row>80</xdr:row>
      <xdr:rowOff>91187</xdr:rowOff>
    </xdr:to>
    <xdr:sp macro="" textlink="">
      <xdr:nvSpPr>
        <xdr:cNvPr id="293" name="フローチャート: 判断 292"/>
        <xdr:cNvSpPr/>
      </xdr:nvSpPr>
      <xdr:spPr>
        <a:xfrm>
          <a:off x="2857500" y="1370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87885</xdr:rowOff>
    </xdr:from>
    <xdr:to>
      <xdr:col>10</xdr:col>
      <xdr:colOff>165100</xdr:colOff>
      <xdr:row>79</xdr:row>
      <xdr:rowOff>18035</xdr:rowOff>
    </xdr:to>
    <xdr:sp macro="" textlink="">
      <xdr:nvSpPr>
        <xdr:cNvPr id="294" name="フローチャート: 判断 293"/>
        <xdr:cNvSpPr/>
      </xdr:nvSpPr>
      <xdr:spPr>
        <a:xfrm>
          <a:off x="1968500" y="1346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46737</xdr:rowOff>
    </xdr:from>
    <xdr:to>
      <xdr:col>6</xdr:col>
      <xdr:colOff>38100</xdr:colOff>
      <xdr:row>78</xdr:row>
      <xdr:rowOff>148337</xdr:rowOff>
    </xdr:to>
    <xdr:sp macro="" textlink="">
      <xdr:nvSpPr>
        <xdr:cNvPr id="295" name="フローチャート: 判断 294"/>
        <xdr:cNvSpPr/>
      </xdr:nvSpPr>
      <xdr:spPr>
        <a:xfrm>
          <a:off x="1079500" y="1341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122174</xdr:rowOff>
    </xdr:from>
    <xdr:to>
      <xdr:col>24</xdr:col>
      <xdr:colOff>114300</xdr:colOff>
      <xdr:row>86</xdr:row>
      <xdr:rowOff>52324</xdr:rowOff>
    </xdr:to>
    <xdr:sp macro="" textlink="">
      <xdr:nvSpPr>
        <xdr:cNvPr id="301" name="楕円 300"/>
        <xdr:cNvSpPr/>
      </xdr:nvSpPr>
      <xdr:spPr>
        <a:xfrm>
          <a:off x="45847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37101</xdr:rowOff>
    </xdr:from>
    <xdr:ext cx="405111" cy="259045"/>
    <xdr:sp macro="" textlink="">
      <xdr:nvSpPr>
        <xdr:cNvPr id="302" name="【福祉施設】&#10;有形固定資産減価償却率該当値テキスト"/>
        <xdr:cNvSpPr txBox="1"/>
      </xdr:nvSpPr>
      <xdr:spPr>
        <a:xfrm>
          <a:off x="4673600" y="14610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85598</xdr:rowOff>
    </xdr:from>
    <xdr:to>
      <xdr:col>20</xdr:col>
      <xdr:colOff>38100</xdr:colOff>
      <xdr:row>86</xdr:row>
      <xdr:rowOff>15748</xdr:rowOff>
    </xdr:to>
    <xdr:sp macro="" textlink="">
      <xdr:nvSpPr>
        <xdr:cNvPr id="303" name="楕円 302"/>
        <xdr:cNvSpPr/>
      </xdr:nvSpPr>
      <xdr:spPr>
        <a:xfrm>
          <a:off x="3746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136398</xdr:rowOff>
    </xdr:from>
    <xdr:to>
      <xdr:col>24</xdr:col>
      <xdr:colOff>63500</xdr:colOff>
      <xdr:row>86</xdr:row>
      <xdr:rowOff>1524</xdr:rowOff>
    </xdr:to>
    <xdr:cxnSp macro="">
      <xdr:nvCxnSpPr>
        <xdr:cNvPr id="304" name="直線コネクタ 303"/>
        <xdr:cNvCxnSpPr/>
      </xdr:nvCxnSpPr>
      <xdr:spPr>
        <a:xfrm>
          <a:off x="3797300" y="147096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35306</xdr:rowOff>
    </xdr:from>
    <xdr:to>
      <xdr:col>15</xdr:col>
      <xdr:colOff>101600</xdr:colOff>
      <xdr:row>85</xdr:row>
      <xdr:rowOff>136906</xdr:rowOff>
    </xdr:to>
    <xdr:sp macro="" textlink="">
      <xdr:nvSpPr>
        <xdr:cNvPr id="305" name="楕円 304"/>
        <xdr:cNvSpPr/>
      </xdr:nvSpPr>
      <xdr:spPr>
        <a:xfrm>
          <a:off x="2857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86106</xdr:rowOff>
    </xdr:from>
    <xdr:to>
      <xdr:col>19</xdr:col>
      <xdr:colOff>177800</xdr:colOff>
      <xdr:row>85</xdr:row>
      <xdr:rowOff>136398</xdr:rowOff>
    </xdr:to>
    <xdr:cxnSp macro="">
      <xdr:nvCxnSpPr>
        <xdr:cNvPr id="306" name="直線コネクタ 305"/>
        <xdr:cNvCxnSpPr/>
      </xdr:nvCxnSpPr>
      <xdr:spPr>
        <a:xfrm>
          <a:off x="2908300" y="146593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156463</xdr:rowOff>
    </xdr:from>
    <xdr:to>
      <xdr:col>10</xdr:col>
      <xdr:colOff>165100</xdr:colOff>
      <xdr:row>85</xdr:row>
      <xdr:rowOff>86613</xdr:rowOff>
    </xdr:to>
    <xdr:sp macro="" textlink="">
      <xdr:nvSpPr>
        <xdr:cNvPr id="307" name="楕円 306"/>
        <xdr:cNvSpPr/>
      </xdr:nvSpPr>
      <xdr:spPr>
        <a:xfrm>
          <a:off x="1968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35813</xdr:rowOff>
    </xdr:from>
    <xdr:to>
      <xdr:col>15</xdr:col>
      <xdr:colOff>50800</xdr:colOff>
      <xdr:row>85</xdr:row>
      <xdr:rowOff>86106</xdr:rowOff>
    </xdr:to>
    <xdr:cxnSp macro="">
      <xdr:nvCxnSpPr>
        <xdr:cNvPr id="308" name="直線コネクタ 307"/>
        <xdr:cNvCxnSpPr/>
      </xdr:nvCxnSpPr>
      <xdr:spPr>
        <a:xfrm>
          <a:off x="2019300" y="146090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106172</xdr:rowOff>
    </xdr:from>
    <xdr:to>
      <xdr:col>6</xdr:col>
      <xdr:colOff>38100</xdr:colOff>
      <xdr:row>85</xdr:row>
      <xdr:rowOff>36322</xdr:rowOff>
    </xdr:to>
    <xdr:sp macro="" textlink="">
      <xdr:nvSpPr>
        <xdr:cNvPr id="309" name="楕円 308"/>
        <xdr:cNvSpPr/>
      </xdr:nvSpPr>
      <xdr:spPr>
        <a:xfrm>
          <a:off x="1079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156972</xdr:rowOff>
    </xdr:from>
    <xdr:to>
      <xdr:col>10</xdr:col>
      <xdr:colOff>114300</xdr:colOff>
      <xdr:row>85</xdr:row>
      <xdr:rowOff>35813</xdr:rowOff>
    </xdr:to>
    <xdr:cxnSp macro="">
      <xdr:nvCxnSpPr>
        <xdr:cNvPr id="310" name="直線コネクタ 309"/>
        <xdr:cNvCxnSpPr/>
      </xdr:nvCxnSpPr>
      <xdr:spPr>
        <a:xfrm>
          <a:off x="1130300" y="145587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137431</xdr:rowOff>
    </xdr:from>
    <xdr:ext cx="405111" cy="259045"/>
    <xdr:sp macro="" textlink="">
      <xdr:nvSpPr>
        <xdr:cNvPr id="311" name="n_1aveValue【福祉施設】&#10;有形固定資産減価償却率"/>
        <xdr:cNvSpPr txBox="1"/>
      </xdr:nvSpPr>
      <xdr:spPr>
        <a:xfrm>
          <a:off x="3582044" y="1351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107714</xdr:rowOff>
    </xdr:from>
    <xdr:ext cx="405111" cy="259045"/>
    <xdr:sp macro="" textlink="">
      <xdr:nvSpPr>
        <xdr:cNvPr id="312" name="n_2aveValue【福祉施設】&#10;有形固定資産減価償却率"/>
        <xdr:cNvSpPr txBox="1"/>
      </xdr:nvSpPr>
      <xdr:spPr>
        <a:xfrm>
          <a:off x="2705744" y="1348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34562</xdr:rowOff>
    </xdr:from>
    <xdr:ext cx="405111" cy="259045"/>
    <xdr:sp macro="" textlink="">
      <xdr:nvSpPr>
        <xdr:cNvPr id="313" name="n_3aveValue【福祉施設】&#10;有形固定資産減価償却率"/>
        <xdr:cNvSpPr txBox="1"/>
      </xdr:nvSpPr>
      <xdr:spPr>
        <a:xfrm>
          <a:off x="1816744" y="1323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164864</xdr:rowOff>
    </xdr:from>
    <xdr:ext cx="405111" cy="259045"/>
    <xdr:sp macro="" textlink="">
      <xdr:nvSpPr>
        <xdr:cNvPr id="314" name="n_4aveValue【福祉施設】&#10;有形固定資産減価償却率"/>
        <xdr:cNvSpPr txBox="1"/>
      </xdr:nvSpPr>
      <xdr:spPr>
        <a:xfrm>
          <a:off x="927744" y="13195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6875</xdr:rowOff>
    </xdr:from>
    <xdr:ext cx="405111" cy="259045"/>
    <xdr:sp macro="" textlink="">
      <xdr:nvSpPr>
        <xdr:cNvPr id="315" name="n_1mainValue【福祉施設】&#10;有形固定資産減価償却率"/>
        <xdr:cNvSpPr txBox="1"/>
      </xdr:nvSpPr>
      <xdr:spPr>
        <a:xfrm>
          <a:off x="3582044" y="1475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128033</xdr:rowOff>
    </xdr:from>
    <xdr:ext cx="405111" cy="259045"/>
    <xdr:sp macro="" textlink="">
      <xdr:nvSpPr>
        <xdr:cNvPr id="316" name="n_2mainValue【福祉施設】&#10;有形固定資産減価償却率"/>
        <xdr:cNvSpPr txBox="1"/>
      </xdr:nvSpPr>
      <xdr:spPr>
        <a:xfrm>
          <a:off x="2705744" y="1470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77740</xdr:rowOff>
    </xdr:from>
    <xdr:ext cx="405111" cy="259045"/>
    <xdr:sp macro="" textlink="">
      <xdr:nvSpPr>
        <xdr:cNvPr id="317" name="n_3mainValue【福祉施設】&#10;有形固定資産減価償却率"/>
        <xdr:cNvSpPr txBox="1"/>
      </xdr:nvSpPr>
      <xdr:spPr>
        <a:xfrm>
          <a:off x="1816744" y="1465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27449</xdr:rowOff>
    </xdr:from>
    <xdr:ext cx="405111" cy="259045"/>
    <xdr:sp macro="" textlink="">
      <xdr:nvSpPr>
        <xdr:cNvPr id="318" name="n_4mainValue【福祉施設】&#10;有形固定資産減価償却率"/>
        <xdr:cNvSpPr txBox="1"/>
      </xdr:nvSpPr>
      <xdr:spPr>
        <a:xfrm>
          <a:off x="927744" y="1460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9" name="直線コネクタ 32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0" name="テキスト ボックス 32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1" name="直線コネクタ 33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2" name="テキスト ボックス 33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3" name="直線コネクタ 33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4" name="テキスト ボックス 33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5" name="直線コネクタ 33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6" name="テキスト ボックス 33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6096</xdr:rowOff>
    </xdr:from>
    <xdr:to>
      <xdr:col>54</xdr:col>
      <xdr:colOff>189865</xdr:colOff>
      <xdr:row>85</xdr:row>
      <xdr:rowOff>95250</xdr:rowOff>
    </xdr:to>
    <xdr:cxnSp macro="">
      <xdr:nvCxnSpPr>
        <xdr:cNvPr id="340" name="直線コネクタ 339"/>
        <xdr:cNvCxnSpPr/>
      </xdr:nvCxnSpPr>
      <xdr:spPr>
        <a:xfrm flipV="1">
          <a:off x="10476865" y="1372209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99077</xdr:rowOff>
    </xdr:from>
    <xdr:ext cx="469744" cy="259045"/>
    <xdr:sp macro="" textlink="">
      <xdr:nvSpPr>
        <xdr:cNvPr id="341" name="【福祉施設】&#10;一人当たり面積最小値テキスト"/>
        <xdr:cNvSpPr txBox="1"/>
      </xdr:nvSpPr>
      <xdr:spPr>
        <a:xfrm>
          <a:off x="10515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95250</xdr:rowOff>
    </xdr:from>
    <xdr:to>
      <xdr:col>55</xdr:col>
      <xdr:colOff>88900</xdr:colOff>
      <xdr:row>85</xdr:row>
      <xdr:rowOff>95250</xdr:rowOff>
    </xdr:to>
    <xdr:cxnSp macro="">
      <xdr:nvCxnSpPr>
        <xdr:cNvPr id="342" name="直線コネクタ 341"/>
        <xdr:cNvCxnSpPr/>
      </xdr:nvCxnSpPr>
      <xdr:spPr>
        <a:xfrm>
          <a:off x="10388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124223</xdr:rowOff>
    </xdr:from>
    <xdr:ext cx="469744" cy="259045"/>
    <xdr:sp macro="" textlink="">
      <xdr:nvSpPr>
        <xdr:cNvPr id="343" name="【福祉施設】&#10;一人当たり面積最大値テキスト"/>
        <xdr:cNvSpPr txBox="1"/>
      </xdr:nvSpPr>
      <xdr:spPr>
        <a:xfrm>
          <a:off x="10515600" y="1349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6096</xdr:rowOff>
    </xdr:from>
    <xdr:to>
      <xdr:col>55</xdr:col>
      <xdr:colOff>88900</xdr:colOff>
      <xdr:row>80</xdr:row>
      <xdr:rowOff>6096</xdr:rowOff>
    </xdr:to>
    <xdr:cxnSp macro="">
      <xdr:nvCxnSpPr>
        <xdr:cNvPr id="344" name="直線コネクタ 343"/>
        <xdr:cNvCxnSpPr/>
      </xdr:nvCxnSpPr>
      <xdr:spPr>
        <a:xfrm>
          <a:off x="10388600" y="1372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58183</xdr:rowOff>
    </xdr:from>
    <xdr:ext cx="469744" cy="259045"/>
    <xdr:sp macro="" textlink="">
      <xdr:nvSpPr>
        <xdr:cNvPr id="345" name="【福祉施設】&#10;一人当たり面積平均値テキスト"/>
        <xdr:cNvSpPr txBox="1"/>
      </xdr:nvSpPr>
      <xdr:spPr>
        <a:xfrm>
          <a:off x="10515600" y="1411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35306</xdr:rowOff>
    </xdr:from>
    <xdr:to>
      <xdr:col>55</xdr:col>
      <xdr:colOff>50800</xdr:colOff>
      <xdr:row>83</xdr:row>
      <xdr:rowOff>136906</xdr:rowOff>
    </xdr:to>
    <xdr:sp macro="" textlink="">
      <xdr:nvSpPr>
        <xdr:cNvPr id="346" name="フローチャート: 判断 345"/>
        <xdr:cNvSpPr/>
      </xdr:nvSpPr>
      <xdr:spPr>
        <a:xfrm>
          <a:off x="10426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165608</xdr:rowOff>
    </xdr:from>
    <xdr:to>
      <xdr:col>50</xdr:col>
      <xdr:colOff>165100</xdr:colOff>
      <xdr:row>81</xdr:row>
      <xdr:rowOff>95758</xdr:rowOff>
    </xdr:to>
    <xdr:sp macro="" textlink="">
      <xdr:nvSpPr>
        <xdr:cNvPr id="347" name="フローチャート: 判断 346"/>
        <xdr:cNvSpPr/>
      </xdr:nvSpPr>
      <xdr:spPr>
        <a:xfrm>
          <a:off x="9588500" y="1388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53594</xdr:rowOff>
    </xdr:from>
    <xdr:to>
      <xdr:col>46</xdr:col>
      <xdr:colOff>38100</xdr:colOff>
      <xdr:row>81</xdr:row>
      <xdr:rowOff>155194</xdr:rowOff>
    </xdr:to>
    <xdr:sp macro="" textlink="">
      <xdr:nvSpPr>
        <xdr:cNvPr id="348" name="フローチャート: 判断 347"/>
        <xdr:cNvSpPr/>
      </xdr:nvSpPr>
      <xdr:spPr>
        <a:xfrm>
          <a:off x="8699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122174</xdr:rowOff>
    </xdr:from>
    <xdr:to>
      <xdr:col>41</xdr:col>
      <xdr:colOff>101600</xdr:colOff>
      <xdr:row>82</xdr:row>
      <xdr:rowOff>52324</xdr:rowOff>
    </xdr:to>
    <xdr:sp macro="" textlink="">
      <xdr:nvSpPr>
        <xdr:cNvPr id="349" name="フローチャート: 判断 348"/>
        <xdr:cNvSpPr/>
      </xdr:nvSpPr>
      <xdr:spPr>
        <a:xfrm>
          <a:off x="7810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103887</xdr:rowOff>
    </xdr:from>
    <xdr:to>
      <xdr:col>36</xdr:col>
      <xdr:colOff>165100</xdr:colOff>
      <xdr:row>82</xdr:row>
      <xdr:rowOff>34037</xdr:rowOff>
    </xdr:to>
    <xdr:sp macro="" textlink="">
      <xdr:nvSpPr>
        <xdr:cNvPr id="350" name="フローチャート: 判断 349"/>
        <xdr:cNvSpPr/>
      </xdr:nvSpPr>
      <xdr:spPr>
        <a:xfrm>
          <a:off x="6921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44450</xdr:rowOff>
    </xdr:from>
    <xdr:to>
      <xdr:col>55</xdr:col>
      <xdr:colOff>50800</xdr:colOff>
      <xdr:row>85</xdr:row>
      <xdr:rowOff>146050</xdr:rowOff>
    </xdr:to>
    <xdr:sp macro="" textlink="">
      <xdr:nvSpPr>
        <xdr:cNvPr id="356" name="楕円 355"/>
        <xdr:cNvSpPr/>
      </xdr:nvSpPr>
      <xdr:spPr>
        <a:xfrm>
          <a:off x="10426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130827</xdr:rowOff>
    </xdr:from>
    <xdr:ext cx="469744" cy="259045"/>
    <xdr:sp macro="" textlink="">
      <xdr:nvSpPr>
        <xdr:cNvPr id="357" name="【福祉施設】&#10;一人当たり面積該当値テキスト"/>
        <xdr:cNvSpPr txBox="1"/>
      </xdr:nvSpPr>
      <xdr:spPr>
        <a:xfrm>
          <a:off x="10515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44450</xdr:rowOff>
    </xdr:from>
    <xdr:to>
      <xdr:col>50</xdr:col>
      <xdr:colOff>165100</xdr:colOff>
      <xdr:row>85</xdr:row>
      <xdr:rowOff>146050</xdr:rowOff>
    </xdr:to>
    <xdr:sp macro="" textlink="">
      <xdr:nvSpPr>
        <xdr:cNvPr id="358" name="楕円 357"/>
        <xdr:cNvSpPr/>
      </xdr:nvSpPr>
      <xdr:spPr>
        <a:xfrm>
          <a:off x="958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95250</xdr:rowOff>
    </xdr:from>
    <xdr:to>
      <xdr:col>55</xdr:col>
      <xdr:colOff>0</xdr:colOff>
      <xdr:row>85</xdr:row>
      <xdr:rowOff>95250</xdr:rowOff>
    </xdr:to>
    <xdr:cxnSp macro="">
      <xdr:nvCxnSpPr>
        <xdr:cNvPr id="359" name="直線コネクタ 358"/>
        <xdr:cNvCxnSpPr/>
      </xdr:nvCxnSpPr>
      <xdr:spPr>
        <a:xfrm>
          <a:off x="9639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49022</xdr:rowOff>
    </xdr:from>
    <xdr:to>
      <xdr:col>46</xdr:col>
      <xdr:colOff>38100</xdr:colOff>
      <xdr:row>85</xdr:row>
      <xdr:rowOff>150622</xdr:rowOff>
    </xdr:to>
    <xdr:sp macro="" textlink="">
      <xdr:nvSpPr>
        <xdr:cNvPr id="360" name="楕円 359"/>
        <xdr:cNvSpPr/>
      </xdr:nvSpPr>
      <xdr:spPr>
        <a:xfrm>
          <a:off x="8699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95250</xdr:rowOff>
    </xdr:from>
    <xdr:to>
      <xdr:col>50</xdr:col>
      <xdr:colOff>114300</xdr:colOff>
      <xdr:row>85</xdr:row>
      <xdr:rowOff>99822</xdr:rowOff>
    </xdr:to>
    <xdr:cxnSp macro="">
      <xdr:nvCxnSpPr>
        <xdr:cNvPr id="361" name="直線コネクタ 360"/>
        <xdr:cNvCxnSpPr/>
      </xdr:nvCxnSpPr>
      <xdr:spPr>
        <a:xfrm flipV="1">
          <a:off x="8750300" y="14668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49022</xdr:rowOff>
    </xdr:from>
    <xdr:to>
      <xdr:col>41</xdr:col>
      <xdr:colOff>101600</xdr:colOff>
      <xdr:row>85</xdr:row>
      <xdr:rowOff>150622</xdr:rowOff>
    </xdr:to>
    <xdr:sp macro="" textlink="">
      <xdr:nvSpPr>
        <xdr:cNvPr id="362" name="楕円 361"/>
        <xdr:cNvSpPr/>
      </xdr:nvSpPr>
      <xdr:spPr>
        <a:xfrm>
          <a:off x="7810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99822</xdr:rowOff>
    </xdr:from>
    <xdr:to>
      <xdr:col>45</xdr:col>
      <xdr:colOff>177800</xdr:colOff>
      <xdr:row>85</xdr:row>
      <xdr:rowOff>99822</xdr:rowOff>
    </xdr:to>
    <xdr:cxnSp macro="">
      <xdr:nvCxnSpPr>
        <xdr:cNvPr id="363" name="直線コネクタ 362"/>
        <xdr:cNvCxnSpPr/>
      </xdr:nvCxnSpPr>
      <xdr:spPr>
        <a:xfrm>
          <a:off x="7861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53594</xdr:rowOff>
    </xdr:from>
    <xdr:to>
      <xdr:col>36</xdr:col>
      <xdr:colOff>165100</xdr:colOff>
      <xdr:row>85</xdr:row>
      <xdr:rowOff>155194</xdr:rowOff>
    </xdr:to>
    <xdr:sp macro="" textlink="">
      <xdr:nvSpPr>
        <xdr:cNvPr id="364" name="楕円 363"/>
        <xdr:cNvSpPr/>
      </xdr:nvSpPr>
      <xdr:spPr>
        <a:xfrm>
          <a:off x="6921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99822</xdr:rowOff>
    </xdr:from>
    <xdr:to>
      <xdr:col>41</xdr:col>
      <xdr:colOff>50800</xdr:colOff>
      <xdr:row>85</xdr:row>
      <xdr:rowOff>104394</xdr:rowOff>
    </xdr:to>
    <xdr:cxnSp macro="">
      <xdr:nvCxnSpPr>
        <xdr:cNvPr id="365" name="直線コネクタ 364"/>
        <xdr:cNvCxnSpPr/>
      </xdr:nvCxnSpPr>
      <xdr:spPr>
        <a:xfrm flipV="1">
          <a:off x="6972300" y="14673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112285</xdr:rowOff>
    </xdr:from>
    <xdr:ext cx="469744" cy="259045"/>
    <xdr:sp macro="" textlink="">
      <xdr:nvSpPr>
        <xdr:cNvPr id="366" name="n_1aveValue【福祉施設】&#10;一人当たり面積"/>
        <xdr:cNvSpPr txBox="1"/>
      </xdr:nvSpPr>
      <xdr:spPr>
        <a:xfrm>
          <a:off x="9391727" y="136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271</xdr:rowOff>
    </xdr:from>
    <xdr:ext cx="469744" cy="259045"/>
    <xdr:sp macro="" textlink="">
      <xdr:nvSpPr>
        <xdr:cNvPr id="367" name="n_2aveValue【福祉施設】&#10;一人当たり面積"/>
        <xdr:cNvSpPr txBox="1"/>
      </xdr:nvSpPr>
      <xdr:spPr>
        <a:xfrm>
          <a:off x="8515427" y="1371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68851</xdr:rowOff>
    </xdr:from>
    <xdr:ext cx="469744" cy="259045"/>
    <xdr:sp macro="" textlink="">
      <xdr:nvSpPr>
        <xdr:cNvPr id="368" name="n_3aveValue【福祉施設】&#10;一人当たり面積"/>
        <xdr:cNvSpPr txBox="1"/>
      </xdr:nvSpPr>
      <xdr:spPr>
        <a:xfrm>
          <a:off x="7626427" y="1378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50564</xdr:rowOff>
    </xdr:from>
    <xdr:ext cx="469744" cy="259045"/>
    <xdr:sp macro="" textlink="">
      <xdr:nvSpPr>
        <xdr:cNvPr id="369" name="n_4aveValue【福祉施設】&#10;一人当たり面積"/>
        <xdr:cNvSpPr txBox="1"/>
      </xdr:nvSpPr>
      <xdr:spPr>
        <a:xfrm>
          <a:off x="6737427" y="1376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137177</xdr:rowOff>
    </xdr:from>
    <xdr:ext cx="469744" cy="259045"/>
    <xdr:sp macro="" textlink="">
      <xdr:nvSpPr>
        <xdr:cNvPr id="370" name="n_1mainValue【福祉施設】&#10;一人当たり面積"/>
        <xdr:cNvSpPr txBox="1"/>
      </xdr:nvSpPr>
      <xdr:spPr>
        <a:xfrm>
          <a:off x="9391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141749</xdr:rowOff>
    </xdr:from>
    <xdr:ext cx="469744" cy="259045"/>
    <xdr:sp macro="" textlink="">
      <xdr:nvSpPr>
        <xdr:cNvPr id="371" name="n_2mainValue【福祉施設】&#10;一人当たり面積"/>
        <xdr:cNvSpPr txBox="1"/>
      </xdr:nvSpPr>
      <xdr:spPr>
        <a:xfrm>
          <a:off x="8515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141749</xdr:rowOff>
    </xdr:from>
    <xdr:ext cx="469744" cy="259045"/>
    <xdr:sp macro="" textlink="">
      <xdr:nvSpPr>
        <xdr:cNvPr id="372" name="n_3mainValue【福祉施設】&#10;一人当たり面積"/>
        <xdr:cNvSpPr txBox="1"/>
      </xdr:nvSpPr>
      <xdr:spPr>
        <a:xfrm>
          <a:off x="7626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146321</xdr:rowOff>
    </xdr:from>
    <xdr:ext cx="469744" cy="259045"/>
    <xdr:sp macro="" textlink="">
      <xdr:nvSpPr>
        <xdr:cNvPr id="373" name="n_4mainValue【福祉施設】&#10;一人当たり面積"/>
        <xdr:cNvSpPr txBox="1"/>
      </xdr:nvSpPr>
      <xdr:spPr>
        <a:xfrm>
          <a:off x="6737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4" name="テキスト ボックス 38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6" name="テキスト ボックス 38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99061</xdr:rowOff>
    </xdr:from>
    <xdr:to>
      <xdr:col>24</xdr:col>
      <xdr:colOff>62865</xdr:colOff>
      <xdr:row>108</xdr:row>
      <xdr:rowOff>110489</xdr:rowOff>
    </xdr:to>
    <xdr:cxnSp macro="">
      <xdr:nvCxnSpPr>
        <xdr:cNvPr id="398" name="直線コネクタ 397"/>
        <xdr:cNvCxnSpPr/>
      </xdr:nvCxnSpPr>
      <xdr:spPr>
        <a:xfrm flipV="1">
          <a:off x="4634865" y="17072611"/>
          <a:ext cx="0" cy="155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114316</xdr:rowOff>
    </xdr:from>
    <xdr:ext cx="405111" cy="259045"/>
    <xdr:sp macro="" textlink="">
      <xdr:nvSpPr>
        <xdr:cNvPr id="399" name="【市民会館】&#10;有形固定資産減価償却率最小値テキスト"/>
        <xdr:cNvSpPr txBox="1"/>
      </xdr:nvSpPr>
      <xdr:spPr>
        <a:xfrm>
          <a:off x="4673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110489</xdr:rowOff>
    </xdr:from>
    <xdr:to>
      <xdr:col>24</xdr:col>
      <xdr:colOff>152400</xdr:colOff>
      <xdr:row>108</xdr:row>
      <xdr:rowOff>110489</xdr:rowOff>
    </xdr:to>
    <xdr:cxnSp macro="">
      <xdr:nvCxnSpPr>
        <xdr:cNvPr id="400" name="直線コネクタ 399"/>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45738</xdr:rowOff>
    </xdr:from>
    <xdr:ext cx="340478" cy="259045"/>
    <xdr:sp macro="" textlink="">
      <xdr:nvSpPr>
        <xdr:cNvPr id="401" name="【市民会館】&#10;有形固定資産減価償却率最大値テキスト"/>
        <xdr:cNvSpPr txBox="1"/>
      </xdr:nvSpPr>
      <xdr:spPr>
        <a:xfrm>
          <a:off x="4673600" y="168478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99061</xdr:rowOff>
    </xdr:from>
    <xdr:to>
      <xdr:col>24</xdr:col>
      <xdr:colOff>152400</xdr:colOff>
      <xdr:row>99</xdr:row>
      <xdr:rowOff>99061</xdr:rowOff>
    </xdr:to>
    <xdr:cxnSp macro="">
      <xdr:nvCxnSpPr>
        <xdr:cNvPr id="402" name="直線コネクタ 401"/>
        <xdr:cNvCxnSpPr/>
      </xdr:nvCxnSpPr>
      <xdr:spPr>
        <a:xfrm>
          <a:off x="4546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151147</xdr:rowOff>
    </xdr:from>
    <xdr:ext cx="405111" cy="259045"/>
    <xdr:sp macro="" textlink="">
      <xdr:nvSpPr>
        <xdr:cNvPr id="403" name="【市民会館】&#10;有形固定資産減価償却率平均値テキスト"/>
        <xdr:cNvSpPr txBox="1"/>
      </xdr:nvSpPr>
      <xdr:spPr>
        <a:xfrm>
          <a:off x="4673600" y="1798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128270</xdr:rowOff>
    </xdr:from>
    <xdr:to>
      <xdr:col>24</xdr:col>
      <xdr:colOff>114300</xdr:colOff>
      <xdr:row>106</xdr:row>
      <xdr:rowOff>58420</xdr:rowOff>
    </xdr:to>
    <xdr:sp macro="" textlink="">
      <xdr:nvSpPr>
        <xdr:cNvPr id="404" name="フローチャート: 判断 403"/>
        <xdr:cNvSpPr/>
      </xdr:nvSpPr>
      <xdr:spPr>
        <a:xfrm>
          <a:off x="45847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107</xdr:row>
      <xdr:rowOff>48261</xdr:rowOff>
    </xdr:from>
    <xdr:to>
      <xdr:col>20</xdr:col>
      <xdr:colOff>38100</xdr:colOff>
      <xdr:row>107</xdr:row>
      <xdr:rowOff>149861</xdr:rowOff>
    </xdr:to>
    <xdr:sp macro="" textlink="">
      <xdr:nvSpPr>
        <xdr:cNvPr id="405" name="フローチャート: 判断 404"/>
        <xdr:cNvSpPr/>
      </xdr:nvSpPr>
      <xdr:spPr>
        <a:xfrm>
          <a:off x="3746500" y="1839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97789</xdr:rowOff>
    </xdr:from>
    <xdr:to>
      <xdr:col>15</xdr:col>
      <xdr:colOff>101600</xdr:colOff>
      <xdr:row>108</xdr:row>
      <xdr:rowOff>27939</xdr:rowOff>
    </xdr:to>
    <xdr:sp macro="" textlink="">
      <xdr:nvSpPr>
        <xdr:cNvPr id="406" name="フローチャート: 判断 405"/>
        <xdr:cNvSpPr/>
      </xdr:nvSpPr>
      <xdr:spPr>
        <a:xfrm>
          <a:off x="2857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21589</xdr:rowOff>
    </xdr:from>
    <xdr:to>
      <xdr:col>10</xdr:col>
      <xdr:colOff>165100</xdr:colOff>
      <xdr:row>107</xdr:row>
      <xdr:rowOff>123189</xdr:rowOff>
    </xdr:to>
    <xdr:sp macro="" textlink="">
      <xdr:nvSpPr>
        <xdr:cNvPr id="407" name="フローチャート: 判断 406"/>
        <xdr:cNvSpPr/>
      </xdr:nvSpPr>
      <xdr:spPr>
        <a:xfrm>
          <a:off x="1968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116839</xdr:rowOff>
    </xdr:from>
    <xdr:to>
      <xdr:col>6</xdr:col>
      <xdr:colOff>38100</xdr:colOff>
      <xdr:row>107</xdr:row>
      <xdr:rowOff>46989</xdr:rowOff>
    </xdr:to>
    <xdr:sp macro="" textlink="">
      <xdr:nvSpPr>
        <xdr:cNvPr id="408" name="フローチャート: 判断 407"/>
        <xdr:cNvSpPr/>
      </xdr:nvSpPr>
      <xdr:spPr>
        <a:xfrm>
          <a:off x="1079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116839</xdr:rowOff>
    </xdr:from>
    <xdr:to>
      <xdr:col>24</xdr:col>
      <xdr:colOff>114300</xdr:colOff>
      <xdr:row>108</xdr:row>
      <xdr:rowOff>46989</xdr:rowOff>
    </xdr:to>
    <xdr:sp macro="" textlink="">
      <xdr:nvSpPr>
        <xdr:cNvPr id="414" name="楕円 413"/>
        <xdr:cNvSpPr/>
      </xdr:nvSpPr>
      <xdr:spPr>
        <a:xfrm>
          <a:off x="45847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31766</xdr:rowOff>
    </xdr:from>
    <xdr:ext cx="405111" cy="259045"/>
    <xdr:sp macro="" textlink="">
      <xdr:nvSpPr>
        <xdr:cNvPr id="415" name="【市民会館】&#10;有形固定資産減価償却率該当値テキスト"/>
        <xdr:cNvSpPr txBox="1"/>
      </xdr:nvSpPr>
      <xdr:spPr>
        <a:xfrm>
          <a:off x="4673600" y="1837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36830</xdr:rowOff>
    </xdr:from>
    <xdr:to>
      <xdr:col>20</xdr:col>
      <xdr:colOff>38100</xdr:colOff>
      <xdr:row>107</xdr:row>
      <xdr:rowOff>138430</xdr:rowOff>
    </xdr:to>
    <xdr:sp macro="" textlink="">
      <xdr:nvSpPr>
        <xdr:cNvPr id="416" name="楕円 415"/>
        <xdr:cNvSpPr/>
      </xdr:nvSpPr>
      <xdr:spPr>
        <a:xfrm>
          <a:off x="3746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87630</xdr:rowOff>
    </xdr:from>
    <xdr:to>
      <xdr:col>24</xdr:col>
      <xdr:colOff>63500</xdr:colOff>
      <xdr:row>107</xdr:row>
      <xdr:rowOff>167639</xdr:rowOff>
    </xdr:to>
    <xdr:cxnSp macro="">
      <xdr:nvCxnSpPr>
        <xdr:cNvPr id="417" name="直線コネクタ 416"/>
        <xdr:cNvCxnSpPr/>
      </xdr:nvCxnSpPr>
      <xdr:spPr>
        <a:xfrm>
          <a:off x="3797300" y="1843278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48261</xdr:rowOff>
    </xdr:from>
    <xdr:to>
      <xdr:col>15</xdr:col>
      <xdr:colOff>101600</xdr:colOff>
      <xdr:row>107</xdr:row>
      <xdr:rowOff>149861</xdr:rowOff>
    </xdr:to>
    <xdr:sp macro="" textlink="">
      <xdr:nvSpPr>
        <xdr:cNvPr id="418" name="楕円 417"/>
        <xdr:cNvSpPr/>
      </xdr:nvSpPr>
      <xdr:spPr>
        <a:xfrm>
          <a:off x="2857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87630</xdr:rowOff>
    </xdr:from>
    <xdr:to>
      <xdr:col>19</xdr:col>
      <xdr:colOff>177800</xdr:colOff>
      <xdr:row>107</xdr:row>
      <xdr:rowOff>99061</xdr:rowOff>
    </xdr:to>
    <xdr:cxnSp macro="">
      <xdr:nvCxnSpPr>
        <xdr:cNvPr id="419" name="直線コネクタ 418"/>
        <xdr:cNvCxnSpPr/>
      </xdr:nvCxnSpPr>
      <xdr:spPr>
        <a:xfrm flipV="1">
          <a:off x="2908300" y="184327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147320</xdr:rowOff>
    </xdr:from>
    <xdr:to>
      <xdr:col>10</xdr:col>
      <xdr:colOff>165100</xdr:colOff>
      <xdr:row>107</xdr:row>
      <xdr:rowOff>77470</xdr:rowOff>
    </xdr:to>
    <xdr:sp macro="" textlink="">
      <xdr:nvSpPr>
        <xdr:cNvPr id="420" name="楕円 419"/>
        <xdr:cNvSpPr/>
      </xdr:nvSpPr>
      <xdr:spPr>
        <a:xfrm>
          <a:off x="1968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26670</xdr:rowOff>
    </xdr:from>
    <xdr:to>
      <xdr:col>15</xdr:col>
      <xdr:colOff>50800</xdr:colOff>
      <xdr:row>107</xdr:row>
      <xdr:rowOff>99061</xdr:rowOff>
    </xdr:to>
    <xdr:cxnSp macro="">
      <xdr:nvCxnSpPr>
        <xdr:cNvPr id="421" name="直線コネクタ 420"/>
        <xdr:cNvCxnSpPr/>
      </xdr:nvCxnSpPr>
      <xdr:spPr>
        <a:xfrm>
          <a:off x="2019300" y="183718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71120</xdr:rowOff>
    </xdr:from>
    <xdr:to>
      <xdr:col>6</xdr:col>
      <xdr:colOff>38100</xdr:colOff>
      <xdr:row>107</xdr:row>
      <xdr:rowOff>1270</xdr:rowOff>
    </xdr:to>
    <xdr:sp macro="" textlink="">
      <xdr:nvSpPr>
        <xdr:cNvPr id="422" name="楕円 421"/>
        <xdr:cNvSpPr/>
      </xdr:nvSpPr>
      <xdr:spPr>
        <a:xfrm>
          <a:off x="1079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121920</xdr:rowOff>
    </xdr:from>
    <xdr:to>
      <xdr:col>10</xdr:col>
      <xdr:colOff>114300</xdr:colOff>
      <xdr:row>107</xdr:row>
      <xdr:rowOff>26670</xdr:rowOff>
    </xdr:to>
    <xdr:cxnSp macro="">
      <xdr:nvCxnSpPr>
        <xdr:cNvPr id="423" name="直線コネクタ 422"/>
        <xdr:cNvCxnSpPr/>
      </xdr:nvCxnSpPr>
      <xdr:spPr>
        <a:xfrm>
          <a:off x="1130300" y="18295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140988</xdr:rowOff>
    </xdr:from>
    <xdr:ext cx="405111" cy="259045"/>
    <xdr:sp macro="" textlink="">
      <xdr:nvSpPr>
        <xdr:cNvPr id="424" name="n_1aveValue【市民会館】&#10;有形固定資産減価償却率"/>
        <xdr:cNvSpPr txBox="1"/>
      </xdr:nvSpPr>
      <xdr:spPr>
        <a:xfrm>
          <a:off x="35820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19066</xdr:rowOff>
    </xdr:from>
    <xdr:ext cx="405111" cy="259045"/>
    <xdr:sp macro="" textlink="">
      <xdr:nvSpPr>
        <xdr:cNvPr id="425" name="n_2aveValue【市民会館】&#10;有形固定資産減価償却率"/>
        <xdr:cNvSpPr txBox="1"/>
      </xdr:nvSpPr>
      <xdr:spPr>
        <a:xfrm>
          <a:off x="2705744" y="185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114316</xdr:rowOff>
    </xdr:from>
    <xdr:ext cx="405111" cy="259045"/>
    <xdr:sp macro="" textlink="">
      <xdr:nvSpPr>
        <xdr:cNvPr id="426" name="n_3aveValue【市民会館】&#10;有形固定資産減価償却率"/>
        <xdr:cNvSpPr txBox="1"/>
      </xdr:nvSpPr>
      <xdr:spPr>
        <a:xfrm>
          <a:off x="1816744"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38116</xdr:rowOff>
    </xdr:from>
    <xdr:ext cx="405111" cy="259045"/>
    <xdr:sp macro="" textlink="">
      <xdr:nvSpPr>
        <xdr:cNvPr id="427" name="n_4aveValue【市民会館】&#10;有形固定資産減価償却率"/>
        <xdr:cNvSpPr txBox="1"/>
      </xdr:nvSpPr>
      <xdr:spPr>
        <a:xfrm>
          <a:off x="927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154957</xdr:rowOff>
    </xdr:from>
    <xdr:ext cx="405111" cy="259045"/>
    <xdr:sp macro="" textlink="">
      <xdr:nvSpPr>
        <xdr:cNvPr id="428" name="n_1mainValue【市民会館】&#10;有形固定資産減価償却率"/>
        <xdr:cNvSpPr txBox="1"/>
      </xdr:nvSpPr>
      <xdr:spPr>
        <a:xfrm>
          <a:off x="3582044" y="1815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166388</xdr:rowOff>
    </xdr:from>
    <xdr:ext cx="405111" cy="259045"/>
    <xdr:sp macro="" textlink="">
      <xdr:nvSpPr>
        <xdr:cNvPr id="429" name="n_2mainValue【市民会館】&#10;有形固定資産減価償却率"/>
        <xdr:cNvSpPr txBox="1"/>
      </xdr:nvSpPr>
      <xdr:spPr>
        <a:xfrm>
          <a:off x="2705744" y="1816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93997</xdr:rowOff>
    </xdr:from>
    <xdr:ext cx="405111" cy="259045"/>
    <xdr:sp macro="" textlink="">
      <xdr:nvSpPr>
        <xdr:cNvPr id="430" name="n_3mainValue【市民会館】&#10;有形固定資産減価償却率"/>
        <xdr:cNvSpPr txBox="1"/>
      </xdr:nvSpPr>
      <xdr:spPr>
        <a:xfrm>
          <a:off x="1816744" y="1809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17797</xdr:rowOff>
    </xdr:from>
    <xdr:ext cx="405111" cy="259045"/>
    <xdr:sp macro="" textlink="">
      <xdr:nvSpPr>
        <xdr:cNvPr id="431" name="n_4mainValue【市民会館】&#10;有形固定資産減価償却率"/>
        <xdr:cNvSpPr txBox="1"/>
      </xdr:nvSpPr>
      <xdr:spPr>
        <a:xfrm>
          <a:off x="927744" y="1802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2" name="テキスト ボックス 44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443" name="直線コネクタ 44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4" name="テキスト ボックス 44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5" name="直線コネクタ 44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6" name="テキスト ボックス 44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7" name="直線コネクタ 44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8" name="テキスト ボックス 44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9" name="直線コネクタ 44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0" name="テキスト ボックス 44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1" name="直線コネクタ 45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2" name="テキスト ボックス 45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3" name="直線コネクタ 45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4" name="テキスト ボックス 45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62593</xdr:rowOff>
    </xdr:from>
    <xdr:to>
      <xdr:col>54</xdr:col>
      <xdr:colOff>189865</xdr:colOff>
      <xdr:row>108</xdr:row>
      <xdr:rowOff>32657</xdr:rowOff>
    </xdr:to>
    <xdr:cxnSp macro="">
      <xdr:nvCxnSpPr>
        <xdr:cNvPr id="458" name="直線コネクタ 457"/>
        <xdr:cNvCxnSpPr/>
      </xdr:nvCxnSpPr>
      <xdr:spPr>
        <a:xfrm flipV="1">
          <a:off x="10476865" y="17036143"/>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36484</xdr:rowOff>
    </xdr:from>
    <xdr:ext cx="469744" cy="259045"/>
    <xdr:sp macro="" textlink="">
      <xdr:nvSpPr>
        <xdr:cNvPr id="459" name="【市民会館】&#10;一人当たり面積最小値テキスト"/>
        <xdr:cNvSpPr txBox="1"/>
      </xdr:nvSpPr>
      <xdr:spPr>
        <a:xfrm>
          <a:off x="10515600"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32657</xdr:rowOff>
    </xdr:from>
    <xdr:to>
      <xdr:col>55</xdr:col>
      <xdr:colOff>88900</xdr:colOff>
      <xdr:row>108</xdr:row>
      <xdr:rowOff>32657</xdr:rowOff>
    </xdr:to>
    <xdr:cxnSp macro="">
      <xdr:nvCxnSpPr>
        <xdr:cNvPr id="460" name="直線コネクタ 459"/>
        <xdr:cNvCxnSpPr/>
      </xdr:nvCxnSpPr>
      <xdr:spPr>
        <a:xfrm>
          <a:off x="10388600" y="1854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9270</xdr:rowOff>
    </xdr:from>
    <xdr:ext cx="469744" cy="259045"/>
    <xdr:sp macro="" textlink="">
      <xdr:nvSpPr>
        <xdr:cNvPr id="461" name="【市民会館】&#10;一人当たり面積最大値テキスト"/>
        <xdr:cNvSpPr txBox="1"/>
      </xdr:nvSpPr>
      <xdr:spPr>
        <a:xfrm>
          <a:off x="10515600" y="1681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62593</xdr:rowOff>
    </xdr:from>
    <xdr:to>
      <xdr:col>55</xdr:col>
      <xdr:colOff>88900</xdr:colOff>
      <xdr:row>99</xdr:row>
      <xdr:rowOff>62593</xdr:rowOff>
    </xdr:to>
    <xdr:cxnSp macro="">
      <xdr:nvCxnSpPr>
        <xdr:cNvPr id="462" name="直線コネクタ 461"/>
        <xdr:cNvCxnSpPr/>
      </xdr:nvCxnSpPr>
      <xdr:spPr>
        <a:xfrm>
          <a:off x="10388600" y="1703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153506</xdr:rowOff>
    </xdr:from>
    <xdr:ext cx="469744" cy="259045"/>
    <xdr:sp macro="" textlink="">
      <xdr:nvSpPr>
        <xdr:cNvPr id="463" name="【市民会館】&#10;一人当たり面積平均値テキスト"/>
        <xdr:cNvSpPr txBox="1"/>
      </xdr:nvSpPr>
      <xdr:spPr>
        <a:xfrm>
          <a:off x="10515600" y="17812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3629</xdr:rowOff>
    </xdr:from>
    <xdr:to>
      <xdr:col>55</xdr:col>
      <xdr:colOff>50800</xdr:colOff>
      <xdr:row>104</xdr:row>
      <xdr:rowOff>105229</xdr:rowOff>
    </xdr:to>
    <xdr:sp macro="" textlink="">
      <xdr:nvSpPr>
        <xdr:cNvPr id="464" name="フローチャート: 判断 463"/>
        <xdr:cNvSpPr/>
      </xdr:nvSpPr>
      <xdr:spPr>
        <a:xfrm>
          <a:off x="10426700" y="1783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9071</xdr:rowOff>
    </xdr:from>
    <xdr:to>
      <xdr:col>50</xdr:col>
      <xdr:colOff>165100</xdr:colOff>
      <xdr:row>106</xdr:row>
      <xdr:rowOff>110671</xdr:rowOff>
    </xdr:to>
    <xdr:sp macro="" textlink="">
      <xdr:nvSpPr>
        <xdr:cNvPr id="465" name="フローチャート: 判断 464"/>
        <xdr:cNvSpPr/>
      </xdr:nvSpPr>
      <xdr:spPr>
        <a:xfrm>
          <a:off x="9588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150586</xdr:rowOff>
    </xdr:from>
    <xdr:to>
      <xdr:col>46</xdr:col>
      <xdr:colOff>38100</xdr:colOff>
      <xdr:row>103</xdr:row>
      <xdr:rowOff>80736</xdr:rowOff>
    </xdr:to>
    <xdr:sp macro="" textlink="">
      <xdr:nvSpPr>
        <xdr:cNvPr id="466" name="フローチャート: 判断 465"/>
        <xdr:cNvSpPr/>
      </xdr:nvSpPr>
      <xdr:spPr>
        <a:xfrm>
          <a:off x="8699500" y="176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33564</xdr:rowOff>
    </xdr:from>
    <xdr:to>
      <xdr:col>41</xdr:col>
      <xdr:colOff>101600</xdr:colOff>
      <xdr:row>103</xdr:row>
      <xdr:rowOff>135164</xdr:rowOff>
    </xdr:to>
    <xdr:sp macro="" textlink="">
      <xdr:nvSpPr>
        <xdr:cNvPr id="467" name="フローチャート: 判断 466"/>
        <xdr:cNvSpPr/>
      </xdr:nvSpPr>
      <xdr:spPr>
        <a:xfrm>
          <a:off x="7810500" y="1769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77107</xdr:rowOff>
    </xdr:from>
    <xdr:to>
      <xdr:col>36</xdr:col>
      <xdr:colOff>165100</xdr:colOff>
      <xdr:row>104</xdr:row>
      <xdr:rowOff>7257</xdr:rowOff>
    </xdr:to>
    <xdr:sp macro="" textlink="">
      <xdr:nvSpPr>
        <xdr:cNvPr id="468" name="フローチャート: 判断 467"/>
        <xdr:cNvSpPr/>
      </xdr:nvSpPr>
      <xdr:spPr>
        <a:xfrm>
          <a:off x="6921500" y="1773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11793</xdr:rowOff>
    </xdr:from>
    <xdr:to>
      <xdr:col>55</xdr:col>
      <xdr:colOff>50800</xdr:colOff>
      <xdr:row>99</xdr:row>
      <xdr:rowOff>113393</xdr:rowOff>
    </xdr:to>
    <xdr:sp macro="" textlink="">
      <xdr:nvSpPr>
        <xdr:cNvPr id="474" name="楕円 473"/>
        <xdr:cNvSpPr/>
      </xdr:nvSpPr>
      <xdr:spPr>
        <a:xfrm>
          <a:off x="10426700" y="1698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98</xdr:row>
      <xdr:rowOff>136270</xdr:rowOff>
    </xdr:from>
    <xdr:ext cx="469744" cy="259045"/>
    <xdr:sp macro="" textlink="">
      <xdr:nvSpPr>
        <xdr:cNvPr id="475" name="【市民会館】&#10;一人当たり面積該当値テキスト"/>
        <xdr:cNvSpPr txBox="1"/>
      </xdr:nvSpPr>
      <xdr:spPr>
        <a:xfrm>
          <a:off x="10515600" y="1693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66221</xdr:rowOff>
    </xdr:from>
    <xdr:to>
      <xdr:col>50</xdr:col>
      <xdr:colOff>165100</xdr:colOff>
      <xdr:row>99</xdr:row>
      <xdr:rowOff>167821</xdr:rowOff>
    </xdr:to>
    <xdr:sp macro="" textlink="">
      <xdr:nvSpPr>
        <xdr:cNvPr id="476" name="楕円 475"/>
        <xdr:cNvSpPr/>
      </xdr:nvSpPr>
      <xdr:spPr>
        <a:xfrm>
          <a:off x="9588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62593</xdr:rowOff>
    </xdr:from>
    <xdr:to>
      <xdr:col>55</xdr:col>
      <xdr:colOff>0</xdr:colOff>
      <xdr:row>99</xdr:row>
      <xdr:rowOff>117021</xdr:rowOff>
    </xdr:to>
    <xdr:cxnSp macro="">
      <xdr:nvCxnSpPr>
        <xdr:cNvPr id="477" name="直線コネクタ 476"/>
        <xdr:cNvCxnSpPr/>
      </xdr:nvCxnSpPr>
      <xdr:spPr>
        <a:xfrm flipV="1">
          <a:off x="9639300" y="1703614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131536</xdr:rowOff>
    </xdr:from>
    <xdr:to>
      <xdr:col>46</xdr:col>
      <xdr:colOff>38100</xdr:colOff>
      <xdr:row>100</xdr:row>
      <xdr:rowOff>61686</xdr:rowOff>
    </xdr:to>
    <xdr:sp macro="" textlink="">
      <xdr:nvSpPr>
        <xdr:cNvPr id="478" name="楕円 477"/>
        <xdr:cNvSpPr/>
      </xdr:nvSpPr>
      <xdr:spPr>
        <a:xfrm>
          <a:off x="8699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117021</xdr:rowOff>
    </xdr:from>
    <xdr:to>
      <xdr:col>50</xdr:col>
      <xdr:colOff>114300</xdr:colOff>
      <xdr:row>100</xdr:row>
      <xdr:rowOff>10886</xdr:rowOff>
    </xdr:to>
    <xdr:cxnSp macro="">
      <xdr:nvCxnSpPr>
        <xdr:cNvPr id="479" name="直線コネクタ 478"/>
        <xdr:cNvCxnSpPr/>
      </xdr:nvCxnSpPr>
      <xdr:spPr>
        <a:xfrm flipV="1">
          <a:off x="8750300" y="170905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14514</xdr:rowOff>
    </xdr:from>
    <xdr:to>
      <xdr:col>41</xdr:col>
      <xdr:colOff>101600</xdr:colOff>
      <xdr:row>100</xdr:row>
      <xdr:rowOff>116114</xdr:rowOff>
    </xdr:to>
    <xdr:sp macro="" textlink="">
      <xdr:nvSpPr>
        <xdr:cNvPr id="480" name="楕円 479"/>
        <xdr:cNvSpPr/>
      </xdr:nvSpPr>
      <xdr:spPr>
        <a:xfrm>
          <a:off x="7810500" y="1715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10886</xdr:rowOff>
    </xdr:from>
    <xdr:to>
      <xdr:col>45</xdr:col>
      <xdr:colOff>177800</xdr:colOff>
      <xdr:row>100</xdr:row>
      <xdr:rowOff>65314</xdr:rowOff>
    </xdr:to>
    <xdr:cxnSp macro="">
      <xdr:nvCxnSpPr>
        <xdr:cNvPr id="481" name="直線コネクタ 480"/>
        <xdr:cNvCxnSpPr/>
      </xdr:nvCxnSpPr>
      <xdr:spPr>
        <a:xfrm flipV="1">
          <a:off x="7861300" y="171558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79829</xdr:rowOff>
    </xdr:from>
    <xdr:to>
      <xdr:col>36</xdr:col>
      <xdr:colOff>165100</xdr:colOff>
      <xdr:row>101</xdr:row>
      <xdr:rowOff>9979</xdr:rowOff>
    </xdr:to>
    <xdr:sp macro="" textlink="">
      <xdr:nvSpPr>
        <xdr:cNvPr id="482" name="楕円 481"/>
        <xdr:cNvSpPr/>
      </xdr:nvSpPr>
      <xdr:spPr>
        <a:xfrm>
          <a:off x="6921500" y="1722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65314</xdr:rowOff>
    </xdr:from>
    <xdr:to>
      <xdr:col>41</xdr:col>
      <xdr:colOff>50800</xdr:colOff>
      <xdr:row>100</xdr:row>
      <xdr:rowOff>130629</xdr:rowOff>
    </xdr:to>
    <xdr:cxnSp macro="">
      <xdr:nvCxnSpPr>
        <xdr:cNvPr id="483" name="直線コネクタ 482"/>
        <xdr:cNvCxnSpPr/>
      </xdr:nvCxnSpPr>
      <xdr:spPr>
        <a:xfrm flipV="1">
          <a:off x="6972300" y="172103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101798</xdr:rowOff>
    </xdr:from>
    <xdr:ext cx="469744" cy="259045"/>
    <xdr:sp macro="" textlink="">
      <xdr:nvSpPr>
        <xdr:cNvPr id="484" name="n_1aveValue【市民会館】&#10;一人当たり面積"/>
        <xdr:cNvSpPr txBox="1"/>
      </xdr:nvSpPr>
      <xdr:spPr>
        <a:xfrm>
          <a:off x="9391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71863</xdr:rowOff>
    </xdr:from>
    <xdr:ext cx="469744" cy="259045"/>
    <xdr:sp macro="" textlink="">
      <xdr:nvSpPr>
        <xdr:cNvPr id="485" name="n_2aveValue【市民会館】&#10;一人当たり面積"/>
        <xdr:cNvSpPr txBox="1"/>
      </xdr:nvSpPr>
      <xdr:spPr>
        <a:xfrm>
          <a:off x="8515427" y="177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126291</xdr:rowOff>
    </xdr:from>
    <xdr:ext cx="469744" cy="259045"/>
    <xdr:sp macro="" textlink="">
      <xdr:nvSpPr>
        <xdr:cNvPr id="486" name="n_3aveValue【市民会館】&#10;一人当たり面積"/>
        <xdr:cNvSpPr txBox="1"/>
      </xdr:nvSpPr>
      <xdr:spPr>
        <a:xfrm>
          <a:off x="7626427" y="1778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169834</xdr:rowOff>
    </xdr:from>
    <xdr:ext cx="469744" cy="259045"/>
    <xdr:sp macro="" textlink="">
      <xdr:nvSpPr>
        <xdr:cNvPr id="487" name="n_4aveValue【市民会館】&#10;一人当たり面積"/>
        <xdr:cNvSpPr txBox="1"/>
      </xdr:nvSpPr>
      <xdr:spPr>
        <a:xfrm>
          <a:off x="6737427" y="178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12898</xdr:rowOff>
    </xdr:from>
    <xdr:ext cx="469744" cy="259045"/>
    <xdr:sp macro="" textlink="">
      <xdr:nvSpPr>
        <xdr:cNvPr id="488" name="n_1mainValue【市民会館】&#10;一人当たり面積"/>
        <xdr:cNvSpPr txBox="1"/>
      </xdr:nvSpPr>
      <xdr:spPr>
        <a:xfrm>
          <a:off x="9391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78213</xdr:rowOff>
    </xdr:from>
    <xdr:ext cx="469744" cy="259045"/>
    <xdr:sp macro="" textlink="">
      <xdr:nvSpPr>
        <xdr:cNvPr id="489" name="n_2mainValue【市民会館】&#10;一人当たり面積"/>
        <xdr:cNvSpPr txBox="1"/>
      </xdr:nvSpPr>
      <xdr:spPr>
        <a:xfrm>
          <a:off x="8515427" y="168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132641</xdr:rowOff>
    </xdr:from>
    <xdr:ext cx="469744" cy="259045"/>
    <xdr:sp macro="" textlink="">
      <xdr:nvSpPr>
        <xdr:cNvPr id="490" name="n_3mainValue【市民会館】&#10;一人当たり面積"/>
        <xdr:cNvSpPr txBox="1"/>
      </xdr:nvSpPr>
      <xdr:spPr>
        <a:xfrm>
          <a:off x="7626427" y="1693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26506</xdr:rowOff>
    </xdr:from>
    <xdr:ext cx="469744" cy="259045"/>
    <xdr:sp macro="" textlink="">
      <xdr:nvSpPr>
        <xdr:cNvPr id="491" name="n_4mainValue【市民会館】&#10;一人当たり面積"/>
        <xdr:cNvSpPr txBox="1"/>
      </xdr:nvSpPr>
      <xdr:spPr>
        <a:xfrm>
          <a:off x="6737427" y="1700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2" name="テキスト ボックス 50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3" name="直線コネクタ 5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4" name="テキスト ボックス 50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5" name="直線コネクタ 5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6" name="テキスト ボックス 5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7" name="直線コネクタ 5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8" name="テキスト ボックス 5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9" name="直線コネクタ 5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0" name="テキスト ボックス 5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1" name="直線コネクタ 5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2" name="テキスト ボックス 5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3" name="直線コネクタ 5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4" name="テキスト ボックス 513"/>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6" name="テキスト ボックス 51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36</xdr:row>
      <xdr:rowOff>125186</xdr:rowOff>
    </xdr:from>
    <xdr:to>
      <xdr:col>85</xdr:col>
      <xdr:colOff>126364</xdr:colOff>
      <xdr:row>41</xdr:row>
      <xdr:rowOff>162741</xdr:rowOff>
    </xdr:to>
    <xdr:cxnSp macro="">
      <xdr:nvCxnSpPr>
        <xdr:cNvPr id="518" name="直線コネクタ 517"/>
        <xdr:cNvCxnSpPr/>
      </xdr:nvCxnSpPr>
      <xdr:spPr>
        <a:xfrm flipV="1">
          <a:off x="16318864" y="6297386"/>
          <a:ext cx="0" cy="894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166568</xdr:rowOff>
    </xdr:from>
    <xdr:ext cx="405111" cy="259045"/>
    <xdr:sp macro="" textlink="">
      <xdr:nvSpPr>
        <xdr:cNvPr id="519" name="【一般廃棄物処理施設】&#10;有形固定資産減価償却率最小値テキスト"/>
        <xdr:cNvSpPr txBox="1"/>
      </xdr:nvSpPr>
      <xdr:spPr>
        <a:xfrm>
          <a:off x="16357600" y="719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162741</xdr:rowOff>
    </xdr:from>
    <xdr:to>
      <xdr:col>86</xdr:col>
      <xdr:colOff>25400</xdr:colOff>
      <xdr:row>41</xdr:row>
      <xdr:rowOff>162741</xdr:rowOff>
    </xdr:to>
    <xdr:cxnSp macro="">
      <xdr:nvCxnSpPr>
        <xdr:cNvPr id="520" name="直線コネクタ 519"/>
        <xdr:cNvCxnSpPr/>
      </xdr:nvCxnSpPr>
      <xdr:spPr>
        <a:xfrm>
          <a:off x="16230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71863</xdr:rowOff>
    </xdr:from>
    <xdr:ext cx="405111" cy="259045"/>
    <xdr:sp macro="" textlink="">
      <xdr:nvSpPr>
        <xdr:cNvPr id="521" name="【一般廃棄物処理施設】&#10;有形固定資産減価償却率最大値テキスト"/>
        <xdr:cNvSpPr txBox="1"/>
      </xdr:nvSpPr>
      <xdr:spPr>
        <a:xfrm>
          <a:off x="16357600" y="607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125186</xdr:rowOff>
    </xdr:from>
    <xdr:to>
      <xdr:col>86</xdr:col>
      <xdr:colOff>25400</xdr:colOff>
      <xdr:row>36</xdr:row>
      <xdr:rowOff>125186</xdr:rowOff>
    </xdr:to>
    <xdr:cxnSp macro="">
      <xdr:nvCxnSpPr>
        <xdr:cNvPr id="522" name="直線コネクタ 521"/>
        <xdr:cNvCxnSpPr/>
      </xdr:nvCxnSpPr>
      <xdr:spPr>
        <a:xfrm>
          <a:off x="16230600" y="629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41383</xdr:rowOff>
    </xdr:from>
    <xdr:ext cx="405111" cy="259045"/>
    <xdr:sp macro="" textlink="">
      <xdr:nvSpPr>
        <xdr:cNvPr id="523" name="【一般廃棄物処理施設】&#10;有形固定資産減価償却率平均値テキスト"/>
        <xdr:cNvSpPr txBox="1"/>
      </xdr:nvSpPr>
      <xdr:spPr>
        <a:xfrm>
          <a:off x="16357600" y="6385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62956</xdr:rowOff>
    </xdr:from>
    <xdr:to>
      <xdr:col>85</xdr:col>
      <xdr:colOff>177800</xdr:colOff>
      <xdr:row>37</xdr:row>
      <xdr:rowOff>164556</xdr:rowOff>
    </xdr:to>
    <xdr:sp macro="" textlink="">
      <xdr:nvSpPr>
        <xdr:cNvPr id="524" name="フローチャート: 判断 523"/>
        <xdr:cNvSpPr/>
      </xdr:nvSpPr>
      <xdr:spPr>
        <a:xfrm>
          <a:off x="162687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34</xdr:row>
      <xdr:rowOff>162560</xdr:rowOff>
    </xdr:from>
    <xdr:to>
      <xdr:col>81</xdr:col>
      <xdr:colOff>101600</xdr:colOff>
      <xdr:row>35</xdr:row>
      <xdr:rowOff>92710</xdr:rowOff>
    </xdr:to>
    <xdr:sp macro="" textlink="">
      <xdr:nvSpPr>
        <xdr:cNvPr id="525" name="フローチャート: 判断 524"/>
        <xdr:cNvSpPr/>
      </xdr:nvSpPr>
      <xdr:spPr>
        <a:xfrm>
          <a:off x="154305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154396</xdr:rowOff>
    </xdr:from>
    <xdr:to>
      <xdr:col>76</xdr:col>
      <xdr:colOff>165100</xdr:colOff>
      <xdr:row>34</xdr:row>
      <xdr:rowOff>84546</xdr:rowOff>
    </xdr:to>
    <xdr:sp macro="" textlink="">
      <xdr:nvSpPr>
        <xdr:cNvPr id="526" name="フローチャート: 判断 525"/>
        <xdr:cNvSpPr/>
      </xdr:nvSpPr>
      <xdr:spPr>
        <a:xfrm>
          <a:off x="14541500" y="581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154396</xdr:rowOff>
    </xdr:from>
    <xdr:to>
      <xdr:col>72</xdr:col>
      <xdr:colOff>38100</xdr:colOff>
      <xdr:row>34</xdr:row>
      <xdr:rowOff>84546</xdr:rowOff>
    </xdr:to>
    <xdr:sp macro="" textlink="">
      <xdr:nvSpPr>
        <xdr:cNvPr id="527" name="フローチャート: 判断 526"/>
        <xdr:cNvSpPr/>
      </xdr:nvSpPr>
      <xdr:spPr>
        <a:xfrm>
          <a:off x="13652500" y="581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53158</xdr:rowOff>
    </xdr:from>
    <xdr:to>
      <xdr:col>67</xdr:col>
      <xdr:colOff>101600</xdr:colOff>
      <xdr:row>35</xdr:row>
      <xdr:rowOff>154758</xdr:rowOff>
    </xdr:to>
    <xdr:sp macro="" textlink="">
      <xdr:nvSpPr>
        <xdr:cNvPr id="528" name="フローチャート: 判断 527"/>
        <xdr:cNvSpPr/>
      </xdr:nvSpPr>
      <xdr:spPr>
        <a:xfrm>
          <a:off x="12763500" y="605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74386</xdr:rowOff>
    </xdr:from>
    <xdr:to>
      <xdr:col>85</xdr:col>
      <xdr:colOff>177800</xdr:colOff>
      <xdr:row>37</xdr:row>
      <xdr:rowOff>4536</xdr:rowOff>
    </xdr:to>
    <xdr:sp macro="" textlink="">
      <xdr:nvSpPr>
        <xdr:cNvPr id="534" name="楕円 533"/>
        <xdr:cNvSpPr/>
      </xdr:nvSpPr>
      <xdr:spPr>
        <a:xfrm>
          <a:off x="162687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27413</xdr:rowOff>
    </xdr:from>
    <xdr:ext cx="405111" cy="259045"/>
    <xdr:sp macro="" textlink="">
      <xdr:nvSpPr>
        <xdr:cNvPr id="535" name="【一般廃棄物処理施設】&#10;有形固定資産減価償却率該当値テキスト"/>
        <xdr:cNvSpPr txBox="1"/>
      </xdr:nvSpPr>
      <xdr:spPr>
        <a:xfrm>
          <a:off x="16357600" y="6199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102144</xdr:rowOff>
    </xdr:from>
    <xdr:to>
      <xdr:col>81</xdr:col>
      <xdr:colOff>101600</xdr:colOff>
      <xdr:row>36</xdr:row>
      <xdr:rowOff>32294</xdr:rowOff>
    </xdr:to>
    <xdr:sp macro="" textlink="">
      <xdr:nvSpPr>
        <xdr:cNvPr id="536" name="楕円 535"/>
        <xdr:cNvSpPr/>
      </xdr:nvSpPr>
      <xdr:spPr>
        <a:xfrm>
          <a:off x="15430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152944</xdr:rowOff>
    </xdr:from>
    <xdr:to>
      <xdr:col>85</xdr:col>
      <xdr:colOff>127000</xdr:colOff>
      <xdr:row>36</xdr:row>
      <xdr:rowOff>125186</xdr:rowOff>
    </xdr:to>
    <xdr:cxnSp macro="">
      <xdr:nvCxnSpPr>
        <xdr:cNvPr id="537" name="直線コネクタ 536"/>
        <xdr:cNvCxnSpPr/>
      </xdr:nvCxnSpPr>
      <xdr:spPr>
        <a:xfrm>
          <a:off x="15481300" y="6153694"/>
          <a:ext cx="8382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146231</xdr:rowOff>
    </xdr:from>
    <xdr:to>
      <xdr:col>76</xdr:col>
      <xdr:colOff>165100</xdr:colOff>
      <xdr:row>35</xdr:row>
      <xdr:rowOff>76381</xdr:rowOff>
    </xdr:to>
    <xdr:sp macro="" textlink="">
      <xdr:nvSpPr>
        <xdr:cNvPr id="538" name="楕円 537"/>
        <xdr:cNvSpPr/>
      </xdr:nvSpPr>
      <xdr:spPr>
        <a:xfrm>
          <a:off x="14541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25581</xdr:rowOff>
    </xdr:from>
    <xdr:to>
      <xdr:col>81</xdr:col>
      <xdr:colOff>50800</xdr:colOff>
      <xdr:row>35</xdr:row>
      <xdr:rowOff>152944</xdr:rowOff>
    </xdr:to>
    <xdr:cxnSp macro="">
      <xdr:nvCxnSpPr>
        <xdr:cNvPr id="539" name="直線コネクタ 538"/>
        <xdr:cNvCxnSpPr/>
      </xdr:nvCxnSpPr>
      <xdr:spPr>
        <a:xfrm>
          <a:off x="14592300" y="6026331"/>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89081</xdr:rowOff>
    </xdr:from>
    <xdr:to>
      <xdr:col>72</xdr:col>
      <xdr:colOff>38100</xdr:colOff>
      <xdr:row>36</xdr:row>
      <xdr:rowOff>19231</xdr:rowOff>
    </xdr:to>
    <xdr:sp macro="" textlink="">
      <xdr:nvSpPr>
        <xdr:cNvPr id="540" name="楕円 539"/>
        <xdr:cNvSpPr/>
      </xdr:nvSpPr>
      <xdr:spPr>
        <a:xfrm>
          <a:off x="136525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25581</xdr:rowOff>
    </xdr:from>
    <xdr:to>
      <xdr:col>76</xdr:col>
      <xdr:colOff>114300</xdr:colOff>
      <xdr:row>35</xdr:row>
      <xdr:rowOff>139881</xdr:rowOff>
    </xdr:to>
    <xdr:cxnSp macro="">
      <xdr:nvCxnSpPr>
        <xdr:cNvPr id="541" name="直線コネクタ 540"/>
        <xdr:cNvCxnSpPr/>
      </xdr:nvCxnSpPr>
      <xdr:spPr>
        <a:xfrm flipV="1">
          <a:off x="13703300" y="602633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72753</xdr:rowOff>
    </xdr:from>
    <xdr:to>
      <xdr:col>67</xdr:col>
      <xdr:colOff>101600</xdr:colOff>
      <xdr:row>36</xdr:row>
      <xdr:rowOff>2903</xdr:rowOff>
    </xdr:to>
    <xdr:sp macro="" textlink="">
      <xdr:nvSpPr>
        <xdr:cNvPr id="542" name="楕円 541"/>
        <xdr:cNvSpPr/>
      </xdr:nvSpPr>
      <xdr:spPr>
        <a:xfrm>
          <a:off x="12763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123553</xdr:rowOff>
    </xdr:from>
    <xdr:to>
      <xdr:col>71</xdr:col>
      <xdr:colOff>177800</xdr:colOff>
      <xdr:row>35</xdr:row>
      <xdr:rowOff>139881</xdr:rowOff>
    </xdr:to>
    <xdr:cxnSp macro="">
      <xdr:nvCxnSpPr>
        <xdr:cNvPr id="543" name="直線コネクタ 542"/>
        <xdr:cNvCxnSpPr/>
      </xdr:nvCxnSpPr>
      <xdr:spPr>
        <a:xfrm>
          <a:off x="12814300" y="612430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109237</xdr:rowOff>
    </xdr:from>
    <xdr:ext cx="405111" cy="259045"/>
    <xdr:sp macro="" textlink="">
      <xdr:nvSpPr>
        <xdr:cNvPr id="544" name="n_1aveValue【一般廃棄物処理施設】&#10;有形固定資産減価償却率"/>
        <xdr:cNvSpPr txBox="1"/>
      </xdr:nvSpPr>
      <xdr:spPr>
        <a:xfrm>
          <a:off x="15266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101073</xdr:rowOff>
    </xdr:from>
    <xdr:ext cx="405111" cy="259045"/>
    <xdr:sp macro="" textlink="">
      <xdr:nvSpPr>
        <xdr:cNvPr id="545" name="n_2aveValue【一般廃棄物処理施設】&#10;有形固定資産減価償却率"/>
        <xdr:cNvSpPr txBox="1"/>
      </xdr:nvSpPr>
      <xdr:spPr>
        <a:xfrm>
          <a:off x="14389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101073</xdr:rowOff>
    </xdr:from>
    <xdr:ext cx="405111" cy="259045"/>
    <xdr:sp macro="" textlink="">
      <xdr:nvSpPr>
        <xdr:cNvPr id="546" name="n_3aveValue【一般廃棄物処理施設】&#10;有形固定資産減価償却率"/>
        <xdr:cNvSpPr txBox="1"/>
      </xdr:nvSpPr>
      <xdr:spPr>
        <a:xfrm>
          <a:off x="13500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171285</xdr:rowOff>
    </xdr:from>
    <xdr:ext cx="405111" cy="259045"/>
    <xdr:sp macro="" textlink="">
      <xdr:nvSpPr>
        <xdr:cNvPr id="547" name="n_4aveValue【一般廃棄物処理施設】&#10;有形固定資産減価償却率"/>
        <xdr:cNvSpPr txBox="1"/>
      </xdr:nvSpPr>
      <xdr:spPr>
        <a:xfrm>
          <a:off x="126117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23421</xdr:rowOff>
    </xdr:from>
    <xdr:ext cx="405111" cy="259045"/>
    <xdr:sp macro="" textlink="">
      <xdr:nvSpPr>
        <xdr:cNvPr id="548" name="n_1mainValue【一般廃棄物処理施設】&#10;有形固定資産減価償却率"/>
        <xdr:cNvSpPr txBox="1"/>
      </xdr:nvSpPr>
      <xdr:spPr>
        <a:xfrm>
          <a:off x="15266044" y="619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67508</xdr:rowOff>
    </xdr:from>
    <xdr:ext cx="405111" cy="259045"/>
    <xdr:sp macro="" textlink="">
      <xdr:nvSpPr>
        <xdr:cNvPr id="549" name="n_2mainValue【一般廃棄物処理施設】&#10;有形固定資産減価償却率"/>
        <xdr:cNvSpPr txBox="1"/>
      </xdr:nvSpPr>
      <xdr:spPr>
        <a:xfrm>
          <a:off x="14389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10358</xdr:rowOff>
    </xdr:from>
    <xdr:ext cx="405111" cy="259045"/>
    <xdr:sp macro="" textlink="">
      <xdr:nvSpPr>
        <xdr:cNvPr id="550" name="n_3mainValue【一般廃棄物処理施設】&#10;有形固定資産減価償却率"/>
        <xdr:cNvSpPr txBox="1"/>
      </xdr:nvSpPr>
      <xdr:spPr>
        <a:xfrm>
          <a:off x="13500744" y="618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165480</xdr:rowOff>
    </xdr:from>
    <xdr:ext cx="405111" cy="259045"/>
    <xdr:sp macro="" textlink="">
      <xdr:nvSpPr>
        <xdr:cNvPr id="551" name="n_4mainValue【一般廃棄物処理施設】&#10;有形固定資産減価償却率"/>
        <xdr:cNvSpPr txBox="1"/>
      </xdr:nvSpPr>
      <xdr:spPr>
        <a:xfrm>
          <a:off x="12611744" y="6166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2" name="直線コネクタ 5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3" name="テキスト ボックス 56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4" name="直線コネクタ 5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5" name="テキスト ボックス 56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6" name="直線コネクタ 5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7" name="テキスト ボックス 566"/>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8" name="直線コネクタ 5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69" name="テキスト ボックス 568"/>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0" name="直線コネクタ 5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1" name="テキスト ボックス 57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142875</xdr:rowOff>
    </xdr:from>
    <xdr:to>
      <xdr:col>116</xdr:col>
      <xdr:colOff>62864</xdr:colOff>
      <xdr:row>42</xdr:row>
      <xdr:rowOff>9055</xdr:rowOff>
    </xdr:to>
    <xdr:cxnSp macro="">
      <xdr:nvCxnSpPr>
        <xdr:cNvPr id="575" name="直線コネクタ 574"/>
        <xdr:cNvCxnSpPr/>
      </xdr:nvCxnSpPr>
      <xdr:spPr>
        <a:xfrm flipV="1">
          <a:off x="22160864" y="6143625"/>
          <a:ext cx="0" cy="10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12882</xdr:rowOff>
    </xdr:from>
    <xdr:ext cx="469744" cy="259045"/>
    <xdr:sp macro="" textlink="">
      <xdr:nvSpPr>
        <xdr:cNvPr id="576" name="【一般廃棄物処理施設】&#10;一人当たり有形固定資産（償却資産）額最小値テキスト"/>
        <xdr:cNvSpPr txBox="1"/>
      </xdr:nvSpPr>
      <xdr:spPr>
        <a:xfrm>
          <a:off x="22199600" y="721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9055</xdr:rowOff>
    </xdr:from>
    <xdr:to>
      <xdr:col>116</xdr:col>
      <xdr:colOff>152400</xdr:colOff>
      <xdr:row>42</xdr:row>
      <xdr:rowOff>9055</xdr:rowOff>
    </xdr:to>
    <xdr:cxnSp macro="">
      <xdr:nvCxnSpPr>
        <xdr:cNvPr id="577" name="直線コネクタ 576"/>
        <xdr:cNvCxnSpPr/>
      </xdr:nvCxnSpPr>
      <xdr:spPr>
        <a:xfrm>
          <a:off x="22072600" y="720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89552</xdr:rowOff>
    </xdr:from>
    <xdr:ext cx="534377" cy="259045"/>
    <xdr:sp macro="" textlink="">
      <xdr:nvSpPr>
        <xdr:cNvPr id="578" name="【一般廃棄物処理施設】&#10;一人当たり有形固定資産（償却資産）額最大値テキスト"/>
        <xdr:cNvSpPr txBox="1"/>
      </xdr:nvSpPr>
      <xdr:spPr>
        <a:xfrm>
          <a:off x="22199600" y="591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142875</xdr:rowOff>
    </xdr:from>
    <xdr:to>
      <xdr:col>116</xdr:col>
      <xdr:colOff>152400</xdr:colOff>
      <xdr:row>35</xdr:row>
      <xdr:rowOff>142875</xdr:rowOff>
    </xdr:to>
    <xdr:cxnSp macro="">
      <xdr:nvCxnSpPr>
        <xdr:cNvPr id="579" name="直線コネクタ 578"/>
        <xdr:cNvCxnSpPr/>
      </xdr:nvCxnSpPr>
      <xdr:spPr>
        <a:xfrm>
          <a:off x="22072600" y="614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45445</xdr:rowOff>
    </xdr:from>
    <xdr:ext cx="534377" cy="259045"/>
    <xdr:sp macro="" textlink="">
      <xdr:nvSpPr>
        <xdr:cNvPr id="580" name="【一般廃棄物処理施設】&#10;一人当たり有形固定資産（償却資産）額平均値テキスト"/>
        <xdr:cNvSpPr txBox="1"/>
      </xdr:nvSpPr>
      <xdr:spPr>
        <a:xfrm>
          <a:off x="22199600" y="6731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67018</xdr:rowOff>
    </xdr:from>
    <xdr:to>
      <xdr:col>116</xdr:col>
      <xdr:colOff>114300</xdr:colOff>
      <xdr:row>39</xdr:row>
      <xdr:rowOff>168618</xdr:rowOff>
    </xdr:to>
    <xdr:sp macro="" textlink="">
      <xdr:nvSpPr>
        <xdr:cNvPr id="581" name="フローチャート: 判断 580"/>
        <xdr:cNvSpPr/>
      </xdr:nvSpPr>
      <xdr:spPr>
        <a:xfrm>
          <a:off x="22110700" y="675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36119</xdr:rowOff>
    </xdr:from>
    <xdr:to>
      <xdr:col>112</xdr:col>
      <xdr:colOff>38100</xdr:colOff>
      <xdr:row>37</xdr:row>
      <xdr:rowOff>137719</xdr:rowOff>
    </xdr:to>
    <xdr:sp macro="" textlink="">
      <xdr:nvSpPr>
        <xdr:cNvPr id="582" name="フローチャート: 判断 581"/>
        <xdr:cNvSpPr/>
      </xdr:nvSpPr>
      <xdr:spPr>
        <a:xfrm>
          <a:off x="21272500" y="637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72060</xdr:rowOff>
    </xdr:from>
    <xdr:to>
      <xdr:col>107</xdr:col>
      <xdr:colOff>101600</xdr:colOff>
      <xdr:row>38</xdr:row>
      <xdr:rowOff>2210</xdr:rowOff>
    </xdr:to>
    <xdr:sp macro="" textlink="">
      <xdr:nvSpPr>
        <xdr:cNvPr id="583" name="フローチャート: 判断 582"/>
        <xdr:cNvSpPr/>
      </xdr:nvSpPr>
      <xdr:spPr>
        <a:xfrm>
          <a:off x="20383500" y="64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69405</xdr:rowOff>
    </xdr:from>
    <xdr:to>
      <xdr:col>102</xdr:col>
      <xdr:colOff>165100</xdr:colOff>
      <xdr:row>36</xdr:row>
      <xdr:rowOff>171005</xdr:rowOff>
    </xdr:to>
    <xdr:sp macro="" textlink="">
      <xdr:nvSpPr>
        <xdr:cNvPr id="584" name="フローチャート: 判断 583"/>
        <xdr:cNvSpPr/>
      </xdr:nvSpPr>
      <xdr:spPr>
        <a:xfrm>
          <a:off x="19494500" y="62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145085</xdr:rowOff>
    </xdr:from>
    <xdr:to>
      <xdr:col>98</xdr:col>
      <xdr:colOff>38100</xdr:colOff>
      <xdr:row>38</xdr:row>
      <xdr:rowOff>75235</xdr:rowOff>
    </xdr:to>
    <xdr:sp macro="" textlink="">
      <xdr:nvSpPr>
        <xdr:cNvPr id="585" name="フローチャート: 判断 584"/>
        <xdr:cNvSpPr/>
      </xdr:nvSpPr>
      <xdr:spPr>
        <a:xfrm>
          <a:off x="18605500" y="648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92075</xdr:rowOff>
    </xdr:from>
    <xdr:to>
      <xdr:col>116</xdr:col>
      <xdr:colOff>114300</xdr:colOff>
      <xdr:row>36</xdr:row>
      <xdr:rowOff>22225</xdr:rowOff>
    </xdr:to>
    <xdr:sp macro="" textlink="">
      <xdr:nvSpPr>
        <xdr:cNvPr id="591" name="楕円 590"/>
        <xdr:cNvSpPr/>
      </xdr:nvSpPr>
      <xdr:spPr>
        <a:xfrm>
          <a:off x="221107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45102</xdr:rowOff>
    </xdr:from>
    <xdr:ext cx="534377" cy="259045"/>
    <xdr:sp macro="" textlink="">
      <xdr:nvSpPr>
        <xdr:cNvPr id="592" name="【一般廃棄物処理施設】&#10;一人当たり有形固定資産（償却資産）額該当値テキスト"/>
        <xdr:cNvSpPr txBox="1"/>
      </xdr:nvSpPr>
      <xdr:spPr>
        <a:xfrm>
          <a:off x="22199600" y="604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80670</xdr:rowOff>
    </xdr:from>
    <xdr:to>
      <xdr:col>112</xdr:col>
      <xdr:colOff>38100</xdr:colOff>
      <xdr:row>36</xdr:row>
      <xdr:rowOff>10820</xdr:rowOff>
    </xdr:to>
    <xdr:sp macro="" textlink="">
      <xdr:nvSpPr>
        <xdr:cNvPr id="593" name="楕円 592"/>
        <xdr:cNvSpPr/>
      </xdr:nvSpPr>
      <xdr:spPr>
        <a:xfrm>
          <a:off x="21272500" y="60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131470</xdr:rowOff>
    </xdr:from>
    <xdr:to>
      <xdr:col>116</xdr:col>
      <xdr:colOff>63500</xdr:colOff>
      <xdr:row>35</xdr:row>
      <xdr:rowOff>142875</xdr:rowOff>
    </xdr:to>
    <xdr:cxnSp macro="">
      <xdr:nvCxnSpPr>
        <xdr:cNvPr id="594" name="直線コネクタ 593"/>
        <xdr:cNvCxnSpPr/>
      </xdr:nvCxnSpPr>
      <xdr:spPr>
        <a:xfrm>
          <a:off x="21323300" y="6132220"/>
          <a:ext cx="838200" cy="1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171374</xdr:rowOff>
    </xdr:from>
    <xdr:to>
      <xdr:col>107</xdr:col>
      <xdr:colOff>101600</xdr:colOff>
      <xdr:row>36</xdr:row>
      <xdr:rowOff>101524</xdr:rowOff>
    </xdr:to>
    <xdr:sp macro="" textlink="">
      <xdr:nvSpPr>
        <xdr:cNvPr id="595" name="楕円 594"/>
        <xdr:cNvSpPr/>
      </xdr:nvSpPr>
      <xdr:spPr>
        <a:xfrm>
          <a:off x="20383500" y="617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131470</xdr:rowOff>
    </xdr:from>
    <xdr:to>
      <xdr:col>111</xdr:col>
      <xdr:colOff>177800</xdr:colOff>
      <xdr:row>36</xdr:row>
      <xdr:rowOff>50724</xdr:rowOff>
    </xdr:to>
    <xdr:cxnSp macro="">
      <xdr:nvCxnSpPr>
        <xdr:cNvPr id="596" name="直線コネクタ 595"/>
        <xdr:cNvCxnSpPr/>
      </xdr:nvCxnSpPr>
      <xdr:spPr>
        <a:xfrm flipV="1">
          <a:off x="20434300" y="6132220"/>
          <a:ext cx="889000" cy="9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78562</xdr:rowOff>
    </xdr:from>
    <xdr:to>
      <xdr:col>102</xdr:col>
      <xdr:colOff>165100</xdr:colOff>
      <xdr:row>33</xdr:row>
      <xdr:rowOff>8712</xdr:rowOff>
    </xdr:to>
    <xdr:sp macro="" textlink="">
      <xdr:nvSpPr>
        <xdr:cNvPr id="597" name="楕円 596"/>
        <xdr:cNvSpPr/>
      </xdr:nvSpPr>
      <xdr:spPr>
        <a:xfrm>
          <a:off x="19494500" y="556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32</xdr:row>
      <xdr:rowOff>129362</xdr:rowOff>
    </xdr:from>
    <xdr:to>
      <xdr:col>107</xdr:col>
      <xdr:colOff>50800</xdr:colOff>
      <xdr:row>36</xdr:row>
      <xdr:rowOff>50724</xdr:rowOff>
    </xdr:to>
    <xdr:cxnSp macro="">
      <xdr:nvCxnSpPr>
        <xdr:cNvPr id="598" name="直線コネクタ 597"/>
        <xdr:cNvCxnSpPr/>
      </xdr:nvCxnSpPr>
      <xdr:spPr>
        <a:xfrm>
          <a:off x="19545300" y="5615762"/>
          <a:ext cx="889000" cy="60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146545</xdr:rowOff>
    </xdr:from>
    <xdr:to>
      <xdr:col>98</xdr:col>
      <xdr:colOff>38100</xdr:colOff>
      <xdr:row>34</xdr:row>
      <xdr:rowOff>76695</xdr:rowOff>
    </xdr:to>
    <xdr:sp macro="" textlink="">
      <xdr:nvSpPr>
        <xdr:cNvPr id="599" name="楕円 598"/>
        <xdr:cNvSpPr/>
      </xdr:nvSpPr>
      <xdr:spPr>
        <a:xfrm>
          <a:off x="18605500" y="580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32</xdr:row>
      <xdr:rowOff>129362</xdr:rowOff>
    </xdr:from>
    <xdr:to>
      <xdr:col>102</xdr:col>
      <xdr:colOff>114300</xdr:colOff>
      <xdr:row>34</xdr:row>
      <xdr:rowOff>25895</xdr:rowOff>
    </xdr:to>
    <xdr:cxnSp macro="">
      <xdr:nvCxnSpPr>
        <xdr:cNvPr id="600" name="直線コネクタ 599"/>
        <xdr:cNvCxnSpPr/>
      </xdr:nvCxnSpPr>
      <xdr:spPr>
        <a:xfrm flipV="1">
          <a:off x="18656300" y="5615762"/>
          <a:ext cx="889000" cy="2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128846</xdr:rowOff>
    </xdr:from>
    <xdr:ext cx="534377" cy="259045"/>
    <xdr:sp macro="" textlink="">
      <xdr:nvSpPr>
        <xdr:cNvPr id="601" name="n_1aveValue【一般廃棄物処理施設】&#10;一人当たり有形固定資産（償却資産）額"/>
        <xdr:cNvSpPr txBox="1"/>
      </xdr:nvSpPr>
      <xdr:spPr>
        <a:xfrm>
          <a:off x="21043411" y="647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164787</xdr:rowOff>
    </xdr:from>
    <xdr:ext cx="534377" cy="259045"/>
    <xdr:sp macro="" textlink="">
      <xdr:nvSpPr>
        <xdr:cNvPr id="602" name="n_2aveValue【一般廃棄物処理施設】&#10;一人当たり有形固定資産（償却資産）額"/>
        <xdr:cNvSpPr txBox="1"/>
      </xdr:nvSpPr>
      <xdr:spPr>
        <a:xfrm>
          <a:off x="20167111" y="650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162132</xdr:rowOff>
    </xdr:from>
    <xdr:ext cx="534377" cy="259045"/>
    <xdr:sp macro="" textlink="">
      <xdr:nvSpPr>
        <xdr:cNvPr id="603" name="n_3aveValue【一般廃棄物処理施設】&#10;一人当たり有形固定資産（償却資産）額"/>
        <xdr:cNvSpPr txBox="1"/>
      </xdr:nvSpPr>
      <xdr:spPr>
        <a:xfrm>
          <a:off x="19278111" y="63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66362</xdr:rowOff>
    </xdr:from>
    <xdr:ext cx="534377" cy="259045"/>
    <xdr:sp macro="" textlink="">
      <xdr:nvSpPr>
        <xdr:cNvPr id="604" name="n_4aveValue【一般廃棄物処理施設】&#10;一人当たり有形固定資産（償却資産）額"/>
        <xdr:cNvSpPr txBox="1"/>
      </xdr:nvSpPr>
      <xdr:spPr>
        <a:xfrm>
          <a:off x="18389111" y="658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27347</xdr:rowOff>
    </xdr:from>
    <xdr:ext cx="534377" cy="259045"/>
    <xdr:sp macro="" textlink="">
      <xdr:nvSpPr>
        <xdr:cNvPr id="605" name="n_1mainValue【一般廃棄物処理施設】&#10;一人当たり有形固定資産（償却資産）額"/>
        <xdr:cNvSpPr txBox="1"/>
      </xdr:nvSpPr>
      <xdr:spPr>
        <a:xfrm>
          <a:off x="21043411" y="585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118051</xdr:rowOff>
    </xdr:from>
    <xdr:ext cx="534377" cy="259045"/>
    <xdr:sp macro="" textlink="">
      <xdr:nvSpPr>
        <xdr:cNvPr id="606" name="n_2mainValue【一般廃棄物処理施設】&#10;一人当たり有形固定資産（償却資産）額"/>
        <xdr:cNvSpPr txBox="1"/>
      </xdr:nvSpPr>
      <xdr:spPr>
        <a:xfrm>
          <a:off x="20167111" y="594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31</xdr:row>
      <xdr:rowOff>25239</xdr:rowOff>
    </xdr:from>
    <xdr:ext cx="599010" cy="259045"/>
    <xdr:sp macro="" textlink="">
      <xdr:nvSpPr>
        <xdr:cNvPr id="607" name="n_3mainValue【一般廃棄物処理施設】&#10;一人当たり有形固定資産（償却資産）額"/>
        <xdr:cNvSpPr txBox="1"/>
      </xdr:nvSpPr>
      <xdr:spPr>
        <a:xfrm>
          <a:off x="19245795" y="534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93222</xdr:rowOff>
    </xdr:from>
    <xdr:ext cx="599010" cy="259045"/>
    <xdr:sp macro="" textlink="">
      <xdr:nvSpPr>
        <xdr:cNvPr id="608" name="n_4mainValue【一般廃棄物処理施設】&#10;一人当たり有形固定資産（償却資産）額"/>
        <xdr:cNvSpPr txBox="1"/>
      </xdr:nvSpPr>
      <xdr:spPr>
        <a:xfrm>
          <a:off x="18356795" y="557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1" name="テキスト ボックス 62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1" name="テキスト ボックス 63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3" name="テキスト ボックス 63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163285</xdr:rowOff>
    </xdr:from>
    <xdr:to>
      <xdr:col>85</xdr:col>
      <xdr:colOff>126364</xdr:colOff>
      <xdr:row>63</xdr:row>
      <xdr:rowOff>164919</xdr:rowOff>
    </xdr:to>
    <xdr:cxnSp macro="">
      <xdr:nvCxnSpPr>
        <xdr:cNvPr id="635" name="直線コネクタ 634"/>
        <xdr:cNvCxnSpPr/>
      </xdr:nvCxnSpPr>
      <xdr:spPr>
        <a:xfrm flipV="1">
          <a:off x="16318864" y="9764485"/>
          <a:ext cx="0" cy="1201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405111" cy="259045"/>
    <xdr:sp macro="" textlink="">
      <xdr:nvSpPr>
        <xdr:cNvPr id="636" name="【保健センター・保健所】&#10;有形固定資産減価償却率最小値テキスト"/>
        <xdr:cNvSpPr txBox="1"/>
      </xdr:nvSpPr>
      <xdr:spPr>
        <a:xfrm>
          <a:off x="16357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637" name="直線コネクタ 636"/>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109962</xdr:rowOff>
    </xdr:from>
    <xdr:ext cx="405111" cy="259045"/>
    <xdr:sp macro="" textlink="">
      <xdr:nvSpPr>
        <xdr:cNvPr id="638" name="【保健センター・保健所】&#10;有形固定資産減価償却率最大値テキスト"/>
        <xdr:cNvSpPr txBox="1"/>
      </xdr:nvSpPr>
      <xdr:spPr>
        <a:xfrm>
          <a:off x="16357600" y="953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163285</xdr:rowOff>
    </xdr:from>
    <xdr:to>
      <xdr:col>86</xdr:col>
      <xdr:colOff>25400</xdr:colOff>
      <xdr:row>56</xdr:row>
      <xdr:rowOff>163285</xdr:rowOff>
    </xdr:to>
    <xdr:cxnSp macro="">
      <xdr:nvCxnSpPr>
        <xdr:cNvPr id="639" name="直線コネクタ 638"/>
        <xdr:cNvCxnSpPr/>
      </xdr:nvCxnSpPr>
      <xdr:spPr>
        <a:xfrm>
          <a:off x="16230600" y="9764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34126</xdr:rowOff>
    </xdr:from>
    <xdr:ext cx="405111" cy="259045"/>
    <xdr:sp macro="" textlink="">
      <xdr:nvSpPr>
        <xdr:cNvPr id="640" name="【保健センター・保健所】&#10;有形固定資産減価償却率平均値テキスト"/>
        <xdr:cNvSpPr txBox="1"/>
      </xdr:nvSpPr>
      <xdr:spPr>
        <a:xfrm>
          <a:off x="16357600" y="98067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11249</xdr:rowOff>
    </xdr:from>
    <xdr:to>
      <xdr:col>85</xdr:col>
      <xdr:colOff>177800</xdr:colOff>
      <xdr:row>58</xdr:row>
      <xdr:rowOff>112849</xdr:rowOff>
    </xdr:to>
    <xdr:sp macro="" textlink="">
      <xdr:nvSpPr>
        <xdr:cNvPr id="641" name="フローチャート: 判断 640"/>
        <xdr:cNvSpPr/>
      </xdr:nvSpPr>
      <xdr:spPr>
        <a:xfrm>
          <a:off x="16268700" y="99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81462</xdr:rowOff>
    </xdr:from>
    <xdr:to>
      <xdr:col>81</xdr:col>
      <xdr:colOff>101600</xdr:colOff>
      <xdr:row>58</xdr:row>
      <xdr:rowOff>11612</xdr:rowOff>
    </xdr:to>
    <xdr:sp macro="" textlink="">
      <xdr:nvSpPr>
        <xdr:cNvPr id="642" name="フローチャート: 判断 641"/>
        <xdr:cNvSpPr/>
      </xdr:nvSpPr>
      <xdr:spPr>
        <a:xfrm>
          <a:off x="15430500" y="98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39007</xdr:rowOff>
    </xdr:from>
    <xdr:to>
      <xdr:col>76</xdr:col>
      <xdr:colOff>165100</xdr:colOff>
      <xdr:row>57</xdr:row>
      <xdr:rowOff>140607</xdr:rowOff>
    </xdr:to>
    <xdr:sp macro="" textlink="">
      <xdr:nvSpPr>
        <xdr:cNvPr id="643" name="フローチャート: 判断 642"/>
        <xdr:cNvSpPr/>
      </xdr:nvSpPr>
      <xdr:spPr>
        <a:xfrm>
          <a:off x="14541500" y="981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50437</xdr:rowOff>
    </xdr:from>
    <xdr:to>
      <xdr:col>72</xdr:col>
      <xdr:colOff>38100</xdr:colOff>
      <xdr:row>56</xdr:row>
      <xdr:rowOff>152037</xdr:rowOff>
    </xdr:to>
    <xdr:sp macro="" textlink="">
      <xdr:nvSpPr>
        <xdr:cNvPr id="644" name="フローチャート: 判断 643"/>
        <xdr:cNvSpPr/>
      </xdr:nvSpPr>
      <xdr:spPr>
        <a:xfrm>
          <a:off x="13652500" y="965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156573</xdr:rowOff>
    </xdr:from>
    <xdr:to>
      <xdr:col>67</xdr:col>
      <xdr:colOff>101600</xdr:colOff>
      <xdr:row>56</xdr:row>
      <xdr:rowOff>86723</xdr:rowOff>
    </xdr:to>
    <xdr:sp macro="" textlink="">
      <xdr:nvSpPr>
        <xdr:cNvPr id="645" name="フローチャート: 判断 644"/>
        <xdr:cNvSpPr/>
      </xdr:nvSpPr>
      <xdr:spPr>
        <a:xfrm>
          <a:off x="12763500" y="958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114119</xdr:rowOff>
    </xdr:from>
    <xdr:to>
      <xdr:col>85</xdr:col>
      <xdr:colOff>177800</xdr:colOff>
      <xdr:row>64</xdr:row>
      <xdr:rowOff>44269</xdr:rowOff>
    </xdr:to>
    <xdr:sp macro="" textlink="">
      <xdr:nvSpPr>
        <xdr:cNvPr id="651" name="楕円 650"/>
        <xdr:cNvSpPr/>
      </xdr:nvSpPr>
      <xdr:spPr>
        <a:xfrm>
          <a:off x="16268700" y="109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29046</xdr:rowOff>
    </xdr:from>
    <xdr:ext cx="405111" cy="259045"/>
    <xdr:sp macro="" textlink="">
      <xdr:nvSpPr>
        <xdr:cNvPr id="652" name="【保健センター・保健所】&#10;有形固定資産減価償却率該当値テキスト"/>
        <xdr:cNvSpPr txBox="1"/>
      </xdr:nvSpPr>
      <xdr:spPr>
        <a:xfrm>
          <a:off x="16357600" y="10830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42273</xdr:rowOff>
    </xdr:from>
    <xdr:to>
      <xdr:col>81</xdr:col>
      <xdr:colOff>101600</xdr:colOff>
      <xdr:row>63</xdr:row>
      <xdr:rowOff>143873</xdr:rowOff>
    </xdr:to>
    <xdr:sp macro="" textlink="">
      <xdr:nvSpPr>
        <xdr:cNvPr id="653" name="楕円 652"/>
        <xdr:cNvSpPr/>
      </xdr:nvSpPr>
      <xdr:spPr>
        <a:xfrm>
          <a:off x="15430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93073</xdr:rowOff>
    </xdr:from>
    <xdr:to>
      <xdr:col>85</xdr:col>
      <xdr:colOff>127000</xdr:colOff>
      <xdr:row>63</xdr:row>
      <xdr:rowOff>164919</xdr:rowOff>
    </xdr:to>
    <xdr:cxnSp macro="">
      <xdr:nvCxnSpPr>
        <xdr:cNvPr id="654" name="直線コネクタ 653"/>
        <xdr:cNvCxnSpPr/>
      </xdr:nvCxnSpPr>
      <xdr:spPr>
        <a:xfrm>
          <a:off x="15481300" y="10894423"/>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141877</xdr:rowOff>
    </xdr:from>
    <xdr:to>
      <xdr:col>76</xdr:col>
      <xdr:colOff>165100</xdr:colOff>
      <xdr:row>63</xdr:row>
      <xdr:rowOff>72027</xdr:rowOff>
    </xdr:to>
    <xdr:sp macro="" textlink="">
      <xdr:nvSpPr>
        <xdr:cNvPr id="655" name="楕円 654"/>
        <xdr:cNvSpPr/>
      </xdr:nvSpPr>
      <xdr:spPr>
        <a:xfrm>
          <a:off x="14541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21227</xdr:rowOff>
    </xdr:from>
    <xdr:to>
      <xdr:col>81</xdr:col>
      <xdr:colOff>50800</xdr:colOff>
      <xdr:row>63</xdr:row>
      <xdr:rowOff>93073</xdr:rowOff>
    </xdr:to>
    <xdr:cxnSp macro="">
      <xdr:nvCxnSpPr>
        <xdr:cNvPr id="656" name="直線コネクタ 655"/>
        <xdr:cNvCxnSpPr/>
      </xdr:nvCxnSpPr>
      <xdr:spPr>
        <a:xfrm>
          <a:off x="14592300" y="1082257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70031</xdr:rowOff>
    </xdr:from>
    <xdr:to>
      <xdr:col>72</xdr:col>
      <xdr:colOff>38100</xdr:colOff>
      <xdr:row>63</xdr:row>
      <xdr:rowOff>181</xdr:rowOff>
    </xdr:to>
    <xdr:sp macro="" textlink="">
      <xdr:nvSpPr>
        <xdr:cNvPr id="657" name="楕円 656"/>
        <xdr:cNvSpPr/>
      </xdr:nvSpPr>
      <xdr:spPr>
        <a:xfrm>
          <a:off x="13652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120831</xdr:rowOff>
    </xdr:from>
    <xdr:to>
      <xdr:col>76</xdr:col>
      <xdr:colOff>114300</xdr:colOff>
      <xdr:row>63</xdr:row>
      <xdr:rowOff>21227</xdr:rowOff>
    </xdr:to>
    <xdr:cxnSp macro="">
      <xdr:nvCxnSpPr>
        <xdr:cNvPr id="658" name="直線コネクタ 657"/>
        <xdr:cNvCxnSpPr/>
      </xdr:nvCxnSpPr>
      <xdr:spPr>
        <a:xfrm>
          <a:off x="13703300" y="1075073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169635</xdr:rowOff>
    </xdr:from>
    <xdr:to>
      <xdr:col>67</xdr:col>
      <xdr:colOff>101600</xdr:colOff>
      <xdr:row>62</xdr:row>
      <xdr:rowOff>99785</xdr:rowOff>
    </xdr:to>
    <xdr:sp macro="" textlink="">
      <xdr:nvSpPr>
        <xdr:cNvPr id="659" name="楕円 658"/>
        <xdr:cNvSpPr/>
      </xdr:nvSpPr>
      <xdr:spPr>
        <a:xfrm>
          <a:off x="12763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48985</xdr:rowOff>
    </xdr:from>
    <xdr:to>
      <xdr:col>71</xdr:col>
      <xdr:colOff>177800</xdr:colOff>
      <xdr:row>62</xdr:row>
      <xdr:rowOff>120831</xdr:rowOff>
    </xdr:to>
    <xdr:cxnSp macro="">
      <xdr:nvCxnSpPr>
        <xdr:cNvPr id="660" name="直線コネクタ 659"/>
        <xdr:cNvCxnSpPr/>
      </xdr:nvCxnSpPr>
      <xdr:spPr>
        <a:xfrm>
          <a:off x="12814300" y="10678885"/>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28139</xdr:rowOff>
    </xdr:from>
    <xdr:ext cx="405111" cy="259045"/>
    <xdr:sp macro="" textlink="">
      <xdr:nvSpPr>
        <xdr:cNvPr id="661" name="n_1aveValue【保健センター・保健所】&#10;有形固定資産減価償却率"/>
        <xdr:cNvSpPr txBox="1"/>
      </xdr:nvSpPr>
      <xdr:spPr>
        <a:xfrm>
          <a:off x="15266044" y="962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157134</xdr:rowOff>
    </xdr:from>
    <xdr:ext cx="405111" cy="259045"/>
    <xdr:sp macro="" textlink="">
      <xdr:nvSpPr>
        <xdr:cNvPr id="662" name="n_2aveValue【保健センター・保健所】&#10;有形固定資産減価償却率"/>
        <xdr:cNvSpPr txBox="1"/>
      </xdr:nvSpPr>
      <xdr:spPr>
        <a:xfrm>
          <a:off x="143897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168564</xdr:rowOff>
    </xdr:from>
    <xdr:ext cx="405111" cy="259045"/>
    <xdr:sp macro="" textlink="">
      <xdr:nvSpPr>
        <xdr:cNvPr id="663" name="n_3aveValue【保健センター・保健所】&#10;有形固定資産減価償却率"/>
        <xdr:cNvSpPr txBox="1"/>
      </xdr:nvSpPr>
      <xdr:spPr>
        <a:xfrm>
          <a:off x="13500744" y="942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103250</xdr:rowOff>
    </xdr:from>
    <xdr:ext cx="405111" cy="259045"/>
    <xdr:sp macro="" textlink="">
      <xdr:nvSpPr>
        <xdr:cNvPr id="664" name="n_4aveValue【保健センター・保健所】&#10;有形固定資産減価償却率"/>
        <xdr:cNvSpPr txBox="1"/>
      </xdr:nvSpPr>
      <xdr:spPr>
        <a:xfrm>
          <a:off x="12611744" y="936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135000</xdr:rowOff>
    </xdr:from>
    <xdr:ext cx="405111" cy="259045"/>
    <xdr:sp macro="" textlink="">
      <xdr:nvSpPr>
        <xdr:cNvPr id="665" name="n_1mainValue【保健センター・保健所】&#10;有形固定資産減価償却率"/>
        <xdr:cNvSpPr txBox="1"/>
      </xdr:nvSpPr>
      <xdr:spPr>
        <a:xfrm>
          <a:off x="15266044" y="1093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63154</xdr:rowOff>
    </xdr:from>
    <xdr:ext cx="405111" cy="259045"/>
    <xdr:sp macro="" textlink="">
      <xdr:nvSpPr>
        <xdr:cNvPr id="666" name="n_2mainValue【保健センター・保健所】&#10;有形固定資産減価償却率"/>
        <xdr:cNvSpPr txBox="1"/>
      </xdr:nvSpPr>
      <xdr:spPr>
        <a:xfrm>
          <a:off x="143897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162758</xdr:rowOff>
    </xdr:from>
    <xdr:ext cx="405111" cy="259045"/>
    <xdr:sp macro="" textlink="">
      <xdr:nvSpPr>
        <xdr:cNvPr id="667" name="n_3mainValue【保健センター・保健所】&#10;有形固定資産減価償却率"/>
        <xdr:cNvSpPr txBox="1"/>
      </xdr:nvSpPr>
      <xdr:spPr>
        <a:xfrm>
          <a:off x="135007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90912</xdr:rowOff>
    </xdr:from>
    <xdr:ext cx="405111" cy="259045"/>
    <xdr:sp macro="" textlink="">
      <xdr:nvSpPr>
        <xdr:cNvPr id="668" name="n_4mainValue【保健センター・保健所】&#10;有形固定資産減価償却率"/>
        <xdr:cNvSpPr txBox="1"/>
      </xdr:nvSpPr>
      <xdr:spPr>
        <a:xfrm>
          <a:off x="12611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9" name="テキスト ボックス 6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0" name="直線コネクタ 6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1" name="テキスト ボックス 6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2" name="直線コネクタ 6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3" name="テキスト ボックス 6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4" name="直線コネクタ 6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5" name="テキスト ボックス 6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6" name="直線コネクタ 6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7" name="テキスト ボックス 6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8" name="直線コネクタ 6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9" name="テキスト ボックス 6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0" name="直線コネクタ 6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1" name="テキスト ボックス 6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2" name="直線コネクタ 6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3" name="テキスト ボックス 6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64</xdr:row>
      <xdr:rowOff>32657</xdr:rowOff>
    </xdr:to>
    <xdr:cxnSp macro="">
      <xdr:nvCxnSpPr>
        <xdr:cNvPr id="695" name="直線コネクタ 694"/>
        <xdr:cNvCxnSpPr/>
      </xdr:nvCxnSpPr>
      <xdr:spPr>
        <a:xfrm flipV="1">
          <a:off x="22160864" y="94379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36484</xdr:rowOff>
    </xdr:from>
    <xdr:ext cx="469744" cy="259045"/>
    <xdr:sp macro="" textlink="">
      <xdr:nvSpPr>
        <xdr:cNvPr id="696" name="【保健センター・保健所】&#10;一人当たり面積最小値テキスト"/>
        <xdr:cNvSpPr txBox="1"/>
      </xdr:nvSpPr>
      <xdr:spPr>
        <a:xfrm>
          <a:off x="22199600" y="1100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32657</xdr:rowOff>
    </xdr:from>
    <xdr:to>
      <xdr:col>116</xdr:col>
      <xdr:colOff>152400</xdr:colOff>
      <xdr:row>64</xdr:row>
      <xdr:rowOff>32657</xdr:rowOff>
    </xdr:to>
    <xdr:cxnSp macro="">
      <xdr:nvCxnSpPr>
        <xdr:cNvPr id="697" name="直線コネクタ 696"/>
        <xdr:cNvCxnSpPr/>
      </xdr:nvCxnSpPr>
      <xdr:spPr>
        <a:xfrm>
          <a:off x="22072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8" name="【保健センター・保健所】&#10;一人当たり面積最大値テキスト"/>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9" name="直線コネクタ 698"/>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53720</xdr:rowOff>
    </xdr:from>
    <xdr:ext cx="469744" cy="259045"/>
    <xdr:sp macro="" textlink="">
      <xdr:nvSpPr>
        <xdr:cNvPr id="700" name="【保健センター・保健所】&#10;一人当たり面積平均値テキスト"/>
        <xdr:cNvSpPr txBox="1"/>
      </xdr:nvSpPr>
      <xdr:spPr>
        <a:xfrm>
          <a:off x="22199600" y="1016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30843</xdr:rowOff>
    </xdr:from>
    <xdr:to>
      <xdr:col>116</xdr:col>
      <xdr:colOff>114300</xdr:colOff>
      <xdr:row>60</xdr:row>
      <xdr:rowOff>132443</xdr:rowOff>
    </xdr:to>
    <xdr:sp macro="" textlink="">
      <xdr:nvSpPr>
        <xdr:cNvPr id="701" name="フローチャート: 判断 700"/>
        <xdr:cNvSpPr/>
      </xdr:nvSpPr>
      <xdr:spPr>
        <a:xfrm>
          <a:off x="22110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57</xdr:row>
      <xdr:rowOff>153307</xdr:rowOff>
    </xdr:from>
    <xdr:to>
      <xdr:col>112</xdr:col>
      <xdr:colOff>38100</xdr:colOff>
      <xdr:row>58</xdr:row>
      <xdr:rowOff>83457</xdr:rowOff>
    </xdr:to>
    <xdr:sp macro="" textlink="">
      <xdr:nvSpPr>
        <xdr:cNvPr id="702" name="フローチャート: 判断 701"/>
        <xdr:cNvSpPr/>
      </xdr:nvSpPr>
      <xdr:spPr>
        <a:xfrm>
          <a:off x="21272500" y="99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169635</xdr:rowOff>
    </xdr:from>
    <xdr:to>
      <xdr:col>107</xdr:col>
      <xdr:colOff>101600</xdr:colOff>
      <xdr:row>58</xdr:row>
      <xdr:rowOff>99785</xdr:rowOff>
    </xdr:to>
    <xdr:sp macro="" textlink="">
      <xdr:nvSpPr>
        <xdr:cNvPr id="703" name="フローチャート: 判断 702"/>
        <xdr:cNvSpPr/>
      </xdr:nvSpPr>
      <xdr:spPr>
        <a:xfrm>
          <a:off x="20383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57</xdr:row>
      <xdr:rowOff>120650</xdr:rowOff>
    </xdr:from>
    <xdr:to>
      <xdr:col>102</xdr:col>
      <xdr:colOff>165100</xdr:colOff>
      <xdr:row>58</xdr:row>
      <xdr:rowOff>50800</xdr:rowOff>
    </xdr:to>
    <xdr:sp macro="" textlink="">
      <xdr:nvSpPr>
        <xdr:cNvPr id="704" name="フローチャート: 判断 703"/>
        <xdr:cNvSpPr/>
      </xdr:nvSpPr>
      <xdr:spPr>
        <a:xfrm>
          <a:off x="19494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57</xdr:row>
      <xdr:rowOff>136978</xdr:rowOff>
    </xdr:from>
    <xdr:to>
      <xdr:col>98</xdr:col>
      <xdr:colOff>38100</xdr:colOff>
      <xdr:row>58</xdr:row>
      <xdr:rowOff>67128</xdr:rowOff>
    </xdr:to>
    <xdr:sp macro="" textlink="">
      <xdr:nvSpPr>
        <xdr:cNvPr id="705" name="フローチャート: 判断 704"/>
        <xdr:cNvSpPr/>
      </xdr:nvSpPr>
      <xdr:spPr>
        <a:xfrm>
          <a:off x="18605500" y="990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6" name="テキスト ボックス 7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7" name="テキスト ボックス 7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8" name="テキスト ボックス 7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9" name="テキスト ボックス 7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0" name="テキスト ボックス 7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153307</xdr:rowOff>
    </xdr:from>
    <xdr:to>
      <xdr:col>116</xdr:col>
      <xdr:colOff>114300</xdr:colOff>
      <xdr:row>64</xdr:row>
      <xdr:rowOff>83457</xdr:rowOff>
    </xdr:to>
    <xdr:sp macro="" textlink="">
      <xdr:nvSpPr>
        <xdr:cNvPr id="711" name="楕円 710"/>
        <xdr:cNvSpPr/>
      </xdr:nvSpPr>
      <xdr:spPr>
        <a:xfrm>
          <a:off x="221107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68234</xdr:rowOff>
    </xdr:from>
    <xdr:ext cx="469744" cy="259045"/>
    <xdr:sp macro="" textlink="">
      <xdr:nvSpPr>
        <xdr:cNvPr id="712" name="【保健センター・保健所】&#10;一人当たり面積該当値テキスト"/>
        <xdr:cNvSpPr txBox="1"/>
      </xdr:nvSpPr>
      <xdr:spPr>
        <a:xfrm>
          <a:off x="22199600" y="1086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153307</xdr:rowOff>
    </xdr:from>
    <xdr:to>
      <xdr:col>112</xdr:col>
      <xdr:colOff>38100</xdr:colOff>
      <xdr:row>64</xdr:row>
      <xdr:rowOff>83457</xdr:rowOff>
    </xdr:to>
    <xdr:sp macro="" textlink="">
      <xdr:nvSpPr>
        <xdr:cNvPr id="713" name="楕円 712"/>
        <xdr:cNvSpPr/>
      </xdr:nvSpPr>
      <xdr:spPr>
        <a:xfrm>
          <a:off x="21272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32657</xdr:rowOff>
    </xdr:from>
    <xdr:to>
      <xdr:col>116</xdr:col>
      <xdr:colOff>63500</xdr:colOff>
      <xdr:row>64</xdr:row>
      <xdr:rowOff>32657</xdr:rowOff>
    </xdr:to>
    <xdr:cxnSp macro="">
      <xdr:nvCxnSpPr>
        <xdr:cNvPr id="714" name="直線コネクタ 713"/>
        <xdr:cNvCxnSpPr/>
      </xdr:nvCxnSpPr>
      <xdr:spPr>
        <a:xfrm>
          <a:off x="21323300" y="1100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169635</xdr:rowOff>
    </xdr:from>
    <xdr:to>
      <xdr:col>107</xdr:col>
      <xdr:colOff>101600</xdr:colOff>
      <xdr:row>64</xdr:row>
      <xdr:rowOff>99785</xdr:rowOff>
    </xdr:to>
    <xdr:sp macro="" textlink="">
      <xdr:nvSpPr>
        <xdr:cNvPr id="715" name="楕円 714"/>
        <xdr:cNvSpPr/>
      </xdr:nvSpPr>
      <xdr:spPr>
        <a:xfrm>
          <a:off x="203835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32657</xdr:rowOff>
    </xdr:from>
    <xdr:to>
      <xdr:col>111</xdr:col>
      <xdr:colOff>177800</xdr:colOff>
      <xdr:row>64</xdr:row>
      <xdr:rowOff>48985</xdr:rowOff>
    </xdr:to>
    <xdr:cxnSp macro="">
      <xdr:nvCxnSpPr>
        <xdr:cNvPr id="716" name="直線コネクタ 715"/>
        <xdr:cNvCxnSpPr/>
      </xdr:nvCxnSpPr>
      <xdr:spPr>
        <a:xfrm flipV="1">
          <a:off x="20434300" y="110054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169635</xdr:rowOff>
    </xdr:from>
    <xdr:to>
      <xdr:col>102</xdr:col>
      <xdr:colOff>165100</xdr:colOff>
      <xdr:row>64</xdr:row>
      <xdr:rowOff>99785</xdr:rowOff>
    </xdr:to>
    <xdr:sp macro="" textlink="">
      <xdr:nvSpPr>
        <xdr:cNvPr id="717" name="楕円 716"/>
        <xdr:cNvSpPr/>
      </xdr:nvSpPr>
      <xdr:spPr>
        <a:xfrm>
          <a:off x="194945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48985</xdr:rowOff>
    </xdr:from>
    <xdr:to>
      <xdr:col>107</xdr:col>
      <xdr:colOff>50800</xdr:colOff>
      <xdr:row>64</xdr:row>
      <xdr:rowOff>48985</xdr:rowOff>
    </xdr:to>
    <xdr:cxnSp macro="">
      <xdr:nvCxnSpPr>
        <xdr:cNvPr id="718" name="直線コネクタ 717"/>
        <xdr:cNvCxnSpPr/>
      </xdr:nvCxnSpPr>
      <xdr:spPr>
        <a:xfrm>
          <a:off x="19545300" y="11021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169635</xdr:rowOff>
    </xdr:from>
    <xdr:to>
      <xdr:col>98</xdr:col>
      <xdr:colOff>38100</xdr:colOff>
      <xdr:row>64</xdr:row>
      <xdr:rowOff>99785</xdr:rowOff>
    </xdr:to>
    <xdr:sp macro="" textlink="">
      <xdr:nvSpPr>
        <xdr:cNvPr id="719" name="楕円 718"/>
        <xdr:cNvSpPr/>
      </xdr:nvSpPr>
      <xdr:spPr>
        <a:xfrm>
          <a:off x="186055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48985</xdr:rowOff>
    </xdr:from>
    <xdr:to>
      <xdr:col>102</xdr:col>
      <xdr:colOff>114300</xdr:colOff>
      <xdr:row>64</xdr:row>
      <xdr:rowOff>48985</xdr:rowOff>
    </xdr:to>
    <xdr:cxnSp macro="">
      <xdr:nvCxnSpPr>
        <xdr:cNvPr id="720" name="直線コネクタ 719"/>
        <xdr:cNvCxnSpPr/>
      </xdr:nvCxnSpPr>
      <xdr:spPr>
        <a:xfrm>
          <a:off x="18656300" y="11021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99984</xdr:rowOff>
    </xdr:from>
    <xdr:ext cx="469744" cy="259045"/>
    <xdr:sp macro="" textlink="">
      <xdr:nvSpPr>
        <xdr:cNvPr id="721" name="n_1aveValue【保健センター・保健所】&#10;一人当たり面積"/>
        <xdr:cNvSpPr txBox="1"/>
      </xdr:nvSpPr>
      <xdr:spPr>
        <a:xfrm>
          <a:off x="21075727" y="970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116312</xdr:rowOff>
    </xdr:from>
    <xdr:ext cx="469744" cy="259045"/>
    <xdr:sp macro="" textlink="">
      <xdr:nvSpPr>
        <xdr:cNvPr id="722" name="n_2aveValue【保健センター・保健所】&#10;一人当たり面積"/>
        <xdr:cNvSpPr txBox="1"/>
      </xdr:nvSpPr>
      <xdr:spPr>
        <a:xfrm>
          <a:off x="20199427" y="971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67327</xdr:rowOff>
    </xdr:from>
    <xdr:ext cx="469744" cy="259045"/>
    <xdr:sp macro="" textlink="">
      <xdr:nvSpPr>
        <xdr:cNvPr id="723" name="n_3aveValue【保健センター・保健所】&#10;一人当たり面積"/>
        <xdr:cNvSpPr txBox="1"/>
      </xdr:nvSpPr>
      <xdr:spPr>
        <a:xfrm>
          <a:off x="193104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83655</xdr:rowOff>
    </xdr:from>
    <xdr:ext cx="469744" cy="259045"/>
    <xdr:sp macro="" textlink="">
      <xdr:nvSpPr>
        <xdr:cNvPr id="724" name="n_4aveValue【保健センター・保健所】&#10;一人当たり面積"/>
        <xdr:cNvSpPr txBox="1"/>
      </xdr:nvSpPr>
      <xdr:spPr>
        <a:xfrm>
          <a:off x="18421427" y="968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74584</xdr:rowOff>
    </xdr:from>
    <xdr:ext cx="469744" cy="259045"/>
    <xdr:sp macro="" textlink="">
      <xdr:nvSpPr>
        <xdr:cNvPr id="725" name="n_1mainValue【保健センター・保健所】&#10;一人当たり面積"/>
        <xdr:cNvSpPr txBox="1"/>
      </xdr:nvSpPr>
      <xdr:spPr>
        <a:xfrm>
          <a:off x="210757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90912</xdr:rowOff>
    </xdr:from>
    <xdr:ext cx="469744" cy="259045"/>
    <xdr:sp macro="" textlink="">
      <xdr:nvSpPr>
        <xdr:cNvPr id="726" name="n_2mainValue【保健センター・保健所】&#10;一人当たり面積"/>
        <xdr:cNvSpPr txBox="1"/>
      </xdr:nvSpPr>
      <xdr:spPr>
        <a:xfrm>
          <a:off x="20199427"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90912</xdr:rowOff>
    </xdr:from>
    <xdr:ext cx="469744" cy="259045"/>
    <xdr:sp macro="" textlink="">
      <xdr:nvSpPr>
        <xdr:cNvPr id="727" name="n_3mainValue【保健センター・保健所】&#10;一人当たり面積"/>
        <xdr:cNvSpPr txBox="1"/>
      </xdr:nvSpPr>
      <xdr:spPr>
        <a:xfrm>
          <a:off x="19310427"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90912</xdr:rowOff>
    </xdr:from>
    <xdr:ext cx="469744" cy="259045"/>
    <xdr:sp macro="" textlink="">
      <xdr:nvSpPr>
        <xdr:cNvPr id="728" name="n_4mainValue【保健センター・保健所】&#10;一人当たり面積"/>
        <xdr:cNvSpPr txBox="1"/>
      </xdr:nvSpPr>
      <xdr:spPr>
        <a:xfrm>
          <a:off x="18421427"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9" name="正方形/長方形 7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0" name="正方形/長方形 7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1" name="正方形/長方形 7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2" name="正方形/長方形 7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3" name="正方形/長方形 7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4" name="正方形/長方形 7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5" name="正方形/長方形 7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正方形/長方形 7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7" name="テキスト ボックス 7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8" name="直線コネクタ 7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9" name="テキスト ボックス 73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0" name="直線コネクタ 7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41" name="テキスト ボックス 74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2" name="直線コネクタ 7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3" name="テキスト ボックス 7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4" name="直線コネクタ 7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5" name="テキスト ボックス 7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6" name="直線コネクタ 7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7" name="テキスト ボックス 7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8" name="直線コネクタ 7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9" name="テキスト ボックス 74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1" name="テキスト ボックス 75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80</xdr:row>
      <xdr:rowOff>41911</xdr:rowOff>
    </xdr:from>
    <xdr:to>
      <xdr:col>85</xdr:col>
      <xdr:colOff>126364</xdr:colOff>
      <xdr:row>84</xdr:row>
      <xdr:rowOff>140970</xdr:rowOff>
    </xdr:to>
    <xdr:cxnSp macro="">
      <xdr:nvCxnSpPr>
        <xdr:cNvPr id="753" name="直線コネクタ 752"/>
        <xdr:cNvCxnSpPr/>
      </xdr:nvCxnSpPr>
      <xdr:spPr>
        <a:xfrm flipV="1">
          <a:off x="16318864" y="13757911"/>
          <a:ext cx="0" cy="78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144797</xdr:rowOff>
    </xdr:from>
    <xdr:ext cx="405111" cy="259045"/>
    <xdr:sp macro="" textlink="">
      <xdr:nvSpPr>
        <xdr:cNvPr id="754" name="【消防施設】&#10;有形固定資産減価償却率最小値テキスト"/>
        <xdr:cNvSpPr txBox="1"/>
      </xdr:nvSpPr>
      <xdr:spPr>
        <a:xfrm>
          <a:off x="16357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140970</xdr:rowOff>
    </xdr:from>
    <xdr:to>
      <xdr:col>86</xdr:col>
      <xdr:colOff>25400</xdr:colOff>
      <xdr:row>84</xdr:row>
      <xdr:rowOff>140970</xdr:rowOff>
    </xdr:to>
    <xdr:cxnSp macro="">
      <xdr:nvCxnSpPr>
        <xdr:cNvPr id="755" name="直線コネクタ 754"/>
        <xdr:cNvCxnSpPr/>
      </xdr:nvCxnSpPr>
      <xdr:spPr>
        <a:xfrm>
          <a:off x="16230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160038</xdr:rowOff>
    </xdr:from>
    <xdr:ext cx="405111" cy="259045"/>
    <xdr:sp macro="" textlink="">
      <xdr:nvSpPr>
        <xdr:cNvPr id="756" name="【消防施設】&#10;有形固定資産減価償却率最大値テキスト"/>
        <xdr:cNvSpPr txBox="1"/>
      </xdr:nvSpPr>
      <xdr:spPr>
        <a:xfrm>
          <a:off x="16357600" y="1353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41911</xdr:rowOff>
    </xdr:from>
    <xdr:to>
      <xdr:col>86</xdr:col>
      <xdr:colOff>25400</xdr:colOff>
      <xdr:row>80</xdr:row>
      <xdr:rowOff>41911</xdr:rowOff>
    </xdr:to>
    <xdr:cxnSp macro="">
      <xdr:nvCxnSpPr>
        <xdr:cNvPr id="757" name="直線コネクタ 756"/>
        <xdr:cNvCxnSpPr/>
      </xdr:nvCxnSpPr>
      <xdr:spPr>
        <a:xfrm>
          <a:off x="16230600" y="1375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147338</xdr:rowOff>
    </xdr:from>
    <xdr:ext cx="405111" cy="259045"/>
    <xdr:sp macro="" textlink="">
      <xdr:nvSpPr>
        <xdr:cNvPr id="758" name="【消防施設】&#10;有形固定資産減価償却率平均値テキスト"/>
        <xdr:cNvSpPr txBox="1"/>
      </xdr:nvSpPr>
      <xdr:spPr>
        <a:xfrm>
          <a:off x="16357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759" name="フローチャート: 判断 758"/>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86361</xdr:rowOff>
    </xdr:from>
    <xdr:to>
      <xdr:col>81</xdr:col>
      <xdr:colOff>101600</xdr:colOff>
      <xdr:row>81</xdr:row>
      <xdr:rowOff>16511</xdr:rowOff>
    </xdr:to>
    <xdr:sp macro="" textlink="">
      <xdr:nvSpPr>
        <xdr:cNvPr id="760" name="フローチャート: 判断 759"/>
        <xdr:cNvSpPr/>
      </xdr:nvSpPr>
      <xdr:spPr>
        <a:xfrm>
          <a:off x="15430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158750</xdr:rowOff>
    </xdr:from>
    <xdr:to>
      <xdr:col>76</xdr:col>
      <xdr:colOff>165100</xdr:colOff>
      <xdr:row>80</xdr:row>
      <xdr:rowOff>88900</xdr:rowOff>
    </xdr:to>
    <xdr:sp macro="" textlink="">
      <xdr:nvSpPr>
        <xdr:cNvPr id="761" name="フローチャート: 判断 760"/>
        <xdr:cNvSpPr/>
      </xdr:nvSpPr>
      <xdr:spPr>
        <a:xfrm>
          <a:off x="14541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6350</xdr:rowOff>
    </xdr:from>
    <xdr:to>
      <xdr:col>72</xdr:col>
      <xdr:colOff>38100</xdr:colOff>
      <xdr:row>80</xdr:row>
      <xdr:rowOff>107950</xdr:rowOff>
    </xdr:to>
    <xdr:sp macro="" textlink="">
      <xdr:nvSpPr>
        <xdr:cNvPr id="762" name="フローチャート: 判断 761"/>
        <xdr:cNvSpPr/>
      </xdr:nvSpPr>
      <xdr:spPr>
        <a:xfrm>
          <a:off x="13652500" y="1372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67311</xdr:rowOff>
    </xdr:from>
    <xdr:to>
      <xdr:col>67</xdr:col>
      <xdr:colOff>101600</xdr:colOff>
      <xdr:row>78</xdr:row>
      <xdr:rowOff>168911</xdr:rowOff>
    </xdr:to>
    <xdr:sp macro="" textlink="">
      <xdr:nvSpPr>
        <xdr:cNvPr id="763" name="フローチャート: 判断 762"/>
        <xdr:cNvSpPr/>
      </xdr:nvSpPr>
      <xdr:spPr>
        <a:xfrm>
          <a:off x="12763500" y="1344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55880</xdr:rowOff>
    </xdr:from>
    <xdr:to>
      <xdr:col>85</xdr:col>
      <xdr:colOff>177800</xdr:colOff>
      <xdr:row>84</xdr:row>
      <xdr:rowOff>157480</xdr:rowOff>
    </xdr:to>
    <xdr:sp macro="" textlink="">
      <xdr:nvSpPr>
        <xdr:cNvPr id="769" name="楕円 768"/>
        <xdr:cNvSpPr/>
      </xdr:nvSpPr>
      <xdr:spPr>
        <a:xfrm>
          <a:off x="16268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142257</xdr:rowOff>
    </xdr:from>
    <xdr:ext cx="405111" cy="259045"/>
    <xdr:sp macro="" textlink="">
      <xdr:nvSpPr>
        <xdr:cNvPr id="770" name="【消防施設】&#10;有形固定資産減価償却率該当値テキスト"/>
        <xdr:cNvSpPr txBox="1"/>
      </xdr:nvSpPr>
      <xdr:spPr>
        <a:xfrm>
          <a:off x="16357600" y="1437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132080</xdr:rowOff>
    </xdr:from>
    <xdr:to>
      <xdr:col>81</xdr:col>
      <xdr:colOff>101600</xdr:colOff>
      <xdr:row>84</xdr:row>
      <xdr:rowOff>62230</xdr:rowOff>
    </xdr:to>
    <xdr:sp macro="" textlink="">
      <xdr:nvSpPr>
        <xdr:cNvPr id="771" name="楕円 770"/>
        <xdr:cNvSpPr/>
      </xdr:nvSpPr>
      <xdr:spPr>
        <a:xfrm>
          <a:off x="15430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11430</xdr:rowOff>
    </xdr:from>
    <xdr:to>
      <xdr:col>85</xdr:col>
      <xdr:colOff>127000</xdr:colOff>
      <xdr:row>84</xdr:row>
      <xdr:rowOff>106680</xdr:rowOff>
    </xdr:to>
    <xdr:cxnSp macro="">
      <xdr:nvCxnSpPr>
        <xdr:cNvPr id="772" name="直線コネクタ 771"/>
        <xdr:cNvCxnSpPr/>
      </xdr:nvCxnSpPr>
      <xdr:spPr>
        <a:xfrm>
          <a:off x="15481300" y="1441323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162561</xdr:rowOff>
    </xdr:from>
    <xdr:to>
      <xdr:col>76</xdr:col>
      <xdr:colOff>165100</xdr:colOff>
      <xdr:row>83</xdr:row>
      <xdr:rowOff>92711</xdr:rowOff>
    </xdr:to>
    <xdr:sp macro="" textlink="">
      <xdr:nvSpPr>
        <xdr:cNvPr id="773" name="楕円 772"/>
        <xdr:cNvSpPr/>
      </xdr:nvSpPr>
      <xdr:spPr>
        <a:xfrm>
          <a:off x="14541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41911</xdr:rowOff>
    </xdr:from>
    <xdr:to>
      <xdr:col>81</xdr:col>
      <xdr:colOff>50800</xdr:colOff>
      <xdr:row>84</xdr:row>
      <xdr:rowOff>11430</xdr:rowOff>
    </xdr:to>
    <xdr:cxnSp macro="">
      <xdr:nvCxnSpPr>
        <xdr:cNvPr id="774" name="直線コネクタ 773"/>
        <xdr:cNvCxnSpPr/>
      </xdr:nvCxnSpPr>
      <xdr:spPr>
        <a:xfrm>
          <a:off x="14592300" y="14272261"/>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97789</xdr:rowOff>
    </xdr:from>
    <xdr:to>
      <xdr:col>72</xdr:col>
      <xdr:colOff>38100</xdr:colOff>
      <xdr:row>85</xdr:row>
      <xdr:rowOff>27939</xdr:rowOff>
    </xdr:to>
    <xdr:sp macro="" textlink="">
      <xdr:nvSpPr>
        <xdr:cNvPr id="775" name="楕円 774"/>
        <xdr:cNvSpPr/>
      </xdr:nvSpPr>
      <xdr:spPr>
        <a:xfrm>
          <a:off x="13652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41911</xdr:rowOff>
    </xdr:from>
    <xdr:to>
      <xdr:col>76</xdr:col>
      <xdr:colOff>114300</xdr:colOff>
      <xdr:row>84</xdr:row>
      <xdr:rowOff>148589</xdr:rowOff>
    </xdr:to>
    <xdr:cxnSp macro="">
      <xdr:nvCxnSpPr>
        <xdr:cNvPr id="776" name="直線コネクタ 775"/>
        <xdr:cNvCxnSpPr/>
      </xdr:nvCxnSpPr>
      <xdr:spPr>
        <a:xfrm flipV="1">
          <a:off x="13703300" y="14272261"/>
          <a:ext cx="889000" cy="27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128270</xdr:rowOff>
    </xdr:from>
    <xdr:to>
      <xdr:col>67</xdr:col>
      <xdr:colOff>101600</xdr:colOff>
      <xdr:row>86</xdr:row>
      <xdr:rowOff>58420</xdr:rowOff>
    </xdr:to>
    <xdr:sp macro="" textlink="">
      <xdr:nvSpPr>
        <xdr:cNvPr id="777" name="楕円 776"/>
        <xdr:cNvSpPr/>
      </xdr:nvSpPr>
      <xdr:spPr>
        <a:xfrm>
          <a:off x="12763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148589</xdr:rowOff>
    </xdr:from>
    <xdr:to>
      <xdr:col>71</xdr:col>
      <xdr:colOff>177800</xdr:colOff>
      <xdr:row>86</xdr:row>
      <xdr:rowOff>7620</xdr:rowOff>
    </xdr:to>
    <xdr:cxnSp macro="">
      <xdr:nvCxnSpPr>
        <xdr:cNvPr id="778" name="直線コネクタ 777"/>
        <xdr:cNvCxnSpPr/>
      </xdr:nvCxnSpPr>
      <xdr:spPr>
        <a:xfrm flipV="1">
          <a:off x="12814300" y="14550389"/>
          <a:ext cx="889000" cy="20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33038</xdr:rowOff>
    </xdr:from>
    <xdr:ext cx="405111" cy="259045"/>
    <xdr:sp macro="" textlink="">
      <xdr:nvSpPr>
        <xdr:cNvPr id="779" name="n_1aveValue【消防施設】&#10;有形固定資産減価償却率"/>
        <xdr:cNvSpPr txBox="1"/>
      </xdr:nvSpPr>
      <xdr:spPr>
        <a:xfrm>
          <a:off x="152660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105427</xdr:rowOff>
    </xdr:from>
    <xdr:ext cx="405111" cy="259045"/>
    <xdr:sp macro="" textlink="">
      <xdr:nvSpPr>
        <xdr:cNvPr id="780" name="n_2aveValue【消防施設】&#10;有形固定資産減価償却率"/>
        <xdr:cNvSpPr txBox="1"/>
      </xdr:nvSpPr>
      <xdr:spPr>
        <a:xfrm>
          <a:off x="14389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124477</xdr:rowOff>
    </xdr:from>
    <xdr:ext cx="405111" cy="259045"/>
    <xdr:sp macro="" textlink="">
      <xdr:nvSpPr>
        <xdr:cNvPr id="781" name="n_3aveValue【消防施設】&#10;有形固定資産減価償却率"/>
        <xdr:cNvSpPr txBox="1"/>
      </xdr:nvSpPr>
      <xdr:spPr>
        <a:xfrm>
          <a:off x="13500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13988</xdr:rowOff>
    </xdr:from>
    <xdr:ext cx="405111" cy="259045"/>
    <xdr:sp macro="" textlink="">
      <xdr:nvSpPr>
        <xdr:cNvPr id="782" name="n_4aveValue【消防施設】&#10;有形固定資産減価償却率"/>
        <xdr:cNvSpPr txBox="1"/>
      </xdr:nvSpPr>
      <xdr:spPr>
        <a:xfrm>
          <a:off x="12611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53357</xdr:rowOff>
    </xdr:from>
    <xdr:ext cx="405111" cy="259045"/>
    <xdr:sp macro="" textlink="">
      <xdr:nvSpPr>
        <xdr:cNvPr id="783" name="n_1mainValue【消防施設】&#10;有形固定資産減価償却率"/>
        <xdr:cNvSpPr txBox="1"/>
      </xdr:nvSpPr>
      <xdr:spPr>
        <a:xfrm>
          <a:off x="152660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83838</xdr:rowOff>
    </xdr:from>
    <xdr:ext cx="405111" cy="259045"/>
    <xdr:sp macro="" textlink="">
      <xdr:nvSpPr>
        <xdr:cNvPr id="784" name="n_2mainValue【消防施設】&#10;有形固定資産減価償却率"/>
        <xdr:cNvSpPr txBox="1"/>
      </xdr:nvSpPr>
      <xdr:spPr>
        <a:xfrm>
          <a:off x="14389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19066</xdr:rowOff>
    </xdr:from>
    <xdr:ext cx="405111" cy="259045"/>
    <xdr:sp macro="" textlink="">
      <xdr:nvSpPr>
        <xdr:cNvPr id="785" name="n_3mainValue【消防施設】&#10;有形固定資産減価償却率"/>
        <xdr:cNvSpPr txBox="1"/>
      </xdr:nvSpPr>
      <xdr:spPr>
        <a:xfrm>
          <a:off x="135007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49547</xdr:rowOff>
    </xdr:from>
    <xdr:ext cx="405111" cy="259045"/>
    <xdr:sp macro="" textlink="">
      <xdr:nvSpPr>
        <xdr:cNvPr id="786" name="n_4mainValue【消防施設】&#10;有形固定資産減価償却率"/>
        <xdr:cNvSpPr txBox="1"/>
      </xdr:nvSpPr>
      <xdr:spPr>
        <a:xfrm>
          <a:off x="12611744"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7" name="テキスト ボックス 79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38100</xdr:rowOff>
    </xdr:from>
    <xdr:to>
      <xdr:col>120</xdr:col>
      <xdr:colOff>114300</xdr:colOff>
      <xdr:row>86</xdr:row>
      <xdr:rowOff>38100</xdr:rowOff>
    </xdr:to>
    <xdr:cxnSp macro="">
      <xdr:nvCxnSpPr>
        <xdr:cNvPr id="798" name="直線コネクタ 7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9" name="テキスト ボックス 7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0" name="直線コネクタ 7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1" name="テキスト ボックス 8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2" name="直線コネクタ 8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3" name="テキスト ボックス 8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4" name="直線コネクタ 8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5" name="テキスト ボックス 8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xdr:rowOff>
    </xdr:from>
    <xdr:to>
      <xdr:col>116</xdr:col>
      <xdr:colOff>62864</xdr:colOff>
      <xdr:row>85</xdr:row>
      <xdr:rowOff>118111</xdr:rowOff>
    </xdr:to>
    <xdr:cxnSp macro="">
      <xdr:nvCxnSpPr>
        <xdr:cNvPr id="809" name="直線コネクタ 808"/>
        <xdr:cNvCxnSpPr/>
      </xdr:nvCxnSpPr>
      <xdr:spPr>
        <a:xfrm flipV="1">
          <a:off x="22160864" y="13374624"/>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810" name="【消防施設】&#10;一人当たり面積最小値テキスト"/>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811" name="直線コネクタ 810"/>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119651</xdr:rowOff>
    </xdr:from>
    <xdr:ext cx="469744" cy="259045"/>
    <xdr:sp macro="" textlink="">
      <xdr:nvSpPr>
        <xdr:cNvPr id="812" name="【消防施設】&#10;一人当たり面積最大値テキスト"/>
        <xdr:cNvSpPr txBox="1"/>
      </xdr:nvSpPr>
      <xdr:spPr>
        <a:xfrm>
          <a:off x="221996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xdr:rowOff>
    </xdr:from>
    <xdr:to>
      <xdr:col>116</xdr:col>
      <xdr:colOff>152400</xdr:colOff>
      <xdr:row>78</xdr:row>
      <xdr:rowOff>1524</xdr:rowOff>
    </xdr:to>
    <xdr:cxnSp macro="">
      <xdr:nvCxnSpPr>
        <xdr:cNvPr id="813" name="直線コネクタ 812"/>
        <xdr:cNvCxnSpPr/>
      </xdr:nvCxnSpPr>
      <xdr:spPr>
        <a:xfrm>
          <a:off x="22072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62755</xdr:rowOff>
    </xdr:from>
    <xdr:ext cx="469744" cy="259045"/>
    <xdr:sp macro="" textlink="">
      <xdr:nvSpPr>
        <xdr:cNvPr id="814" name="【消防施設】&#10;一人当たり面積平均値テキスト"/>
        <xdr:cNvSpPr txBox="1"/>
      </xdr:nvSpPr>
      <xdr:spPr>
        <a:xfrm>
          <a:off x="22199600" y="13778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39878</xdr:rowOff>
    </xdr:from>
    <xdr:to>
      <xdr:col>116</xdr:col>
      <xdr:colOff>114300</xdr:colOff>
      <xdr:row>81</xdr:row>
      <xdr:rowOff>141478</xdr:rowOff>
    </xdr:to>
    <xdr:sp macro="" textlink="">
      <xdr:nvSpPr>
        <xdr:cNvPr id="815" name="フローチャート: 判断 814"/>
        <xdr:cNvSpPr/>
      </xdr:nvSpPr>
      <xdr:spPr>
        <a:xfrm>
          <a:off x="22110700" y="1392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78</xdr:row>
      <xdr:rowOff>170180</xdr:rowOff>
    </xdr:from>
    <xdr:to>
      <xdr:col>112</xdr:col>
      <xdr:colOff>38100</xdr:colOff>
      <xdr:row>79</xdr:row>
      <xdr:rowOff>100330</xdr:rowOff>
    </xdr:to>
    <xdr:sp macro="" textlink="">
      <xdr:nvSpPr>
        <xdr:cNvPr id="816" name="フローチャート: 判断 815"/>
        <xdr:cNvSpPr/>
      </xdr:nvSpPr>
      <xdr:spPr>
        <a:xfrm>
          <a:off x="21272500" y="13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26163</xdr:rowOff>
    </xdr:from>
    <xdr:to>
      <xdr:col>107</xdr:col>
      <xdr:colOff>101600</xdr:colOff>
      <xdr:row>79</xdr:row>
      <xdr:rowOff>127763</xdr:rowOff>
    </xdr:to>
    <xdr:sp macro="" textlink="">
      <xdr:nvSpPr>
        <xdr:cNvPr id="817" name="フローチャート: 判断 816"/>
        <xdr:cNvSpPr/>
      </xdr:nvSpPr>
      <xdr:spPr>
        <a:xfrm>
          <a:off x="203835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79</xdr:row>
      <xdr:rowOff>126746</xdr:rowOff>
    </xdr:from>
    <xdr:to>
      <xdr:col>102</xdr:col>
      <xdr:colOff>165100</xdr:colOff>
      <xdr:row>80</xdr:row>
      <xdr:rowOff>56896</xdr:rowOff>
    </xdr:to>
    <xdr:sp macro="" textlink="">
      <xdr:nvSpPr>
        <xdr:cNvPr id="818" name="フローチャート: 判断 817"/>
        <xdr:cNvSpPr/>
      </xdr:nvSpPr>
      <xdr:spPr>
        <a:xfrm>
          <a:off x="19494500" y="1367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49022</xdr:rowOff>
    </xdr:from>
    <xdr:to>
      <xdr:col>98</xdr:col>
      <xdr:colOff>38100</xdr:colOff>
      <xdr:row>81</xdr:row>
      <xdr:rowOff>150622</xdr:rowOff>
    </xdr:to>
    <xdr:sp macro="" textlink="">
      <xdr:nvSpPr>
        <xdr:cNvPr id="819" name="フローチャート: 判断 818"/>
        <xdr:cNvSpPr/>
      </xdr:nvSpPr>
      <xdr:spPr>
        <a:xfrm>
          <a:off x="18605500" y="1393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58165</xdr:rowOff>
    </xdr:from>
    <xdr:to>
      <xdr:col>116</xdr:col>
      <xdr:colOff>114300</xdr:colOff>
      <xdr:row>81</xdr:row>
      <xdr:rowOff>159765</xdr:rowOff>
    </xdr:to>
    <xdr:sp macro="" textlink="">
      <xdr:nvSpPr>
        <xdr:cNvPr id="825" name="楕円 824"/>
        <xdr:cNvSpPr/>
      </xdr:nvSpPr>
      <xdr:spPr>
        <a:xfrm>
          <a:off x="221107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36592</xdr:rowOff>
    </xdr:from>
    <xdr:ext cx="469744" cy="259045"/>
    <xdr:sp macro="" textlink="">
      <xdr:nvSpPr>
        <xdr:cNvPr id="826" name="【消防施設】&#10;一人当たり面積該当値テキスト"/>
        <xdr:cNvSpPr txBox="1"/>
      </xdr:nvSpPr>
      <xdr:spPr>
        <a:xfrm>
          <a:off x="22199600" y="1392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76454</xdr:rowOff>
    </xdr:from>
    <xdr:to>
      <xdr:col>112</xdr:col>
      <xdr:colOff>38100</xdr:colOff>
      <xdr:row>82</xdr:row>
      <xdr:rowOff>6604</xdr:rowOff>
    </xdr:to>
    <xdr:sp macro="" textlink="">
      <xdr:nvSpPr>
        <xdr:cNvPr id="827" name="楕円 826"/>
        <xdr:cNvSpPr/>
      </xdr:nvSpPr>
      <xdr:spPr>
        <a:xfrm>
          <a:off x="212725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108965</xdr:rowOff>
    </xdr:from>
    <xdr:to>
      <xdr:col>116</xdr:col>
      <xdr:colOff>63500</xdr:colOff>
      <xdr:row>81</xdr:row>
      <xdr:rowOff>127254</xdr:rowOff>
    </xdr:to>
    <xdr:cxnSp macro="">
      <xdr:nvCxnSpPr>
        <xdr:cNvPr id="828" name="直線コネクタ 827"/>
        <xdr:cNvCxnSpPr/>
      </xdr:nvCxnSpPr>
      <xdr:spPr>
        <a:xfrm flipV="1">
          <a:off x="21323300" y="13996415"/>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94742</xdr:rowOff>
    </xdr:from>
    <xdr:to>
      <xdr:col>107</xdr:col>
      <xdr:colOff>101600</xdr:colOff>
      <xdr:row>82</xdr:row>
      <xdr:rowOff>24892</xdr:rowOff>
    </xdr:to>
    <xdr:sp macro="" textlink="">
      <xdr:nvSpPr>
        <xdr:cNvPr id="829" name="楕円 828"/>
        <xdr:cNvSpPr/>
      </xdr:nvSpPr>
      <xdr:spPr>
        <a:xfrm>
          <a:off x="203835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127254</xdr:rowOff>
    </xdr:from>
    <xdr:to>
      <xdr:col>111</xdr:col>
      <xdr:colOff>177800</xdr:colOff>
      <xdr:row>81</xdr:row>
      <xdr:rowOff>145542</xdr:rowOff>
    </xdr:to>
    <xdr:cxnSp macro="">
      <xdr:nvCxnSpPr>
        <xdr:cNvPr id="830" name="直線コネクタ 829"/>
        <xdr:cNvCxnSpPr/>
      </xdr:nvCxnSpPr>
      <xdr:spPr>
        <a:xfrm flipV="1">
          <a:off x="20434300" y="140147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115315</xdr:rowOff>
    </xdr:from>
    <xdr:to>
      <xdr:col>102</xdr:col>
      <xdr:colOff>165100</xdr:colOff>
      <xdr:row>83</xdr:row>
      <xdr:rowOff>45465</xdr:rowOff>
    </xdr:to>
    <xdr:sp macro="" textlink="">
      <xdr:nvSpPr>
        <xdr:cNvPr id="831" name="楕円 830"/>
        <xdr:cNvSpPr/>
      </xdr:nvSpPr>
      <xdr:spPr>
        <a:xfrm>
          <a:off x="19494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145542</xdr:rowOff>
    </xdr:from>
    <xdr:to>
      <xdr:col>107</xdr:col>
      <xdr:colOff>50800</xdr:colOff>
      <xdr:row>82</xdr:row>
      <xdr:rowOff>166115</xdr:rowOff>
    </xdr:to>
    <xdr:cxnSp macro="">
      <xdr:nvCxnSpPr>
        <xdr:cNvPr id="832" name="直線コネクタ 831"/>
        <xdr:cNvCxnSpPr/>
      </xdr:nvCxnSpPr>
      <xdr:spPr>
        <a:xfrm flipV="1">
          <a:off x="19545300" y="14032992"/>
          <a:ext cx="889000" cy="19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97028</xdr:rowOff>
    </xdr:from>
    <xdr:to>
      <xdr:col>98</xdr:col>
      <xdr:colOff>38100</xdr:colOff>
      <xdr:row>87</xdr:row>
      <xdr:rowOff>27178</xdr:rowOff>
    </xdr:to>
    <xdr:sp macro="" textlink="">
      <xdr:nvSpPr>
        <xdr:cNvPr id="833" name="楕円 832"/>
        <xdr:cNvSpPr/>
      </xdr:nvSpPr>
      <xdr:spPr>
        <a:xfrm>
          <a:off x="18605500" y="148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166115</xdr:rowOff>
    </xdr:from>
    <xdr:to>
      <xdr:col>102</xdr:col>
      <xdr:colOff>114300</xdr:colOff>
      <xdr:row>86</xdr:row>
      <xdr:rowOff>147828</xdr:rowOff>
    </xdr:to>
    <xdr:cxnSp macro="">
      <xdr:nvCxnSpPr>
        <xdr:cNvPr id="834" name="直線コネクタ 833"/>
        <xdr:cNvCxnSpPr/>
      </xdr:nvCxnSpPr>
      <xdr:spPr>
        <a:xfrm flipV="1">
          <a:off x="18656300" y="14225015"/>
          <a:ext cx="889000" cy="66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77</xdr:row>
      <xdr:rowOff>116857</xdr:rowOff>
    </xdr:from>
    <xdr:ext cx="469744" cy="259045"/>
    <xdr:sp macro="" textlink="">
      <xdr:nvSpPr>
        <xdr:cNvPr id="835" name="n_1aveValue【消防施設】&#10;一人当たり面積"/>
        <xdr:cNvSpPr txBox="1"/>
      </xdr:nvSpPr>
      <xdr:spPr>
        <a:xfrm>
          <a:off x="210757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144290</xdr:rowOff>
    </xdr:from>
    <xdr:ext cx="469744" cy="259045"/>
    <xdr:sp macro="" textlink="">
      <xdr:nvSpPr>
        <xdr:cNvPr id="836" name="n_2aveValue【消防施設】&#10;一人当たり面積"/>
        <xdr:cNvSpPr txBox="1"/>
      </xdr:nvSpPr>
      <xdr:spPr>
        <a:xfrm>
          <a:off x="20199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73423</xdr:rowOff>
    </xdr:from>
    <xdr:ext cx="469744" cy="259045"/>
    <xdr:sp macro="" textlink="">
      <xdr:nvSpPr>
        <xdr:cNvPr id="837" name="n_3aveValue【消防施設】&#10;一人当たり面積"/>
        <xdr:cNvSpPr txBox="1"/>
      </xdr:nvSpPr>
      <xdr:spPr>
        <a:xfrm>
          <a:off x="19310427" y="1344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167149</xdr:rowOff>
    </xdr:from>
    <xdr:ext cx="469744" cy="259045"/>
    <xdr:sp macro="" textlink="">
      <xdr:nvSpPr>
        <xdr:cNvPr id="838" name="n_4aveValue【消防施設】&#10;一人当たり面積"/>
        <xdr:cNvSpPr txBox="1"/>
      </xdr:nvSpPr>
      <xdr:spPr>
        <a:xfrm>
          <a:off x="18421427" y="1371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169181</xdr:rowOff>
    </xdr:from>
    <xdr:ext cx="469744" cy="259045"/>
    <xdr:sp macro="" textlink="">
      <xdr:nvSpPr>
        <xdr:cNvPr id="839" name="n_1mainValue【消防施設】&#10;一人当たり面積"/>
        <xdr:cNvSpPr txBox="1"/>
      </xdr:nvSpPr>
      <xdr:spPr>
        <a:xfrm>
          <a:off x="21075727" y="1405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16019</xdr:rowOff>
    </xdr:from>
    <xdr:ext cx="469744" cy="259045"/>
    <xdr:sp macro="" textlink="">
      <xdr:nvSpPr>
        <xdr:cNvPr id="840" name="n_2mainValue【消防施設】&#10;一人当たり面積"/>
        <xdr:cNvSpPr txBox="1"/>
      </xdr:nvSpPr>
      <xdr:spPr>
        <a:xfrm>
          <a:off x="20199427" y="1407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36592</xdr:rowOff>
    </xdr:from>
    <xdr:ext cx="469744" cy="259045"/>
    <xdr:sp macro="" textlink="">
      <xdr:nvSpPr>
        <xdr:cNvPr id="841" name="n_3mainValue【消防施設】&#10;一人当たり面積"/>
        <xdr:cNvSpPr txBox="1"/>
      </xdr:nvSpPr>
      <xdr:spPr>
        <a:xfrm>
          <a:off x="19310427" y="1426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18305</xdr:rowOff>
    </xdr:from>
    <xdr:ext cx="469744" cy="259045"/>
    <xdr:sp macro="" textlink="">
      <xdr:nvSpPr>
        <xdr:cNvPr id="842" name="n_4mainValue【消防施設】&#10;一人当たり面積"/>
        <xdr:cNvSpPr txBox="1"/>
      </xdr:nvSpPr>
      <xdr:spPr>
        <a:xfrm>
          <a:off x="18421427" y="1493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3" name="テキスト ボックス 85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55" name="テキスト ボックス 85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65" name="テキスト ボックス 86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7" name="テキスト ボックス 86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103</xdr:row>
      <xdr:rowOff>28848</xdr:rowOff>
    </xdr:from>
    <xdr:to>
      <xdr:col>85</xdr:col>
      <xdr:colOff>126364</xdr:colOff>
      <xdr:row>108</xdr:row>
      <xdr:rowOff>118655</xdr:rowOff>
    </xdr:to>
    <xdr:cxnSp macro="">
      <xdr:nvCxnSpPr>
        <xdr:cNvPr id="869" name="直線コネクタ 868"/>
        <xdr:cNvCxnSpPr/>
      </xdr:nvCxnSpPr>
      <xdr:spPr>
        <a:xfrm flipV="1">
          <a:off x="16318864" y="17688198"/>
          <a:ext cx="0" cy="94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70"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71" name="直線コネクタ 870"/>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146975</xdr:rowOff>
    </xdr:from>
    <xdr:ext cx="405111" cy="259045"/>
    <xdr:sp macro="" textlink="">
      <xdr:nvSpPr>
        <xdr:cNvPr id="872" name="【庁舎】&#10;有形固定資産減価償却率最大値テキスト"/>
        <xdr:cNvSpPr txBox="1"/>
      </xdr:nvSpPr>
      <xdr:spPr>
        <a:xfrm>
          <a:off x="16357600" y="17463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103</xdr:row>
      <xdr:rowOff>28848</xdr:rowOff>
    </xdr:from>
    <xdr:to>
      <xdr:col>86</xdr:col>
      <xdr:colOff>25400</xdr:colOff>
      <xdr:row>103</xdr:row>
      <xdr:rowOff>28848</xdr:rowOff>
    </xdr:to>
    <xdr:cxnSp macro="">
      <xdr:nvCxnSpPr>
        <xdr:cNvPr id="873" name="直線コネクタ 872"/>
        <xdr:cNvCxnSpPr/>
      </xdr:nvCxnSpPr>
      <xdr:spPr>
        <a:xfrm>
          <a:off x="16230600" y="1768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43015</xdr:rowOff>
    </xdr:from>
    <xdr:ext cx="405111" cy="259045"/>
    <xdr:sp macro="" textlink="">
      <xdr:nvSpPr>
        <xdr:cNvPr id="874" name="【庁舎】&#10;有形固定資産減価償却率平均値テキスト"/>
        <xdr:cNvSpPr txBox="1"/>
      </xdr:nvSpPr>
      <xdr:spPr>
        <a:xfrm>
          <a:off x="16357600" y="1787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875" name="フローチャート: 判断 874"/>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80918</xdr:rowOff>
    </xdr:from>
    <xdr:to>
      <xdr:col>81</xdr:col>
      <xdr:colOff>101600</xdr:colOff>
      <xdr:row>103</xdr:row>
      <xdr:rowOff>11068</xdr:rowOff>
    </xdr:to>
    <xdr:sp macro="" textlink="">
      <xdr:nvSpPr>
        <xdr:cNvPr id="876" name="フローチャート: 判断 875"/>
        <xdr:cNvSpPr/>
      </xdr:nvSpPr>
      <xdr:spPr>
        <a:xfrm>
          <a:off x="15430500" y="175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49893</xdr:rowOff>
    </xdr:from>
    <xdr:to>
      <xdr:col>76</xdr:col>
      <xdr:colOff>165100</xdr:colOff>
      <xdr:row>103</xdr:row>
      <xdr:rowOff>151493</xdr:rowOff>
    </xdr:to>
    <xdr:sp macro="" textlink="">
      <xdr:nvSpPr>
        <xdr:cNvPr id="877" name="フローチャート: 判断 876"/>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151130</xdr:rowOff>
    </xdr:from>
    <xdr:to>
      <xdr:col>72</xdr:col>
      <xdr:colOff>38100</xdr:colOff>
      <xdr:row>102</xdr:row>
      <xdr:rowOff>81280</xdr:rowOff>
    </xdr:to>
    <xdr:sp macro="" textlink="">
      <xdr:nvSpPr>
        <xdr:cNvPr id="878" name="フローチャート: 判断 877"/>
        <xdr:cNvSpPr/>
      </xdr:nvSpPr>
      <xdr:spPr>
        <a:xfrm>
          <a:off x="1365250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56424</xdr:rowOff>
    </xdr:from>
    <xdr:to>
      <xdr:col>67</xdr:col>
      <xdr:colOff>101600</xdr:colOff>
      <xdr:row>101</xdr:row>
      <xdr:rowOff>158024</xdr:rowOff>
    </xdr:to>
    <xdr:sp macro="" textlink="">
      <xdr:nvSpPr>
        <xdr:cNvPr id="879" name="フローチャート: 判断 878"/>
        <xdr:cNvSpPr/>
      </xdr:nvSpPr>
      <xdr:spPr>
        <a:xfrm>
          <a:off x="12763500" y="1737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0" name="テキスト ボックス 8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1" name="テキスト ボックス 8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2" name="テキスト ボックス 8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3" name="テキスト ボックス 8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4" name="テキスト ボックス 8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149498</xdr:rowOff>
    </xdr:from>
    <xdr:to>
      <xdr:col>85</xdr:col>
      <xdr:colOff>177800</xdr:colOff>
      <xdr:row>103</xdr:row>
      <xdr:rowOff>79648</xdr:rowOff>
    </xdr:to>
    <xdr:sp macro="" textlink="">
      <xdr:nvSpPr>
        <xdr:cNvPr id="885" name="楕円 884"/>
        <xdr:cNvSpPr/>
      </xdr:nvSpPr>
      <xdr:spPr>
        <a:xfrm>
          <a:off x="162687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102525</xdr:rowOff>
    </xdr:from>
    <xdr:ext cx="405111" cy="259045"/>
    <xdr:sp macro="" textlink="">
      <xdr:nvSpPr>
        <xdr:cNvPr id="886" name="【庁舎】&#10;有形固定資産減価償却率該当値テキスト"/>
        <xdr:cNvSpPr txBox="1"/>
      </xdr:nvSpPr>
      <xdr:spPr>
        <a:xfrm>
          <a:off x="16357600" y="1759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31931</xdr:rowOff>
    </xdr:from>
    <xdr:to>
      <xdr:col>81</xdr:col>
      <xdr:colOff>101600</xdr:colOff>
      <xdr:row>102</xdr:row>
      <xdr:rowOff>133531</xdr:rowOff>
    </xdr:to>
    <xdr:sp macro="" textlink="">
      <xdr:nvSpPr>
        <xdr:cNvPr id="887" name="楕円 886"/>
        <xdr:cNvSpPr/>
      </xdr:nvSpPr>
      <xdr:spPr>
        <a:xfrm>
          <a:off x="154305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82731</xdr:rowOff>
    </xdr:from>
    <xdr:to>
      <xdr:col>85</xdr:col>
      <xdr:colOff>127000</xdr:colOff>
      <xdr:row>103</xdr:row>
      <xdr:rowOff>28848</xdr:rowOff>
    </xdr:to>
    <xdr:cxnSp macro="">
      <xdr:nvCxnSpPr>
        <xdr:cNvPr id="888" name="直線コネクタ 887"/>
        <xdr:cNvCxnSpPr/>
      </xdr:nvCxnSpPr>
      <xdr:spPr>
        <a:xfrm>
          <a:off x="15481300" y="17570631"/>
          <a:ext cx="838200" cy="11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92348</xdr:rowOff>
    </xdr:from>
    <xdr:to>
      <xdr:col>76</xdr:col>
      <xdr:colOff>165100</xdr:colOff>
      <xdr:row>102</xdr:row>
      <xdr:rowOff>22498</xdr:rowOff>
    </xdr:to>
    <xdr:sp macro="" textlink="">
      <xdr:nvSpPr>
        <xdr:cNvPr id="889" name="楕円 888"/>
        <xdr:cNvSpPr/>
      </xdr:nvSpPr>
      <xdr:spPr>
        <a:xfrm>
          <a:off x="14541500" y="174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143148</xdr:rowOff>
    </xdr:from>
    <xdr:to>
      <xdr:col>81</xdr:col>
      <xdr:colOff>50800</xdr:colOff>
      <xdr:row>102</xdr:row>
      <xdr:rowOff>82731</xdr:rowOff>
    </xdr:to>
    <xdr:cxnSp macro="">
      <xdr:nvCxnSpPr>
        <xdr:cNvPr id="890" name="直線コネクタ 889"/>
        <xdr:cNvCxnSpPr/>
      </xdr:nvCxnSpPr>
      <xdr:spPr>
        <a:xfrm>
          <a:off x="14592300" y="17459598"/>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146231</xdr:rowOff>
    </xdr:from>
    <xdr:to>
      <xdr:col>72</xdr:col>
      <xdr:colOff>38100</xdr:colOff>
      <xdr:row>101</xdr:row>
      <xdr:rowOff>76381</xdr:rowOff>
    </xdr:to>
    <xdr:sp macro="" textlink="">
      <xdr:nvSpPr>
        <xdr:cNvPr id="891" name="楕円 890"/>
        <xdr:cNvSpPr/>
      </xdr:nvSpPr>
      <xdr:spPr>
        <a:xfrm>
          <a:off x="136525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25581</xdr:rowOff>
    </xdr:from>
    <xdr:to>
      <xdr:col>76</xdr:col>
      <xdr:colOff>114300</xdr:colOff>
      <xdr:row>101</xdr:row>
      <xdr:rowOff>143148</xdr:rowOff>
    </xdr:to>
    <xdr:cxnSp macro="">
      <xdr:nvCxnSpPr>
        <xdr:cNvPr id="892" name="直線コネクタ 891"/>
        <xdr:cNvCxnSpPr/>
      </xdr:nvCxnSpPr>
      <xdr:spPr>
        <a:xfrm>
          <a:off x="13703300" y="17342031"/>
          <a:ext cx="889000" cy="11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31931</xdr:rowOff>
    </xdr:from>
    <xdr:to>
      <xdr:col>67</xdr:col>
      <xdr:colOff>101600</xdr:colOff>
      <xdr:row>100</xdr:row>
      <xdr:rowOff>133531</xdr:rowOff>
    </xdr:to>
    <xdr:sp macro="" textlink="">
      <xdr:nvSpPr>
        <xdr:cNvPr id="893" name="楕円 892"/>
        <xdr:cNvSpPr/>
      </xdr:nvSpPr>
      <xdr:spPr>
        <a:xfrm>
          <a:off x="12763500" y="171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82731</xdr:rowOff>
    </xdr:from>
    <xdr:to>
      <xdr:col>71</xdr:col>
      <xdr:colOff>177800</xdr:colOff>
      <xdr:row>101</xdr:row>
      <xdr:rowOff>25581</xdr:rowOff>
    </xdr:to>
    <xdr:cxnSp macro="">
      <xdr:nvCxnSpPr>
        <xdr:cNvPr id="894" name="直線コネクタ 893"/>
        <xdr:cNvCxnSpPr/>
      </xdr:nvCxnSpPr>
      <xdr:spPr>
        <a:xfrm>
          <a:off x="12814300" y="1722773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2195</xdr:rowOff>
    </xdr:from>
    <xdr:ext cx="405111" cy="259045"/>
    <xdr:sp macro="" textlink="">
      <xdr:nvSpPr>
        <xdr:cNvPr id="895" name="n_1aveValue【庁舎】&#10;有形固定資産減価償却率"/>
        <xdr:cNvSpPr txBox="1"/>
      </xdr:nvSpPr>
      <xdr:spPr>
        <a:xfrm>
          <a:off x="15266044" y="1766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142620</xdr:rowOff>
    </xdr:from>
    <xdr:ext cx="405111" cy="259045"/>
    <xdr:sp macro="" textlink="">
      <xdr:nvSpPr>
        <xdr:cNvPr id="896"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897" name="n_3aveValue【庁舎】&#10;有形固定資産減価償却率"/>
        <xdr:cNvSpPr txBox="1"/>
      </xdr:nvSpPr>
      <xdr:spPr>
        <a:xfrm>
          <a:off x="13500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149151</xdr:rowOff>
    </xdr:from>
    <xdr:ext cx="405111" cy="259045"/>
    <xdr:sp macro="" textlink="">
      <xdr:nvSpPr>
        <xdr:cNvPr id="898" name="n_4aveValue【庁舎】&#10;有形固定資産減価償却率"/>
        <xdr:cNvSpPr txBox="1"/>
      </xdr:nvSpPr>
      <xdr:spPr>
        <a:xfrm>
          <a:off x="12611744" y="1746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150058</xdr:rowOff>
    </xdr:from>
    <xdr:ext cx="405111" cy="259045"/>
    <xdr:sp macro="" textlink="">
      <xdr:nvSpPr>
        <xdr:cNvPr id="899" name="n_1mainValue【庁舎】&#10;有形固定資産減価償却率"/>
        <xdr:cNvSpPr txBox="1"/>
      </xdr:nvSpPr>
      <xdr:spPr>
        <a:xfrm>
          <a:off x="15266044" y="1729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39025</xdr:rowOff>
    </xdr:from>
    <xdr:ext cx="405111" cy="259045"/>
    <xdr:sp macro="" textlink="">
      <xdr:nvSpPr>
        <xdr:cNvPr id="900" name="n_2mainValue【庁舎】&#10;有形固定資産減価償却率"/>
        <xdr:cNvSpPr txBox="1"/>
      </xdr:nvSpPr>
      <xdr:spPr>
        <a:xfrm>
          <a:off x="14389744" y="1718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92908</xdr:rowOff>
    </xdr:from>
    <xdr:ext cx="405111" cy="259045"/>
    <xdr:sp macro="" textlink="">
      <xdr:nvSpPr>
        <xdr:cNvPr id="901" name="n_3mainValue【庁舎】&#10;有形固定資産減価償却率"/>
        <xdr:cNvSpPr txBox="1"/>
      </xdr:nvSpPr>
      <xdr:spPr>
        <a:xfrm>
          <a:off x="13500744" y="1706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150058</xdr:rowOff>
    </xdr:from>
    <xdr:ext cx="405111" cy="259045"/>
    <xdr:sp macro="" textlink="">
      <xdr:nvSpPr>
        <xdr:cNvPr id="902" name="n_4mainValue【庁舎】&#10;有形固定資産減価償却率"/>
        <xdr:cNvSpPr txBox="1"/>
      </xdr:nvSpPr>
      <xdr:spPr>
        <a:xfrm>
          <a:off x="12611744" y="16952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3" name="正方形/長方形 9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4" name="正方形/長方形 9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5" name="正方形/長方形 9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6" name="正方形/長方形 9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7" name="正方形/長方形 9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8" name="正方形/長方形 9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9" name="正方形/長方形 9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0" name="正方形/長方形 9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1" name="テキスト ボックス 9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2" name="直線コネクタ 9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3" name="テキスト ボックス 91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14" name="直線コネクタ 9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5" name="テキスト ボックス 9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6" name="直線コネクタ 9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7" name="テキスト ボックス 9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8" name="直線コネクタ 9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9" name="テキスト ボックス 9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0" name="直線コネクタ 9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1" name="テキスト ボックス 9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2" name="直線コネクタ 9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3" name="テキスト ボックス 9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50800</xdr:rowOff>
    </xdr:from>
    <xdr:to>
      <xdr:col>116</xdr:col>
      <xdr:colOff>62864</xdr:colOff>
      <xdr:row>109</xdr:row>
      <xdr:rowOff>57150</xdr:rowOff>
    </xdr:to>
    <xdr:cxnSp macro="">
      <xdr:nvCxnSpPr>
        <xdr:cNvPr id="927" name="直線コネクタ 926"/>
        <xdr:cNvCxnSpPr/>
      </xdr:nvCxnSpPr>
      <xdr:spPr>
        <a:xfrm flipV="1">
          <a:off x="22160864" y="171958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60977</xdr:rowOff>
    </xdr:from>
    <xdr:ext cx="469744" cy="259045"/>
    <xdr:sp macro="" textlink="">
      <xdr:nvSpPr>
        <xdr:cNvPr id="928" name="【庁舎】&#10;一人当たり面積最小値テキスト"/>
        <xdr:cNvSpPr txBox="1"/>
      </xdr:nvSpPr>
      <xdr:spPr>
        <a:xfrm>
          <a:off x="22199600"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57150</xdr:rowOff>
    </xdr:from>
    <xdr:to>
      <xdr:col>116</xdr:col>
      <xdr:colOff>152400</xdr:colOff>
      <xdr:row>109</xdr:row>
      <xdr:rowOff>57150</xdr:rowOff>
    </xdr:to>
    <xdr:cxnSp macro="">
      <xdr:nvCxnSpPr>
        <xdr:cNvPr id="929" name="直線コネクタ 928"/>
        <xdr:cNvCxnSpPr/>
      </xdr:nvCxnSpPr>
      <xdr:spPr>
        <a:xfrm>
          <a:off x="22072600" y="1874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168927</xdr:rowOff>
    </xdr:from>
    <xdr:ext cx="469744" cy="259045"/>
    <xdr:sp macro="" textlink="">
      <xdr:nvSpPr>
        <xdr:cNvPr id="930" name="【庁舎】&#10;一人当たり面積最大値テキスト"/>
        <xdr:cNvSpPr txBox="1"/>
      </xdr:nvSpPr>
      <xdr:spPr>
        <a:xfrm>
          <a:off x="22199600" y="1697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50800</xdr:rowOff>
    </xdr:from>
    <xdr:to>
      <xdr:col>116</xdr:col>
      <xdr:colOff>152400</xdr:colOff>
      <xdr:row>100</xdr:row>
      <xdr:rowOff>50800</xdr:rowOff>
    </xdr:to>
    <xdr:cxnSp macro="">
      <xdr:nvCxnSpPr>
        <xdr:cNvPr id="931" name="直線コネクタ 930"/>
        <xdr:cNvCxnSpPr/>
      </xdr:nvCxnSpPr>
      <xdr:spPr>
        <a:xfrm>
          <a:off x="22072600" y="1719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92727</xdr:rowOff>
    </xdr:from>
    <xdr:ext cx="469744" cy="259045"/>
    <xdr:sp macro="" textlink="">
      <xdr:nvSpPr>
        <xdr:cNvPr id="932" name="【庁舎】&#10;一人当たり面積平均値テキスト"/>
        <xdr:cNvSpPr txBox="1"/>
      </xdr:nvSpPr>
      <xdr:spPr>
        <a:xfrm>
          <a:off x="22199600" y="1792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69850</xdr:rowOff>
    </xdr:from>
    <xdr:to>
      <xdr:col>116</xdr:col>
      <xdr:colOff>114300</xdr:colOff>
      <xdr:row>106</xdr:row>
      <xdr:rowOff>0</xdr:rowOff>
    </xdr:to>
    <xdr:sp macro="" textlink="">
      <xdr:nvSpPr>
        <xdr:cNvPr id="933" name="フローチャート: 判断 932"/>
        <xdr:cNvSpPr/>
      </xdr:nvSpPr>
      <xdr:spPr>
        <a:xfrm>
          <a:off x="22110700" y="18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44450</xdr:rowOff>
    </xdr:from>
    <xdr:to>
      <xdr:col>112</xdr:col>
      <xdr:colOff>38100</xdr:colOff>
      <xdr:row>103</xdr:row>
      <xdr:rowOff>146050</xdr:rowOff>
    </xdr:to>
    <xdr:sp macro="" textlink="">
      <xdr:nvSpPr>
        <xdr:cNvPr id="934" name="フローチャート: 判断 933"/>
        <xdr:cNvSpPr/>
      </xdr:nvSpPr>
      <xdr:spPr>
        <a:xfrm>
          <a:off x="21272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38100</xdr:rowOff>
    </xdr:from>
    <xdr:to>
      <xdr:col>107</xdr:col>
      <xdr:colOff>101600</xdr:colOff>
      <xdr:row>102</xdr:row>
      <xdr:rowOff>139700</xdr:rowOff>
    </xdr:to>
    <xdr:sp macro="" textlink="">
      <xdr:nvSpPr>
        <xdr:cNvPr id="935" name="フローチャート: 判断 934"/>
        <xdr:cNvSpPr/>
      </xdr:nvSpPr>
      <xdr:spPr>
        <a:xfrm>
          <a:off x="20383500" y="1752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120650</xdr:rowOff>
    </xdr:from>
    <xdr:to>
      <xdr:col>102</xdr:col>
      <xdr:colOff>165100</xdr:colOff>
      <xdr:row>102</xdr:row>
      <xdr:rowOff>50800</xdr:rowOff>
    </xdr:to>
    <xdr:sp macro="" textlink="">
      <xdr:nvSpPr>
        <xdr:cNvPr id="936" name="フローチャート: 判断 935"/>
        <xdr:cNvSpPr/>
      </xdr:nvSpPr>
      <xdr:spPr>
        <a:xfrm>
          <a:off x="1949450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102</xdr:row>
      <xdr:rowOff>12700</xdr:rowOff>
    </xdr:from>
    <xdr:to>
      <xdr:col>98</xdr:col>
      <xdr:colOff>38100</xdr:colOff>
      <xdr:row>102</xdr:row>
      <xdr:rowOff>114300</xdr:rowOff>
    </xdr:to>
    <xdr:sp macro="" textlink="">
      <xdr:nvSpPr>
        <xdr:cNvPr id="937" name="フローチャート: 判断 936"/>
        <xdr:cNvSpPr/>
      </xdr:nvSpPr>
      <xdr:spPr>
        <a:xfrm>
          <a:off x="18605500" y="175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95250</xdr:rowOff>
    </xdr:from>
    <xdr:to>
      <xdr:col>116</xdr:col>
      <xdr:colOff>114300</xdr:colOff>
      <xdr:row>108</xdr:row>
      <xdr:rowOff>25400</xdr:rowOff>
    </xdr:to>
    <xdr:sp macro="" textlink="">
      <xdr:nvSpPr>
        <xdr:cNvPr id="943" name="楕円 942"/>
        <xdr:cNvSpPr/>
      </xdr:nvSpPr>
      <xdr:spPr>
        <a:xfrm>
          <a:off x="22110700" y="184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73677</xdr:rowOff>
    </xdr:from>
    <xdr:ext cx="469744" cy="259045"/>
    <xdr:sp macro="" textlink="">
      <xdr:nvSpPr>
        <xdr:cNvPr id="944" name="【庁舎】&#10;一人当たり面積該当値テキスト"/>
        <xdr:cNvSpPr txBox="1"/>
      </xdr:nvSpPr>
      <xdr:spPr>
        <a:xfrm>
          <a:off x="22199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146050</xdr:rowOff>
    </xdr:from>
    <xdr:to>
      <xdr:col>112</xdr:col>
      <xdr:colOff>38100</xdr:colOff>
      <xdr:row>108</xdr:row>
      <xdr:rowOff>76200</xdr:rowOff>
    </xdr:to>
    <xdr:sp macro="" textlink="">
      <xdr:nvSpPr>
        <xdr:cNvPr id="945" name="楕円 944"/>
        <xdr:cNvSpPr/>
      </xdr:nvSpPr>
      <xdr:spPr>
        <a:xfrm>
          <a:off x="21272500" y="184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146050</xdr:rowOff>
    </xdr:from>
    <xdr:to>
      <xdr:col>116</xdr:col>
      <xdr:colOff>63500</xdr:colOff>
      <xdr:row>108</xdr:row>
      <xdr:rowOff>25400</xdr:rowOff>
    </xdr:to>
    <xdr:cxnSp macro="">
      <xdr:nvCxnSpPr>
        <xdr:cNvPr id="946" name="直線コネクタ 945"/>
        <xdr:cNvCxnSpPr/>
      </xdr:nvCxnSpPr>
      <xdr:spPr>
        <a:xfrm flipV="1">
          <a:off x="21323300" y="18491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50800</xdr:rowOff>
    </xdr:from>
    <xdr:to>
      <xdr:col>107</xdr:col>
      <xdr:colOff>101600</xdr:colOff>
      <xdr:row>108</xdr:row>
      <xdr:rowOff>152400</xdr:rowOff>
    </xdr:to>
    <xdr:sp macro="" textlink="">
      <xdr:nvSpPr>
        <xdr:cNvPr id="947" name="楕円 946"/>
        <xdr:cNvSpPr/>
      </xdr:nvSpPr>
      <xdr:spPr>
        <a:xfrm>
          <a:off x="20383500" y="185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25400</xdr:rowOff>
    </xdr:from>
    <xdr:to>
      <xdr:col>111</xdr:col>
      <xdr:colOff>177800</xdr:colOff>
      <xdr:row>108</xdr:row>
      <xdr:rowOff>101600</xdr:rowOff>
    </xdr:to>
    <xdr:cxnSp macro="">
      <xdr:nvCxnSpPr>
        <xdr:cNvPr id="948" name="直線コネクタ 947"/>
        <xdr:cNvCxnSpPr/>
      </xdr:nvCxnSpPr>
      <xdr:spPr>
        <a:xfrm flipV="1">
          <a:off x="20434300" y="1854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101600</xdr:rowOff>
    </xdr:from>
    <xdr:to>
      <xdr:col>102</xdr:col>
      <xdr:colOff>165100</xdr:colOff>
      <xdr:row>109</xdr:row>
      <xdr:rowOff>31750</xdr:rowOff>
    </xdr:to>
    <xdr:sp macro="" textlink="">
      <xdr:nvSpPr>
        <xdr:cNvPr id="949" name="楕円 948"/>
        <xdr:cNvSpPr/>
      </xdr:nvSpPr>
      <xdr:spPr>
        <a:xfrm>
          <a:off x="19494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101600</xdr:rowOff>
    </xdr:from>
    <xdr:to>
      <xdr:col>107</xdr:col>
      <xdr:colOff>50800</xdr:colOff>
      <xdr:row>108</xdr:row>
      <xdr:rowOff>152400</xdr:rowOff>
    </xdr:to>
    <xdr:cxnSp macro="">
      <xdr:nvCxnSpPr>
        <xdr:cNvPr id="950" name="直線コネクタ 949"/>
        <xdr:cNvCxnSpPr/>
      </xdr:nvCxnSpPr>
      <xdr:spPr>
        <a:xfrm flipV="1">
          <a:off x="19545300" y="18618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152400</xdr:rowOff>
    </xdr:from>
    <xdr:to>
      <xdr:col>98</xdr:col>
      <xdr:colOff>38100</xdr:colOff>
      <xdr:row>109</xdr:row>
      <xdr:rowOff>82550</xdr:rowOff>
    </xdr:to>
    <xdr:sp macro="" textlink="">
      <xdr:nvSpPr>
        <xdr:cNvPr id="951" name="楕円 950"/>
        <xdr:cNvSpPr/>
      </xdr:nvSpPr>
      <xdr:spPr>
        <a:xfrm>
          <a:off x="18605500" y="186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152400</xdr:rowOff>
    </xdr:from>
    <xdr:to>
      <xdr:col>102</xdr:col>
      <xdr:colOff>114300</xdr:colOff>
      <xdr:row>109</xdr:row>
      <xdr:rowOff>31750</xdr:rowOff>
    </xdr:to>
    <xdr:cxnSp macro="">
      <xdr:nvCxnSpPr>
        <xdr:cNvPr id="952" name="直線コネクタ 951"/>
        <xdr:cNvCxnSpPr/>
      </xdr:nvCxnSpPr>
      <xdr:spPr>
        <a:xfrm flipV="1">
          <a:off x="18656300" y="18669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162577</xdr:rowOff>
    </xdr:from>
    <xdr:ext cx="469744" cy="259045"/>
    <xdr:sp macro="" textlink="">
      <xdr:nvSpPr>
        <xdr:cNvPr id="953" name="n_1aveValue【庁舎】&#10;一人当たり面積"/>
        <xdr:cNvSpPr txBox="1"/>
      </xdr:nvSpPr>
      <xdr:spPr>
        <a:xfrm>
          <a:off x="21075727"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156227</xdr:rowOff>
    </xdr:from>
    <xdr:ext cx="469744" cy="259045"/>
    <xdr:sp macro="" textlink="">
      <xdr:nvSpPr>
        <xdr:cNvPr id="954" name="n_2aveValue【庁舎】&#10;一人当たり面積"/>
        <xdr:cNvSpPr txBox="1"/>
      </xdr:nvSpPr>
      <xdr:spPr>
        <a:xfrm>
          <a:off x="20199427" y="1730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67327</xdr:rowOff>
    </xdr:from>
    <xdr:ext cx="469744" cy="259045"/>
    <xdr:sp macro="" textlink="">
      <xdr:nvSpPr>
        <xdr:cNvPr id="955" name="n_3aveValue【庁舎】&#10;一人当たり面積"/>
        <xdr:cNvSpPr txBox="1"/>
      </xdr:nvSpPr>
      <xdr:spPr>
        <a:xfrm>
          <a:off x="193104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130827</xdr:rowOff>
    </xdr:from>
    <xdr:ext cx="469744" cy="259045"/>
    <xdr:sp macro="" textlink="">
      <xdr:nvSpPr>
        <xdr:cNvPr id="956" name="n_4aveValue【庁舎】&#10;一人当たり面積"/>
        <xdr:cNvSpPr txBox="1"/>
      </xdr:nvSpPr>
      <xdr:spPr>
        <a:xfrm>
          <a:off x="18421427" y="1727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67327</xdr:rowOff>
    </xdr:from>
    <xdr:ext cx="469744" cy="259045"/>
    <xdr:sp macro="" textlink="">
      <xdr:nvSpPr>
        <xdr:cNvPr id="957" name="n_1mainValue【庁舎】&#10;一人当たり面積"/>
        <xdr:cNvSpPr txBox="1"/>
      </xdr:nvSpPr>
      <xdr:spPr>
        <a:xfrm>
          <a:off x="21075727" y="185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143527</xdr:rowOff>
    </xdr:from>
    <xdr:ext cx="469744" cy="259045"/>
    <xdr:sp macro="" textlink="">
      <xdr:nvSpPr>
        <xdr:cNvPr id="958" name="n_2mainValue【庁舎】&#10;一人当たり面積"/>
        <xdr:cNvSpPr txBox="1"/>
      </xdr:nvSpPr>
      <xdr:spPr>
        <a:xfrm>
          <a:off x="20199427" y="186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22877</xdr:rowOff>
    </xdr:from>
    <xdr:ext cx="469744" cy="259045"/>
    <xdr:sp macro="" textlink="">
      <xdr:nvSpPr>
        <xdr:cNvPr id="959" name="n_3mainValue【庁舎】&#10;一人当たり面積"/>
        <xdr:cNvSpPr txBox="1"/>
      </xdr:nvSpPr>
      <xdr:spPr>
        <a:xfrm>
          <a:off x="19310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73677</xdr:rowOff>
    </xdr:from>
    <xdr:ext cx="469744" cy="259045"/>
    <xdr:sp macro="" textlink="">
      <xdr:nvSpPr>
        <xdr:cNvPr id="960" name="n_4mainValue【庁舎】&#10;一人当たり面積"/>
        <xdr:cNvSpPr txBox="1"/>
      </xdr:nvSpPr>
      <xdr:spPr>
        <a:xfrm>
          <a:off x="18421427" y="1876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主な項目のうち、体育館・プールについては、有形固定資産減価償却率が</a:t>
          </a:r>
          <a:r>
            <a:rPr kumimoji="1" lang="en-US" altLang="ja-JP" sz="1100">
              <a:solidFill>
                <a:schemeClr val="dk1"/>
              </a:solidFill>
              <a:effectLst/>
              <a:latin typeface="+mn-lt"/>
              <a:ea typeface="+mn-ea"/>
              <a:cs typeface="+mn-cs"/>
            </a:rPr>
            <a:t>83.1%</a:t>
          </a:r>
          <a:r>
            <a:rPr kumimoji="1" lang="ja-JP" altLang="ja-JP" sz="1100">
              <a:solidFill>
                <a:schemeClr val="dk1"/>
              </a:solidFill>
              <a:effectLst/>
              <a:latin typeface="+mn-lt"/>
              <a:ea typeface="+mn-ea"/>
              <a:cs typeface="+mn-cs"/>
            </a:rPr>
            <a:t>と類似団体内平均よりも</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ポイント高い状況にあり、施設の老朽化が進んでいる。また、学校施設の補完の役割もあるため修繕による維持を図っているが、小・中学校の統合再編を控え、両施設のあり方も検討する必要がある。</a:t>
          </a:r>
          <a:endParaRPr lang="ja-JP" altLang="ja-JP" sz="1400">
            <a:effectLst/>
          </a:endParaRPr>
        </a:p>
        <a:p>
          <a:r>
            <a:rPr kumimoji="1" lang="ja-JP" altLang="ja-JP" sz="1100">
              <a:solidFill>
                <a:schemeClr val="dk1"/>
              </a:solidFill>
              <a:effectLst/>
              <a:latin typeface="+mn-lt"/>
              <a:ea typeface="+mn-ea"/>
              <a:cs typeface="+mn-cs"/>
            </a:rPr>
            <a:t>市民会館については、合併前の旧</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町それぞれに設置されていたため、一人たり面積は</a:t>
          </a:r>
          <a:r>
            <a:rPr kumimoji="1" lang="en-US" altLang="ja-JP" sz="1100">
              <a:solidFill>
                <a:schemeClr val="dk1"/>
              </a:solidFill>
              <a:effectLst/>
              <a:latin typeface="+mn-lt"/>
              <a:ea typeface="+mn-ea"/>
              <a:cs typeface="+mn-cs"/>
            </a:rPr>
            <a:t>0.335</a:t>
          </a:r>
          <a:r>
            <a:rPr kumimoji="1" lang="ja-JP" altLang="ja-JP" sz="1100">
              <a:solidFill>
                <a:schemeClr val="dk1"/>
              </a:solidFill>
              <a:effectLst/>
              <a:latin typeface="+mn-lt"/>
              <a:ea typeface="+mn-ea"/>
              <a:cs typeface="+mn-cs"/>
            </a:rPr>
            <a:t>㎡と類似団体内平均を上回って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有形固定資産減価償却率は</a:t>
          </a:r>
          <a:r>
            <a:rPr kumimoji="1" lang="en-US" altLang="ja-JP" sz="1100">
              <a:solidFill>
                <a:schemeClr val="dk1"/>
              </a:solidFill>
              <a:effectLst/>
              <a:latin typeface="+mn-lt"/>
              <a:ea typeface="+mn-ea"/>
              <a:cs typeface="+mn-cs"/>
            </a:rPr>
            <a:t>45.9%</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類似団体平均よりも</a:t>
          </a:r>
          <a:r>
            <a:rPr kumimoji="1" lang="en-US" altLang="ja-JP" sz="1100">
              <a:solidFill>
                <a:schemeClr val="dk1"/>
              </a:solidFill>
              <a:effectLst/>
              <a:latin typeface="+mn-lt"/>
              <a:ea typeface="+mn-ea"/>
              <a:cs typeface="+mn-cs"/>
            </a:rPr>
            <a:t>8.7</a:t>
          </a:r>
          <a:r>
            <a:rPr kumimoji="1" lang="ja-JP" altLang="en-US" sz="1100">
              <a:solidFill>
                <a:schemeClr val="dk1"/>
              </a:solidFill>
              <a:effectLst/>
              <a:latin typeface="+mn-lt"/>
              <a:ea typeface="+mn-ea"/>
              <a:cs typeface="+mn-cs"/>
            </a:rPr>
            <a:t>ポイント高い状況に</a:t>
          </a:r>
          <a:r>
            <a:rPr kumimoji="1" lang="ja-JP" altLang="ja-JP" sz="1100">
              <a:solidFill>
                <a:sysClr val="windowText" lastClr="000000"/>
              </a:solidFill>
              <a:effectLst/>
              <a:latin typeface="+mn-lt"/>
              <a:ea typeface="+mn-ea"/>
              <a:cs typeface="+mn-cs"/>
            </a:rPr>
            <a:t>あ</a:t>
          </a:r>
          <a:r>
            <a:rPr kumimoji="1" lang="ja-JP" altLang="en-US" sz="1100">
              <a:solidFill>
                <a:sysClr val="windowText" lastClr="000000"/>
              </a:solidFill>
              <a:effectLst/>
              <a:latin typeface="+mn-lt"/>
              <a:ea typeface="+mn-ea"/>
              <a:cs typeface="+mn-cs"/>
            </a:rPr>
            <a:t>る。</a:t>
          </a:r>
          <a:r>
            <a:rPr kumimoji="1" lang="ja-JP" altLang="ja-JP" sz="1100">
              <a:solidFill>
                <a:schemeClr val="dk1"/>
              </a:solidFill>
              <a:effectLst/>
              <a:latin typeface="+mn-lt"/>
              <a:ea typeface="+mn-ea"/>
              <a:cs typeface="+mn-cs"/>
            </a:rPr>
            <a:t>施設の規模が大きいため経年と共に修繕費の増大も予想され、点検・診断の確実な実施とそれをふまえた予防保全型維持管理が必要である。</a:t>
          </a:r>
          <a:endParaRPr lang="ja-JP" altLang="ja-JP" sz="1400">
            <a:effectLst/>
          </a:endParaRPr>
        </a:p>
        <a:p>
          <a:r>
            <a:rPr kumimoji="1" lang="ja-JP" altLang="ja-JP" sz="1100">
              <a:solidFill>
                <a:schemeClr val="dk1"/>
              </a:solidFill>
              <a:effectLst/>
              <a:latin typeface="+mn-lt"/>
              <a:ea typeface="+mn-ea"/>
              <a:cs typeface="+mn-cs"/>
            </a:rPr>
            <a:t>庁舎については、合併により旧町</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庁舎を除却、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庁舎を用途変更し新たな庁舎を建設したため、有形固定資産減価償却率は</a:t>
          </a:r>
          <a:r>
            <a:rPr kumimoji="1" lang="en-US" altLang="ja-JP" sz="1100">
              <a:solidFill>
                <a:schemeClr val="dk1"/>
              </a:solidFill>
              <a:effectLst/>
              <a:latin typeface="+mn-lt"/>
              <a:ea typeface="+mn-ea"/>
              <a:cs typeface="+mn-cs"/>
            </a:rPr>
            <a:t>38.3%</a:t>
          </a:r>
          <a:r>
            <a:rPr kumimoji="1" lang="ja-JP" altLang="ja-JP" sz="1100">
              <a:solidFill>
                <a:schemeClr val="dk1"/>
              </a:solidFill>
              <a:effectLst/>
              <a:latin typeface="+mn-lt"/>
              <a:ea typeface="+mn-ea"/>
              <a:cs typeface="+mn-cs"/>
            </a:rPr>
            <a:t>と低い状況にある。施設の規模が大きいため経年と共に修繕費の増大も予想され、点検・診断の確実な実施とそれをふまえた予防保全型維持管理が必要である。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22,465
22,281
99.56
17,812,610
17,352,711
398,719
7,477,794
13,775,149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次産業主体の農村地帯であり、法人数が少ないため法人町民税が少ないことが類似団体、全国平均及び県平均と比較して下回っている要因である。</a:t>
          </a:r>
        </a:p>
        <a:p>
          <a:r>
            <a:rPr kumimoji="1" lang="ja-JP" altLang="en-US" sz="1300">
              <a:latin typeface="ＭＳ Ｐゴシック" panose="020B0600070205080204" pitchFamily="50" charset="-128"/>
              <a:ea typeface="ＭＳ Ｐゴシック" panose="020B0600070205080204" pitchFamily="50" charset="-128"/>
            </a:rPr>
            <a:t>　今後も、企業進出などを見込むことが難しく、数値の改善は容易ではない。</a:t>
          </a:r>
        </a:p>
        <a:p>
          <a:r>
            <a:rPr kumimoji="1" lang="ja-JP" altLang="en-US" sz="1300">
              <a:latin typeface="ＭＳ Ｐゴシック" panose="020B0600070205080204" pitchFamily="50" charset="-128"/>
              <a:ea typeface="ＭＳ Ｐゴシック" panose="020B0600070205080204" pitchFamily="50" charset="-128"/>
            </a:rPr>
            <a:t>　収納率の向上の強化や人口流出を食い止めることなどにより自主財源の確保に努めながら、事業の取捨選択、事務事業の見直し、公共施設の再編等の行財政改革により財政健全化を図る。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44</xdr:row>
      <xdr:rowOff>124883</xdr:rowOff>
    </xdr:to>
    <xdr:cxnSp macro="">
      <xdr:nvCxnSpPr>
        <xdr:cNvPr id="64" name="直線コネクタ 63"/>
        <xdr:cNvCxnSpPr/>
      </xdr:nvCxnSpPr>
      <xdr:spPr>
        <a:xfrm flipV="1">
          <a:off x="4953000" y="638175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124883</xdr:rowOff>
    </xdr:to>
    <xdr:cxnSp macro="">
      <xdr:nvCxnSpPr>
        <xdr:cNvPr id="69" name="直線コネクタ 68"/>
        <xdr:cNvCxnSpPr/>
      </xdr:nvCxnSpPr>
      <xdr:spPr>
        <a:xfrm flipV="1">
          <a:off x="4114800" y="76284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84667</xdr:rowOff>
    </xdr:from>
    <xdr:to>
      <xdr:col>19</xdr:col>
      <xdr:colOff>184150</xdr:colOff>
      <xdr:row>44</xdr:row>
      <xdr:rowOff>14817</xdr:rowOff>
    </xdr:to>
    <xdr:sp macro="" textlink="">
      <xdr:nvSpPr>
        <xdr:cNvPr id="73" name="フローチャート: 判断 72"/>
        <xdr:cNvSpPr/>
      </xdr:nvSpPr>
      <xdr:spPr>
        <a:xfrm>
          <a:off x="4064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24994</xdr:rowOff>
    </xdr:from>
    <xdr:ext cx="736600" cy="259045"/>
    <xdr:sp macro="" textlink="">
      <xdr:nvSpPr>
        <xdr:cNvPr id="74" name="テキスト ボックス 73"/>
        <xdr:cNvSpPr txBox="1"/>
      </xdr:nvSpPr>
      <xdr:spPr>
        <a:xfrm>
          <a:off x="3733800" y="7225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84667</xdr:rowOff>
    </xdr:from>
    <xdr:to>
      <xdr:col>15</xdr:col>
      <xdr:colOff>133350</xdr:colOff>
      <xdr:row>44</xdr:row>
      <xdr:rowOff>14817</xdr:rowOff>
    </xdr:to>
    <xdr:sp macro="" textlink="">
      <xdr:nvSpPr>
        <xdr:cNvPr id="76" name="フローチャート: 判断 75"/>
        <xdr:cNvSpPr/>
      </xdr:nvSpPr>
      <xdr:spPr>
        <a:xfrm>
          <a:off x="3175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24994</xdr:rowOff>
    </xdr:from>
    <xdr:ext cx="762000" cy="259045"/>
    <xdr:sp macro="" textlink="">
      <xdr:nvSpPr>
        <xdr:cNvPr id="77" name="テキスト ボックス 76"/>
        <xdr:cNvSpPr txBox="1"/>
      </xdr:nvSpPr>
      <xdr:spPr>
        <a:xfrm>
          <a:off x="2844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124883</xdr:rowOff>
    </xdr:to>
    <xdr:cxnSp macro="">
      <xdr:nvCxnSpPr>
        <xdr:cNvPr id="78" name="直線コネクタ 77"/>
        <xdr:cNvCxnSpPr/>
      </xdr:nvCxnSpPr>
      <xdr:spPr>
        <a:xfrm>
          <a:off x="1447800" y="76284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80" name="テキスト ボックス 79"/>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1" name="フローチャート: 判断 80"/>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82" name="テキスト ボックス 81"/>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89"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経常一般財源等が、合併算定替の逓減による普通交付税の減少により減少したものの、一方、分子となる経常経費充当一般財源は、保育園運営が公設民営から私立保育園に移行したことにより減少したため、前年度より</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扶助費の増加は今後も見込まれ、経常一般財源等の減少も予想されることから今後も上昇傾向にあると予想される。</a:t>
          </a:r>
        </a:p>
        <a:p>
          <a:r>
            <a:rPr kumimoji="1" lang="ja-JP" altLang="en-US" sz="1300">
              <a:latin typeface="ＭＳ Ｐゴシック" panose="020B0600070205080204" pitchFamily="50" charset="-128"/>
              <a:ea typeface="ＭＳ Ｐゴシック" panose="020B0600070205080204" pitchFamily="50" charset="-128"/>
            </a:rPr>
            <a:t>　人件費など経常経費の削減に努める。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62</xdr:row>
      <xdr:rowOff>96157</xdr:rowOff>
    </xdr:to>
    <xdr:cxnSp macro="">
      <xdr:nvCxnSpPr>
        <xdr:cNvPr id="129" name="直線コネクタ 128"/>
        <xdr:cNvCxnSpPr/>
      </xdr:nvCxnSpPr>
      <xdr:spPr>
        <a:xfrm flipV="1">
          <a:off x="4953000" y="10019393"/>
          <a:ext cx="0" cy="706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68234</xdr:rowOff>
    </xdr:from>
    <xdr:ext cx="762000" cy="259045"/>
    <xdr:sp macro="" textlink="">
      <xdr:nvSpPr>
        <xdr:cNvPr id="130" name="財政構造の弾力性最小値テキスト"/>
        <xdr:cNvSpPr txBox="1"/>
      </xdr:nvSpPr>
      <xdr:spPr>
        <a:xfrm>
          <a:off x="5041900" y="1069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62</xdr:row>
      <xdr:rowOff>96157</xdr:rowOff>
    </xdr:from>
    <xdr:to>
      <xdr:col>24</xdr:col>
      <xdr:colOff>12700</xdr:colOff>
      <xdr:row>62</xdr:row>
      <xdr:rowOff>96157</xdr:rowOff>
    </xdr:to>
    <xdr:cxnSp macro="">
      <xdr:nvCxnSpPr>
        <xdr:cNvPr id="131" name="直線コネクタ 130"/>
        <xdr:cNvCxnSpPr/>
      </xdr:nvCxnSpPr>
      <xdr:spPr>
        <a:xfrm>
          <a:off x="4864100" y="1072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2"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3" name="直線コネクタ 132"/>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96157</xdr:rowOff>
    </xdr:from>
    <xdr:to>
      <xdr:col>23</xdr:col>
      <xdr:colOff>133350</xdr:colOff>
      <xdr:row>66</xdr:row>
      <xdr:rowOff>99785</xdr:rowOff>
    </xdr:to>
    <xdr:cxnSp macro="">
      <xdr:nvCxnSpPr>
        <xdr:cNvPr id="134" name="直線コネクタ 133"/>
        <xdr:cNvCxnSpPr/>
      </xdr:nvCxnSpPr>
      <xdr:spPr>
        <a:xfrm flipV="1">
          <a:off x="4114800" y="10726057"/>
          <a:ext cx="838200" cy="68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8362</xdr:rowOff>
    </xdr:from>
    <xdr:ext cx="762000" cy="259045"/>
    <xdr:sp macro="" textlink="">
      <xdr:nvSpPr>
        <xdr:cNvPr id="135" name="財政構造の弾力性平均値テキスト"/>
        <xdr:cNvSpPr txBox="1"/>
      </xdr:nvSpPr>
      <xdr:spPr>
        <a:xfrm>
          <a:off x="5041900" y="10123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163285</xdr:rowOff>
    </xdr:from>
    <xdr:to>
      <xdr:col>23</xdr:col>
      <xdr:colOff>184150</xdr:colOff>
      <xdr:row>60</xdr:row>
      <xdr:rowOff>93435</xdr:rowOff>
    </xdr:to>
    <xdr:sp macro="" textlink="">
      <xdr:nvSpPr>
        <xdr:cNvPr id="136" name="フローチャート: 判断 135"/>
        <xdr:cNvSpPr/>
      </xdr:nvSpPr>
      <xdr:spPr>
        <a:xfrm>
          <a:off x="49022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115207</xdr:rowOff>
    </xdr:from>
    <xdr:to>
      <xdr:col>19</xdr:col>
      <xdr:colOff>133350</xdr:colOff>
      <xdr:row>66</xdr:row>
      <xdr:rowOff>99785</xdr:rowOff>
    </xdr:to>
    <xdr:cxnSp macro="">
      <xdr:nvCxnSpPr>
        <xdr:cNvPr id="137" name="直線コネクタ 136"/>
        <xdr:cNvCxnSpPr/>
      </xdr:nvCxnSpPr>
      <xdr:spPr>
        <a:xfrm>
          <a:off x="3225800" y="11088007"/>
          <a:ext cx="889000" cy="3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133350</xdr:rowOff>
    </xdr:from>
    <xdr:to>
      <xdr:col>19</xdr:col>
      <xdr:colOff>184150</xdr:colOff>
      <xdr:row>65</xdr:row>
      <xdr:rowOff>63500</xdr:rowOff>
    </xdr:to>
    <xdr:sp macro="" textlink="">
      <xdr:nvSpPr>
        <xdr:cNvPr id="138" name="フローチャート: 判断 137"/>
        <xdr:cNvSpPr/>
      </xdr:nvSpPr>
      <xdr:spPr>
        <a:xfrm>
          <a:off x="4064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73677</xdr:rowOff>
    </xdr:from>
    <xdr:ext cx="736600" cy="259045"/>
    <xdr:sp macro="" textlink="">
      <xdr:nvSpPr>
        <xdr:cNvPr id="139" name="テキスト ボックス 138"/>
        <xdr:cNvSpPr txBox="1"/>
      </xdr:nvSpPr>
      <xdr:spPr>
        <a:xfrm>
          <a:off x="3733800" y="1087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28122</xdr:rowOff>
    </xdr:from>
    <xdr:to>
      <xdr:col>15</xdr:col>
      <xdr:colOff>82550</xdr:colOff>
      <xdr:row>64</xdr:row>
      <xdr:rowOff>115207</xdr:rowOff>
    </xdr:to>
    <xdr:cxnSp macro="">
      <xdr:nvCxnSpPr>
        <xdr:cNvPr id="140" name="直線コネクタ 139"/>
        <xdr:cNvCxnSpPr/>
      </xdr:nvCxnSpPr>
      <xdr:spPr>
        <a:xfrm>
          <a:off x="2336800" y="10829472"/>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29028</xdr:rowOff>
    </xdr:from>
    <xdr:to>
      <xdr:col>15</xdr:col>
      <xdr:colOff>133350</xdr:colOff>
      <xdr:row>63</xdr:row>
      <xdr:rowOff>130628</xdr:rowOff>
    </xdr:to>
    <xdr:sp macro="" textlink="">
      <xdr:nvSpPr>
        <xdr:cNvPr id="141" name="フローチャート: 判断 140"/>
        <xdr:cNvSpPr/>
      </xdr:nvSpPr>
      <xdr:spPr>
        <a:xfrm>
          <a:off x="3175000" y="108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140805</xdr:rowOff>
    </xdr:from>
    <xdr:ext cx="762000" cy="259045"/>
    <xdr:sp macro="" textlink="">
      <xdr:nvSpPr>
        <xdr:cNvPr id="142" name="テキスト ボックス 141"/>
        <xdr:cNvSpPr txBox="1"/>
      </xdr:nvSpPr>
      <xdr:spPr>
        <a:xfrm>
          <a:off x="2844800" y="1059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163285</xdr:rowOff>
    </xdr:from>
    <xdr:to>
      <xdr:col>11</xdr:col>
      <xdr:colOff>31750</xdr:colOff>
      <xdr:row>63</xdr:row>
      <xdr:rowOff>28122</xdr:rowOff>
    </xdr:to>
    <xdr:cxnSp macro="">
      <xdr:nvCxnSpPr>
        <xdr:cNvPr id="143" name="直線コネクタ 142"/>
        <xdr:cNvCxnSpPr/>
      </xdr:nvCxnSpPr>
      <xdr:spPr>
        <a:xfrm>
          <a:off x="1447800" y="10450285"/>
          <a:ext cx="889000" cy="37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44" name="フローチャート: 判断 143"/>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45" name="テキスト ボックス 144"/>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112485</xdr:rowOff>
    </xdr:from>
    <xdr:to>
      <xdr:col>7</xdr:col>
      <xdr:colOff>31750</xdr:colOff>
      <xdr:row>61</xdr:row>
      <xdr:rowOff>42635</xdr:rowOff>
    </xdr:to>
    <xdr:sp macro="" textlink="">
      <xdr:nvSpPr>
        <xdr:cNvPr id="146" name="フローチャート: 判断 145"/>
        <xdr:cNvSpPr/>
      </xdr:nvSpPr>
      <xdr:spPr>
        <a:xfrm>
          <a:off x="1397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52812</xdr:rowOff>
    </xdr:from>
    <xdr:ext cx="762000" cy="259045"/>
    <xdr:sp macro="" textlink="">
      <xdr:nvSpPr>
        <xdr:cNvPr id="147" name="テキスト ボックス 146"/>
        <xdr:cNvSpPr txBox="1"/>
      </xdr:nvSpPr>
      <xdr:spPr>
        <a:xfrm>
          <a:off x="1066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45357</xdr:rowOff>
    </xdr:from>
    <xdr:to>
      <xdr:col>23</xdr:col>
      <xdr:colOff>184150</xdr:colOff>
      <xdr:row>62</xdr:row>
      <xdr:rowOff>146957</xdr:rowOff>
    </xdr:to>
    <xdr:sp macro="" textlink="">
      <xdr:nvSpPr>
        <xdr:cNvPr id="153" name="楕円 152"/>
        <xdr:cNvSpPr/>
      </xdr:nvSpPr>
      <xdr:spPr>
        <a:xfrm>
          <a:off x="49022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112684</xdr:rowOff>
    </xdr:from>
    <xdr:ext cx="762000" cy="259045"/>
    <xdr:sp macro="" textlink="">
      <xdr:nvSpPr>
        <xdr:cNvPr id="154" name="財政構造の弾力性該当値テキスト"/>
        <xdr:cNvSpPr txBox="1"/>
      </xdr:nvSpPr>
      <xdr:spPr>
        <a:xfrm>
          <a:off x="5041900" y="1057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48985</xdr:rowOff>
    </xdr:from>
    <xdr:to>
      <xdr:col>19</xdr:col>
      <xdr:colOff>184150</xdr:colOff>
      <xdr:row>66</xdr:row>
      <xdr:rowOff>150585</xdr:rowOff>
    </xdr:to>
    <xdr:sp macro="" textlink="">
      <xdr:nvSpPr>
        <xdr:cNvPr id="155" name="楕円 154"/>
        <xdr:cNvSpPr/>
      </xdr:nvSpPr>
      <xdr:spPr>
        <a:xfrm>
          <a:off x="4064000" y="113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135362</xdr:rowOff>
    </xdr:from>
    <xdr:ext cx="736600" cy="259045"/>
    <xdr:sp macro="" textlink="">
      <xdr:nvSpPr>
        <xdr:cNvPr id="156" name="テキスト ボックス 155"/>
        <xdr:cNvSpPr txBox="1"/>
      </xdr:nvSpPr>
      <xdr:spPr>
        <a:xfrm>
          <a:off x="3733800" y="1145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64407</xdr:rowOff>
    </xdr:from>
    <xdr:to>
      <xdr:col>15</xdr:col>
      <xdr:colOff>133350</xdr:colOff>
      <xdr:row>64</xdr:row>
      <xdr:rowOff>166007</xdr:rowOff>
    </xdr:to>
    <xdr:sp macro="" textlink="">
      <xdr:nvSpPr>
        <xdr:cNvPr id="157" name="楕円 156"/>
        <xdr:cNvSpPr/>
      </xdr:nvSpPr>
      <xdr:spPr>
        <a:xfrm>
          <a:off x="3175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150784</xdr:rowOff>
    </xdr:from>
    <xdr:ext cx="762000" cy="259045"/>
    <xdr:sp macro="" textlink="">
      <xdr:nvSpPr>
        <xdr:cNvPr id="158" name="テキスト ボックス 157"/>
        <xdr:cNvSpPr txBox="1"/>
      </xdr:nvSpPr>
      <xdr:spPr>
        <a:xfrm>
          <a:off x="2844800" y="1112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148772</xdr:rowOff>
    </xdr:from>
    <xdr:to>
      <xdr:col>11</xdr:col>
      <xdr:colOff>82550</xdr:colOff>
      <xdr:row>63</xdr:row>
      <xdr:rowOff>78922</xdr:rowOff>
    </xdr:to>
    <xdr:sp macro="" textlink="">
      <xdr:nvSpPr>
        <xdr:cNvPr id="159" name="楕円 158"/>
        <xdr:cNvSpPr/>
      </xdr:nvSpPr>
      <xdr:spPr>
        <a:xfrm>
          <a:off x="2286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63699</xdr:rowOff>
    </xdr:from>
    <xdr:ext cx="762000" cy="259045"/>
    <xdr:sp macro="" textlink="">
      <xdr:nvSpPr>
        <xdr:cNvPr id="160" name="テキスト ボックス 159"/>
        <xdr:cNvSpPr txBox="1"/>
      </xdr:nvSpPr>
      <xdr:spPr>
        <a:xfrm>
          <a:off x="1955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112485</xdr:rowOff>
    </xdr:from>
    <xdr:to>
      <xdr:col>7</xdr:col>
      <xdr:colOff>31750</xdr:colOff>
      <xdr:row>61</xdr:row>
      <xdr:rowOff>42635</xdr:rowOff>
    </xdr:to>
    <xdr:sp macro="" textlink="">
      <xdr:nvSpPr>
        <xdr:cNvPr id="161" name="楕円 160"/>
        <xdr:cNvSpPr/>
      </xdr:nvSpPr>
      <xdr:spPr>
        <a:xfrm>
          <a:off x="1397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27412</xdr:rowOff>
    </xdr:from>
    <xdr:ext cx="762000" cy="259045"/>
    <xdr:sp macro="" textlink="">
      <xdr:nvSpPr>
        <xdr:cNvPr id="162" name="テキスト ボックス 161"/>
        <xdr:cNvSpPr txBox="1"/>
      </xdr:nvSpPr>
      <xdr:spPr>
        <a:xfrm>
          <a:off x="1066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会計年度任用職員分の人件費の増加、小中学校へのタブレット端末の導入等により物件費が増加したため、前年度より</a:t>
          </a:r>
          <a:r>
            <a:rPr kumimoji="1" lang="en-US" altLang="ja-JP" sz="1300">
              <a:latin typeface="ＭＳ Ｐゴシック" panose="020B0600070205080204" pitchFamily="50" charset="-128"/>
              <a:ea typeface="ＭＳ Ｐゴシック" panose="020B0600070205080204" pitchFamily="50" charset="-128"/>
            </a:rPr>
            <a:t>15,765</a:t>
          </a:r>
          <a:r>
            <a:rPr kumimoji="1" lang="ja-JP" altLang="en-US" sz="1300">
              <a:latin typeface="ＭＳ Ｐゴシック" panose="020B0600070205080204" pitchFamily="50" charset="-128"/>
              <a:ea typeface="ＭＳ Ｐゴシック" panose="020B0600070205080204" pitchFamily="50" charset="-128"/>
            </a:rPr>
            <a:t>円増加した。類似団体平均、全国平均及び県平均と比較すると高い状況にある。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128888</xdr:rowOff>
    </xdr:from>
    <xdr:to>
      <xdr:col>23</xdr:col>
      <xdr:colOff>133350</xdr:colOff>
      <xdr:row>88</xdr:row>
      <xdr:rowOff>123425</xdr:rowOff>
    </xdr:to>
    <xdr:cxnSp macro="">
      <xdr:nvCxnSpPr>
        <xdr:cNvPr id="194" name="直線コネクタ 193"/>
        <xdr:cNvCxnSpPr/>
      </xdr:nvCxnSpPr>
      <xdr:spPr>
        <a:xfrm flipV="1">
          <a:off x="4953000" y="13844888"/>
          <a:ext cx="0" cy="1366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95502</xdr:rowOff>
    </xdr:from>
    <xdr:ext cx="762000" cy="259045"/>
    <xdr:sp macro="" textlink="">
      <xdr:nvSpPr>
        <xdr:cNvPr id="195" name="人件費・物件費等の状況最小値テキスト"/>
        <xdr:cNvSpPr txBox="1"/>
      </xdr:nvSpPr>
      <xdr:spPr>
        <a:xfrm>
          <a:off x="5041900" y="1518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123425</xdr:rowOff>
    </xdr:from>
    <xdr:to>
      <xdr:col>24</xdr:col>
      <xdr:colOff>12700</xdr:colOff>
      <xdr:row>88</xdr:row>
      <xdr:rowOff>123425</xdr:rowOff>
    </xdr:to>
    <xdr:cxnSp macro="">
      <xdr:nvCxnSpPr>
        <xdr:cNvPr id="196" name="直線コネクタ 195"/>
        <xdr:cNvCxnSpPr/>
      </xdr:nvCxnSpPr>
      <xdr:spPr>
        <a:xfrm>
          <a:off x="4864100" y="152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43815</xdr:rowOff>
    </xdr:from>
    <xdr:ext cx="762000" cy="259045"/>
    <xdr:sp macro="" textlink="">
      <xdr:nvSpPr>
        <xdr:cNvPr id="197" name="人件費・物件費等の状況最大値テキスト"/>
        <xdr:cNvSpPr txBox="1"/>
      </xdr:nvSpPr>
      <xdr:spPr>
        <a:xfrm>
          <a:off x="5041900" y="1358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128888</xdr:rowOff>
    </xdr:from>
    <xdr:to>
      <xdr:col>24</xdr:col>
      <xdr:colOff>12700</xdr:colOff>
      <xdr:row>80</xdr:row>
      <xdr:rowOff>128888</xdr:rowOff>
    </xdr:to>
    <xdr:cxnSp macro="">
      <xdr:nvCxnSpPr>
        <xdr:cNvPr id="198" name="直線コネクタ 197"/>
        <xdr:cNvCxnSpPr/>
      </xdr:nvCxnSpPr>
      <xdr:spPr>
        <a:xfrm>
          <a:off x="4864100" y="1384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150941</xdr:rowOff>
    </xdr:from>
    <xdr:to>
      <xdr:col>23</xdr:col>
      <xdr:colOff>133350</xdr:colOff>
      <xdr:row>86</xdr:row>
      <xdr:rowOff>79763</xdr:rowOff>
    </xdr:to>
    <xdr:cxnSp macro="">
      <xdr:nvCxnSpPr>
        <xdr:cNvPr id="199" name="直線コネクタ 198"/>
        <xdr:cNvCxnSpPr/>
      </xdr:nvCxnSpPr>
      <xdr:spPr>
        <a:xfrm>
          <a:off x="4114800" y="14552741"/>
          <a:ext cx="838200" cy="27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13724</xdr:rowOff>
    </xdr:from>
    <xdr:ext cx="762000" cy="259045"/>
    <xdr:sp macro="" textlink="">
      <xdr:nvSpPr>
        <xdr:cNvPr id="200" name="人件費・物件費等の状況平均値テキスト"/>
        <xdr:cNvSpPr txBox="1"/>
      </xdr:nvSpPr>
      <xdr:spPr>
        <a:xfrm>
          <a:off x="5041900" y="145869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168647</xdr:rowOff>
    </xdr:from>
    <xdr:to>
      <xdr:col>23</xdr:col>
      <xdr:colOff>184150</xdr:colOff>
      <xdr:row>86</xdr:row>
      <xdr:rowOff>98797</xdr:rowOff>
    </xdr:to>
    <xdr:sp macro="" textlink="">
      <xdr:nvSpPr>
        <xdr:cNvPr id="201" name="フローチャート: 判断 200"/>
        <xdr:cNvSpPr/>
      </xdr:nvSpPr>
      <xdr:spPr>
        <a:xfrm>
          <a:off x="4902200" y="147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150941</xdr:rowOff>
    </xdr:from>
    <xdr:to>
      <xdr:col>19</xdr:col>
      <xdr:colOff>133350</xdr:colOff>
      <xdr:row>84</xdr:row>
      <xdr:rowOff>163126</xdr:rowOff>
    </xdr:to>
    <xdr:cxnSp macro="">
      <xdr:nvCxnSpPr>
        <xdr:cNvPr id="202" name="直線コネクタ 201"/>
        <xdr:cNvCxnSpPr/>
      </xdr:nvCxnSpPr>
      <xdr:spPr>
        <a:xfrm flipV="1">
          <a:off x="3225800" y="14552741"/>
          <a:ext cx="889000" cy="1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163666</xdr:rowOff>
    </xdr:from>
    <xdr:to>
      <xdr:col>19</xdr:col>
      <xdr:colOff>184150</xdr:colOff>
      <xdr:row>86</xdr:row>
      <xdr:rowOff>93816</xdr:rowOff>
    </xdr:to>
    <xdr:sp macro="" textlink="">
      <xdr:nvSpPr>
        <xdr:cNvPr id="203" name="フローチャート: 判断 202"/>
        <xdr:cNvSpPr/>
      </xdr:nvSpPr>
      <xdr:spPr>
        <a:xfrm>
          <a:off x="4064000" y="1473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78593</xdr:rowOff>
    </xdr:from>
    <xdr:ext cx="736600" cy="259045"/>
    <xdr:sp macro="" textlink="">
      <xdr:nvSpPr>
        <xdr:cNvPr id="204" name="テキスト ボックス 203"/>
        <xdr:cNvSpPr txBox="1"/>
      </xdr:nvSpPr>
      <xdr:spPr>
        <a:xfrm>
          <a:off x="3733800" y="1482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79138</xdr:rowOff>
    </xdr:from>
    <xdr:to>
      <xdr:col>15</xdr:col>
      <xdr:colOff>82550</xdr:colOff>
      <xdr:row>84</xdr:row>
      <xdr:rowOff>163126</xdr:rowOff>
    </xdr:to>
    <xdr:cxnSp macro="">
      <xdr:nvCxnSpPr>
        <xdr:cNvPr id="205" name="直線コネクタ 204"/>
        <xdr:cNvCxnSpPr/>
      </xdr:nvCxnSpPr>
      <xdr:spPr>
        <a:xfrm>
          <a:off x="2336800" y="14480938"/>
          <a:ext cx="889000" cy="8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103772</xdr:rowOff>
    </xdr:from>
    <xdr:to>
      <xdr:col>15</xdr:col>
      <xdr:colOff>133350</xdr:colOff>
      <xdr:row>86</xdr:row>
      <xdr:rowOff>33922</xdr:rowOff>
    </xdr:to>
    <xdr:sp macro="" textlink="">
      <xdr:nvSpPr>
        <xdr:cNvPr id="206" name="フローチャート: 判断 205"/>
        <xdr:cNvSpPr/>
      </xdr:nvSpPr>
      <xdr:spPr>
        <a:xfrm>
          <a:off x="3175000" y="146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18699</xdr:rowOff>
    </xdr:from>
    <xdr:ext cx="762000" cy="259045"/>
    <xdr:sp macro="" textlink="">
      <xdr:nvSpPr>
        <xdr:cNvPr id="207" name="テキスト ボックス 206"/>
        <xdr:cNvSpPr txBox="1"/>
      </xdr:nvSpPr>
      <xdr:spPr>
        <a:xfrm>
          <a:off x="2844800" y="147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39064</xdr:rowOff>
    </xdr:from>
    <xdr:to>
      <xdr:col>11</xdr:col>
      <xdr:colOff>31750</xdr:colOff>
      <xdr:row>84</xdr:row>
      <xdr:rowOff>79138</xdr:rowOff>
    </xdr:to>
    <xdr:cxnSp macro="">
      <xdr:nvCxnSpPr>
        <xdr:cNvPr id="208" name="直線コネクタ 207"/>
        <xdr:cNvCxnSpPr/>
      </xdr:nvCxnSpPr>
      <xdr:spPr>
        <a:xfrm>
          <a:off x="1447800" y="14440864"/>
          <a:ext cx="889000" cy="4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35328</xdr:rowOff>
    </xdr:from>
    <xdr:to>
      <xdr:col>11</xdr:col>
      <xdr:colOff>82550</xdr:colOff>
      <xdr:row>85</xdr:row>
      <xdr:rowOff>136928</xdr:rowOff>
    </xdr:to>
    <xdr:sp macro="" textlink="">
      <xdr:nvSpPr>
        <xdr:cNvPr id="209" name="フローチャート: 判断 208"/>
        <xdr:cNvSpPr/>
      </xdr:nvSpPr>
      <xdr:spPr>
        <a:xfrm>
          <a:off x="2286000" y="1460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121705</xdr:rowOff>
    </xdr:from>
    <xdr:ext cx="762000" cy="259045"/>
    <xdr:sp macro="" textlink="">
      <xdr:nvSpPr>
        <xdr:cNvPr id="210" name="テキスト ボックス 209"/>
        <xdr:cNvSpPr txBox="1"/>
      </xdr:nvSpPr>
      <xdr:spPr>
        <a:xfrm>
          <a:off x="1955800" y="1469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2667</xdr:rowOff>
    </xdr:from>
    <xdr:to>
      <xdr:col>7</xdr:col>
      <xdr:colOff>31750</xdr:colOff>
      <xdr:row>85</xdr:row>
      <xdr:rowOff>104267</xdr:rowOff>
    </xdr:to>
    <xdr:sp macro="" textlink="">
      <xdr:nvSpPr>
        <xdr:cNvPr id="211" name="フローチャート: 判断 210"/>
        <xdr:cNvSpPr/>
      </xdr:nvSpPr>
      <xdr:spPr>
        <a:xfrm>
          <a:off x="1397000" y="1457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89044</xdr:rowOff>
    </xdr:from>
    <xdr:ext cx="762000" cy="259045"/>
    <xdr:sp macro="" textlink="">
      <xdr:nvSpPr>
        <xdr:cNvPr id="212" name="テキスト ボックス 211"/>
        <xdr:cNvSpPr txBox="1"/>
      </xdr:nvSpPr>
      <xdr:spPr>
        <a:xfrm>
          <a:off x="1066800" y="1466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28963</xdr:rowOff>
    </xdr:from>
    <xdr:to>
      <xdr:col>23</xdr:col>
      <xdr:colOff>184150</xdr:colOff>
      <xdr:row>86</xdr:row>
      <xdr:rowOff>130563</xdr:rowOff>
    </xdr:to>
    <xdr:sp macro="" textlink="">
      <xdr:nvSpPr>
        <xdr:cNvPr id="218" name="楕円 217"/>
        <xdr:cNvSpPr/>
      </xdr:nvSpPr>
      <xdr:spPr>
        <a:xfrm>
          <a:off x="4902200" y="1477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1040</xdr:rowOff>
    </xdr:from>
    <xdr:ext cx="762000" cy="259045"/>
    <xdr:sp macro="" textlink="">
      <xdr:nvSpPr>
        <xdr:cNvPr id="219" name="人件費・物件費等の状況該当値テキスト"/>
        <xdr:cNvSpPr txBox="1"/>
      </xdr:nvSpPr>
      <xdr:spPr>
        <a:xfrm>
          <a:off x="5041900" y="1474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100141</xdr:rowOff>
    </xdr:from>
    <xdr:to>
      <xdr:col>19</xdr:col>
      <xdr:colOff>184150</xdr:colOff>
      <xdr:row>85</xdr:row>
      <xdr:rowOff>30291</xdr:rowOff>
    </xdr:to>
    <xdr:sp macro="" textlink="">
      <xdr:nvSpPr>
        <xdr:cNvPr id="220" name="楕円 219"/>
        <xdr:cNvSpPr/>
      </xdr:nvSpPr>
      <xdr:spPr>
        <a:xfrm>
          <a:off x="4064000" y="1450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40468</xdr:rowOff>
    </xdr:from>
    <xdr:ext cx="736600" cy="259045"/>
    <xdr:sp macro="" textlink="">
      <xdr:nvSpPr>
        <xdr:cNvPr id="221" name="テキスト ボックス 220"/>
        <xdr:cNvSpPr txBox="1"/>
      </xdr:nvSpPr>
      <xdr:spPr>
        <a:xfrm>
          <a:off x="3733800" y="14270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112326</xdr:rowOff>
    </xdr:from>
    <xdr:to>
      <xdr:col>15</xdr:col>
      <xdr:colOff>133350</xdr:colOff>
      <xdr:row>85</xdr:row>
      <xdr:rowOff>42476</xdr:rowOff>
    </xdr:to>
    <xdr:sp macro="" textlink="">
      <xdr:nvSpPr>
        <xdr:cNvPr id="222" name="楕円 221"/>
        <xdr:cNvSpPr/>
      </xdr:nvSpPr>
      <xdr:spPr>
        <a:xfrm>
          <a:off x="3175000" y="1451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52653</xdr:rowOff>
    </xdr:from>
    <xdr:ext cx="762000" cy="259045"/>
    <xdr:sp macro="" textlink="">
      <xdr:nvSpPr>
        <xdr:cNvPr id="223" name="テキスト ボックス 222"/>
        <xdr:cNvSpPr txBox="1"/>
      </xdr:nvSpPr>
      <xdr:spPr>
        <a:xfrm>
          <a:off x="2844800" y="1428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28338</xdr:rowOff>
    </xdr:from>
    <xdr:to>
      <xdr:col>11</xdr:col>
      <xdr:colOff>82550</xdr:colOff>
      <xdr:row>84</xdr:row>
      <xdr:rowOff>129938</xdr:rowOff>
    </xdr:to>
    <xdr:sp macro="" textlink="">
      <xdr:nvSpPr>
        <xdr:cNvPr id="224" name="楕円 223"/>
        <xdr:cNvSpPr/>
      </xdr:nvSpPr>
      <xdr:spPr>
        <a:xfrm>
          <a:off x="2286000" y="144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140115</xdr:rowOff>
    </xdr:from>
    <xdr:ext cx="762000" cy="259045"/>
    <xdr:sp macro="" textlink="">
      <xdr:nvSpPr>
        <xdr:cNvPr id="225" name="テキスト ボックス 224"/>
        <xdr:cNvSpPr txBox="1"/>
      </xdr:nvSpPr>
      <xdr:spPr>
        <a:xfrm>
          <a:off x="1955800" y="1419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159714</xdr:rowOff>
    </xdr:from>
    <xdr:to>
      <xdr:col>7</xdr:col>
      <xdr:colOff>31750</xdr:colOff>
      <xdr:row>84</xdr:row>
      <xdr:rowOff>89864</xdr:rowOff>
    </xdr:to>
    <xdr:sp macro="" textlink="">
      <xdr:nvSpPr>
        <xdr:cNvPr id="226" name="楕円 225"/>
        <xdr:cNvSpPr/>
      </xdr:nvSpPr>
      <xdr:spPr>
        <a:xfrm>
          <a:off x="1397000" y="143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100041</xdr:rowOff>
    </xdr:from>
    <xdr:ext cx="762000" cy="259045"/>
    <xdr:sp macro="" textlink="">
      <xdr:nvSpPr>
        <xdr:cNvPr id="227" name="テキスト ボックス 226"/>
        <xdr:cNvSpPr txBox="1"/>
      </xdr:nvSpPr>
      <xdr:spPr>
        <a:xfrm>
          <a:off x="1066800" y="1415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類似団体平均と比較すると低い状況にあるが、全国町村平均より上回る状況であるため、一層の給与の適正化に努める。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35379</xdr:rowOff>
    </xdr:to>
    <xdr:cxnSp macro="">
      <xdr:nvCxnSpPr>
        <xdr:cNvPr id="258" name="直線コネクタ 257"/>
        <xdr:cNvCxnSpPr/>
      </xdr:nvCxnSpPr>
      <xdr:spPr>
        <a:xfrm flipV="1">
          <a:off x="17018000" y="1388110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9"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60" name="直線コネクタ 259"/>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166007</xdr:rowOff>
    </xdr:from>
    <xdr:to>
      <xdr:col>81</xdr:col>
      <xdr:colOff>44450</xdr:colOff>
      <xdr:row>83</xdr:row>
      <xdr:rowOff>98879</xdr:rowOff>
    </xdr:to>
    <xdr:cxnSp macro="">
      <xdr:nvCxnSpPr>
        <xdr:cNvPr id="263" name="直線コネクタ 262"/>
        <xdr:cNvCxnSpPr/>
      </xdr:nvCxnSpPr>
      <xdr:spPr>
        <a:xfrm>
          <a:off x="16179800" y="14053457"/>
          <a:ext cx="8382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123570</xdr:rowOff>
    </xdr:from>
    <xdr:ext cx="762000" cy="259045"/>
    <xdr:sp macro="" textlink="">
      <xdr:nvSpPr>
        <xdr:cNvPr id="264" name="給与水準   （国との比較）平均値テキスト"/>
        <xdr:cNvSpPr txBox="1"/>
      </xdr:nvSpPr>
      <xdr:spPr>
        <a:xfrm>
          <a:off x="17106900" y="1435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65" name="フローチャート: 判断 264"/>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166007</xdr:rowOff>
    </xdr:from>
    <xdr:to>
      <xdr:col>77</xdr:col>
      <xdr:colOff>44450</xdr:colOff>
      <xdr:row>82</xdr:row>
      <xdr:rowOff>97971</xdr:rowOff>
    </xdr:to>
    <xdr:cxnSp macro="">
      <xdr:nvCxnSpPr>
        <xdr:cNvPr id="266" name="直線コネクタ 265"/>
        <xdr:cNvCxnSpPr/>
      </xdr:nvCxnSpPr>
      <xdr:spPr>
        <a:xfrm flipV="1">
          <a:off x="15290800" y="140534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81</xdr:row>
      <xdr:rowOff>46264</xdr:rowOff>
    </xdr:from>
    <xdr:to>
      <xdr:col>77</xdr:col>
      <xdr:colOff>95250</xdr:colOff>
      <xdr:row>81</xdr:row>
      <xdr:rowOff>147864</xdr:rowOff>
    </xdr:to>
    <xdr:sp macro="" textlink="">
      <xdr:nvSpPr>
        <xdr:cNvPr id="267" name="フローチャート: 判断 266"/>
        <xdr:cNvSpPr/>
      </xdr:nvSpPr>
      <xdr:spPr>
        <a:xfrm>
          <a:off x="16129000" y="1393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158041</xdr:rowOff>
    </xdr:from>
    <xdr:ext cx="736600" cy="259045"/>
    <xdr:sp macro="" textlink="">
      <xdr:nvSpPr>
        <xdr:cNvPr id="268" name="テキスト ボックス 267"/>
        <xdr:cNvSpPr txBox="1"/>
      </xdr:nvSpPr>
      <xdr:spPr>
        <a:xfrm>
          <a:off x="15798800" y="1370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84</xdr:row>
      <xdr:rowOff>134257</xdr:rowOff>
    </xdr:to>
    <xdr:cxnSp macro="">
      <xdr:nvCxnSpPr>
        <xdr:cNvPr id="269" name="直線コネクタ 268"/>
        <xdr:cNvCxnSpPr/>
      </xdr:nvCxnSpPr>
      <xdr:spPr>
        <a:xfrm flipV="1">
          <a:off x="14401800" y="14156871"/>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80</xdr:row>
      <xdr:rowOff>148771</xdr:rowOff>
    </xdr:from>
    <xdr:to>
      <xdr:col>73</xdr:col>
      <xdr:colOff>44450</xdr:colOff>
      <xdr:row>81</xdr:row>
      <xdr:rowOff>78921</xdr:rowOff>
    </xdr:to>
    <xdr:sp macro="" textlink="">
      <xdr:nvSpPr>
        <xdr:cNvPr id="270" name="フローチャート: 判断 269"/>
        <xdr:cNvSpPr/>
      </xdr:nvSpPr>
      <xdr:spPr>
        <a:xfrm>
          <a:off x="15240000" y="1386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89098</xdr:rowOff>
    </xdr:from>
    <xdr:ext cx="762000" cy="259045"/>
    <xdr:sp macro="" textlink="">
      <xdr:nvSpPr>
        <xdr:cNvPr id="271" name="テキスト ボックス 270"/>
        <xdr:cNvSpPr txBox="1"/>
      </xdr:nvSpPr>
      <xdr:spPr>
        <a:xfrm>
          <a:off x="1490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85</xdr:row>
      <xdr:rowOff>66221</xdr:rowOff>
    </xdr:to>
    <xdr:cxnSp macro="">
      <xdr:nvCxnSpPr>
        <xdr:cNvPr id="272" name="直線コネクタ 271"/>
        <xdr:cNvCxnSpPr/>
      </xdr:nvCxnSpPr>
      <xdr:spPr>
        <a:xfrm flipV="1">
          <a:off x="13512800" y="145360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46264</xdr:rowOff>
    </xdr:from>
    <xdr:to>
      <xdr:col>68</xdr:col>
      <xdr:colOff>203200</xdr:colOff>
      <xdr:row>81</xdr:row>
      <xdr:rowOff>147864</xdr:rowOff>
    </xdr:to>
    <xdr:sp macro="" textlink="">
      <xdr:nvSpPr>
        <xdr:cNvPr id="273" name="フローチャート: 判断 272"/>
        <xdr:cNvSpPr/>
      </xdr:nvSpPr>
      <xdr:spPr>
        <a:xfrm>
          <a:off x="14351000" y="1393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158041</xdr:rowOff>
    </xdr:from>
    <xdr:ext cx="762000" cy="259045"/>
    <xdr:sp macro="" textlink="">
      <xdr:nvSpPr>
        <xdr:cNvPr id="274" name="テキスト ボックス 273"/>
        <xdr:cNvSpPr txBox="1"/>
      </xdr:nvSpPr>
      <xdr:spPr>
        <a:xfrm>
          <a:off x="14020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75" name="フローチャート: 判断 274"/>
        <xdr:cNvSpPr/>
      </xdr:nvSpPr>
      <xdr:spPr>
        <a:xfrm>
          <a:off x="13462000" y="1407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76" name="テキスト ボックス 275"/>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82" name="楕円 281"/>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83"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115207</xdr:rowOff>
    </xdr:from>
    <xdr:to>
      <xdr:col>77</xdr:col>
      <xdr:colOff>95250</xdr:colOff>
      <xdr:row>82</xdr:row>
      <xdr:rowOff>45357</xdr:rowOff>
    </xdr:to>
    <xdr:sp macro="" textlink="">
      <xdr:nvSpPr>
        <xdr:cNvPr id="284" name="楕円 283"/>
        <xdr:cNvSpPr/>
      </xdr:nvSpPr>
      <xdr:spPr>
        <a:xfrm>
          <a:off x="16129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30134</xdr:rowOff>
    </xdr:from>
    <xdr:ext cx="736600" cy="259045"/>
    <xdr:sp macro="" textlink="">
      <xdr:nvSpPr>
        <xdr:cNvPr id="285" name="テキスト ボックス 284"/>
        <xdr:cNvSpPr txBox="1"/>
      </xdr:nvSpPr>
      <xdr:spPr>
        <a:xfrm>
          <a:off x="15798800" y="1408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47171</xdr:rowOff>
    </xdr:from>
    <xdr:to>
      <xdr:col>73</xdr:col>
      <xdr:colOff>44450</xdr:colOff>
      <xdr:row>82</xdr:row>
      <xdr:rowOff>148771</xdr:rowOff>
    </xdr:to>
    <xdr:sp macro="" textlink="">
      <xdr:nvSpPr>
        <xdr:cNvPr id="286" name="楕円 285"/>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133548</xdr:rowOff>
    </xdr:from>
    <xdr:ext cx="762000" cy="259045"/>
    <xdr:sp macro="" textlink="">
      <xdr:nvSpPr>
        <xdr:cNvPr id="287" name="テキスト ボックス 286"/>
        <xdr:cNvSpPr txBox="1"/>
      </xdr:nvSpPr>
      <xdr:spPr>
        <a:xfrm>
          <a:off x="149098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8" name="楕円 287"/>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169834</xdr:rowOff>
    </xdr:from>
    <xdr:ext cx="762000" cy="259045"/>
    <xdr:sp macro="" textlink="">
      <xdr:nvSpPr>
        <xdr:cNvPr id="289" name="テキスト ボックス 288"/>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90" name="楕円 289"/>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91" name="テキスト ボックス 290"/>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定員適正化計画に基づき、職員数の削減に取り組んでおり、前年度より</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ポイント減少することとなったが、町の人口の減少率が大きく、類似団体平均、全国平均及び県平均と比較すると高い状況にある。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引き続き計画に基づき職員数の削減を進める。</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64951</xdr:rowOff>
    </xdr:from>
    <xdr:to>
      <xdr:col>81</xdr:col>
      <xdr:colOff>44450</xdr:colOff>
      <xdr:row>67</xdr:row>
      <xdr:rowOff>166188</xdr:rowOff>
    </xdr:to>
    <xdr:cxnSp macro="">
      <xdr:nvCxnSpPr>
        <xdr:cNvPr id="323" name="直線コネクタ 322"/>
        <xdr:cNvCxnSpPr/>
      </xdr:nvCxnSpPr>
      <xdr:spPr>
        <a:xfrm flipV="1">
          <a:off x="17018000" y="10009051"/>
          <a:ext cx="0" cy="16442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138265</xdr:rowOff>
    </xdr:from>
    <xdr:ext cx="762000" cy="259045"/>
    <xdr:sp macro="" textlink="">
      <xdr:nvSpPr>
        <xdr:cNvPr id="324" name="定員管理の状況最小値テキスト"/>
        <xdr:cNvSpPr txBox="1"/>
      </xdr:nvSpPr>
      <xdr:spPr>
        <a:xfrm>
          <a:off x="17106900" y="116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166188</xdr:rowOff>
    </xdr:from>
    <xdr:to>
      <xdr:col>81</xdr:col>
      <xdr:colOff>133350</xdr:colOff>
      <xdr:row>67</xdr:row>
      <xdr:rowOff>166188</xdr:rowOff>
    </xdr:to>
    <xdr:cxnSp macro="">
      <xdr:nvCxnSpPr>
        <xdr:cNvPr id="325" name="直線コネクタ 324"/>
        <xdr:cNvCxnSpPr/>
      </xdr:nvCxnSpPr>
      <xdr:spPr>
        <a:xfrm>
          <a:off x="16929100" y="11653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151328</xdr:rowOff>
    </xdr:from>
    <xdr:ext cx="762000" cy="259045"/>
    <xdr:sp macro="" textlink="">
      <xdr:nvSpPr>
        <xdr:cNvPr id="326" name="定員管理の状況最大値テキスト"/>
        <xdr:cNvSpPr txBox="1"/>
      </xdr:nvSpPr>
      <xdr:spPr>
        <a:xfrm>
          <a:off x="17106900" y="975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64951</xdr:rowOff>
    </xdr:from>
    <xdr:to>
      <xdr:col>81</xdr:col>
      <xdr:colOff>133350</xdr:colOff>
      <xdr:row>58</xdr:row>
      <xdr:rowOff>64951</xdr:rowOff>
    </xdr:to>
    <xdr:cxnSp macro="">
      <xdr:nvCxnSpPr>
        <xdr:cNvPr id="327" name="直線コネクタ 326"/>
        <xdr:cNvCxnSpPr/>
      </xdr:nvCxnSpPr>
      <xdr:spPr>
        <a:xfrm>
          <a:off x="16929100" y="1000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122101</xdr:rowOff>
    </xdr:from>
    <xdr:to>
      <xdr:col>81</xdr:col>
      <xdr:colOff>44450</xdr:colOff>
      <xdr:row>64</xdr:row>
      <xdr:rowOff>132443</xdr:rowOff>
    </xdr:to>
    <xdr:cxnSp macro="">
      <xdr:nvCxnSpPr>
        <xdr:cNvPr id="328" name="直線コネクタ 327"/>
        <xdr:cNvCxnSpPr/>
      </xdr:nvCxnSpPr>
      <xdr:spPr>
        <a:xfrm flipV="1">
          <a:off x="16179800" y="11094901"/>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169653</xdr:rowOff>
    </xdr:from>
    <xdr:ext cx="762000" cy="259045"/>
    <xdr:sp macro="" textlink="">
      <xdr:nvSpPr>
        <xdr:cNvPr id="329" name="定員管理の状況平均値テキスト"/>
        <xdr:cNvSpPr txBox="1"/>
      </xdr:nvSpPr>
      <xdr:spPr>
        <a:xfrm>
          <a:off x="17106900" y="10799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153126</xdr:rowOff>
    </xdr:from>
    <xdr:to>
      <xdr:col>81</xdr:col>
      <xdr:colOff>95250</xdr:colOff>
      <xdr:row>64</xdr:row>
      <xdr:rowOff>83276</xdr:rowOff>
    </xdr:to>
    <xdr:sp macro="" textlink="">
      <xdr:nvSpPr>
        <xdr:cNvPr id="330" name="フローチャート: 判断 329"/>
        <xdr:cNvSpPr/>
      </xdr:nvSpPr>
      <xdr:spPr>
        <a:xfrm>
          <a:off x="16967200" y="1095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77288</xdr:rowOff>
    </xdr:from>
    <xdr:to>
      <xdr:col>77</xdr:col>
      <xdr:colOff>44450</xdr:colOff>
      <xdr:row>64</xdr:row>
      <xdr:rowOff>132443</xdr:rowOff>
    </xdr:to>
    <xdr:cxnSp macro="">
      <xdr:nvCxnSpPr>
        <xdr:cNvPr id="331" name="直線コネクタ 330"/>
        <xdr:cNvCxnSpPr/>
      </xdr:nvCxnSpPr>
      <xdr:spPr>
        <a:xfrm>
          <a:off x="15290800" y="11050088"/>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66</xdr:row>
      <xdr:rowOff>45538</xdr:rowOff>
    </xdr:from>
    <xdr:to>
      <xdr:col>77</xdr:col>
      <xdr:colOff>95250</xdr:colOff>
      <xdr:row>66</xdr:row>
      <xdr:rowOff>147138</xdr:rowOff>
    </xdr:to>
    <xdr:sp macro="" textlink="">
      <xdr:nvSpPr>
        <xdr:cNvPr id="332" name="フローチャート: 判断 331"/>
        <xdr:cNvSpPr/>
      </xdr:nvSpPr>
      <xdr:spPr>
        <a:xfrm>
          <a:off x="16129000" y="1136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131915</xdr:rowOff>
    </xdr:from>
    <xdr:ext cx="736600" cy="259045"/>
    <xdr:sp macro="" textlink="">
      <xdr:nvSpPr>
        <xdr:cNvPr id="333" name="テキスト ボックス 332"/>
        <xdr:cNvSpPr txBox="1"/>
      </xdr:nvSpPr>
      <xdr:spPr>
        <a:xfrm>
          <a:off x="15798800" y="11447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77288</xdr:rowOff>
    </xdr:from>
    <xdr:to>
      <xdr:col>72</xdr:col>
      <xdr:colOff>203200</xdr:colOff>
      <xdr:row>65</xdr:row>
      <xdr:rowOff>26488</xdr:rowOff>
    </xdr:to>
    <xdr:cxnSp macro="">
      <xdr:nvCxnSpPr>
        <xdr:cNvPr id="334" name="直線コネクタ 333"/>
        <xdr:cNvCxnSpPr/>
      </xdr:nvCxnSpPr>
      <xdr:spPr>
        <a:xfrm flipV="1">
          <a:off x="14401800" y="1105008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66</xdr:row>
      <xdr:rowOff>7620</xdr:rowOff>
    </xdr:from>
    <xdr:to>
      <xdr:col>73</xdr:col>
      <xdr:colOff>44450</xdr:colOff>
      <xdr:row>66</xdr:row>
      <xdr:rowOff>109220</xdr:rowOff>
    </xdr:to>
    <xdr:sp macro="" textlink="">
      <xdr:nvSpPr>
        <xdr:cNvPr id="335" name="フローチャート: 判断 334"/>
        <xdr:cNvSpPr/>
      </xdr:nvSpPr>
      <xdr:spPr>
        <a:xfrm>
          <a:off x="15240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93997</xdr:rowOff>
    </xdr:from>
    <xdr:ext cx="762000" cy="259045"/>
    <xdr:sp macro="" textlink="">
      <xdr:nvSpPr>
        <xdr:cNvPr id="336" name="テキスト ボックス 335"/>
        <xdr:cNvSpPr txBox="1"/>
      </xdr:nvSpPr>
      <xdr:spPr>
        <a:xfrm>
          <a:off x="14909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135890</xdr:rowOff>
    </xdr:from>
    <xdr:to>
      <xdr:col>68</xdr:col>
      <xdr:colOff>152400</xdr:colOff>
      <xdr:row>65</xdr:row>
      <xdr:rowOff>26488</xdr:rowOff>
    </xdr:to>
    <xdr:cxnSp macro="">
      <xdr:nvCxnSpPr>
        <xdr:cNvPr id="337" name="直線コネクタ 336"/>
        <xdr:cNvCxnSpPr/>
      </xdr:nvCxnSpPr>
      <xdr:spPr>
        <a:xfrm>
          <a:off x="13512800" y="1110869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66</xdr:row>
      <xdr:rowOff>17962</xdr:rowOff>
    </xdr:from>
    <xdr:to>
      <xdr:col>68</xdr:col>
      <xdr:colOff>203200</xdr:colOff>
      <xdr:row>66</xdr:row>
      <xdr:rowOff>119562</xdr:rowOff>
    </xdr:to>
    <xdr:sp macro="" textlink="">
      <xdr:nvSpPr>
        <xdr:cNvPr id="338" name="フローチャート: 判断 337"/>
        <xdr:cNvSpPr/>
      </xdr:nvSpPr>
      <xdr:spPr>
        <a:xfrm>
          <a:off x="14351000" y="1133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104339</xdr:rowOff>
    </xdr:from>
    <xdr:ext cx="762000" cy="259045"/>
    <xdr:sp macro="" textlink="">
      <xdr:nvSpPr>
        <xdr:cNvPr id="339" name="テキスト ボックス 338"/>
        <xdr:cNvSpPr txBox="1"/>
      </xdr:nvSpPr>
      <xdr:spPr>
        <a:xfrm>
          <a:off x="14020800" y="1142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151493</xdr:rowOff>
    </xdr:from>
    <xdr:to>
      <xdr:col>64</xdr:col>
      <xdr:colOff>152400</xdr:colOff>
      <xdr:row>66</xdr:row>
      <xdr:rowOff>81643</xdr:rowOff>
    </xdr:to>
    <xdr:sp macro="" textlink="">
      <xdr:nvSpPr>
        <xdr:cNvPr id="340" name="フローチャート: 判断 339"/>
        <xdr:cNvSpPr/>
      </xdr:nvSpPr>
      <xdr:spPr>
        <a:xfrm>
          <a:off x="13462000" y="112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66420</xdr:rowOff>
    </xdr:from>
    <xdr:ext cx="762000" cy="259045"/>
    <xdr:sp macro="" textlink="">
      <xdr:nvSpPr>
        <xdr:cNvPr id="341" name="テキスト ボックス 340"/>
        <xdr:cNvSpPr txBox="1"/>
      </xdr:nvSpPr>
      <xdr:spPr>
        <a:xfrm>
          <a:off x="13131800" y="1138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71301</xdr:rowOff>
    </xdr:from>
    <xdr:to>
      <xdr:col>81</xdr:col>
      <xdr:colOff>95250</xdr:colOff>
      <xdr:row>65</xdr:row>
      <xdr:rowOff>1451</xdr:rowOff>
    </xdr:to>
    <xdr:sp macro="" textlink="">
      <xdr:nvSpPr>
        <xdr:cNvPr id="347" name="楕円 346"/>
        <xdr:cNvSpPr/>
      </xdr:nvSpPr>
      <xdr:spPr>
        <a:xfrm>
          <a:off x="169672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43378</xdr:rowOff>
    </xdr:from>
    <xdr:ext cx="762000" cy="259045"/>
    <xdr:sp macro="" textlink="">
      <xdr:nvSpPr>
        <xdr:cNvPr id="348" name="定員管理の状況該当値テキスト"/>
        <xdr:cNvSpPr txBox="1"/>
      </xdr:nvSpPr>
      <xdr:spPr>
        <a:xfrm>
          <a:off x="17106900" y="1101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81643</xdr:rowOff>
    </xdr:from>
    <xdr:to>
      <xdr:col>77</xdr:col>
      <xdr:colOff>95250</xdr:colOff>
      <xdr:row>65</xdr:row>
      <xdr:rowOff>11793</xdr:rowOff>
    </xdr:to>
    <xdr:sp macro="" textlink="">
      <xdr:nvSpPr>
        <xdr:cNvPr id="349" name="楕円 348"/>
        <xdr:cNvSpPr/>
      </xdr:nvSpPr>
      <xdr:spPr>
        <a:xfrm>
          <a:off x="16129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21970</xdr:rowOff>
    </xdr:from>
    <xdr:ext cx="736600" cy="259045"/>
    <xdr:sp macro="" textlink="">
      <xdr:nvSpPr>
        <xdr:cNvPr id="350" name="テキスト ボックス 349"/>
        <xdr:cNvSpPr txBox="1"/>
      </xdr:nvSpPr>
      <xdr:spPr>
        <a:xfrm>
          <a:off x="15798800" y="1082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26488</xdr:rowOff>
    </xdr:from>
    <xdr:to>
      <xdr:col>73</xdr:col>
      <xdr:colOff>44450</xdr:colOff>
      <xdr:row>64</xdr:row>
      <xdr:rowOff>128088</xdr:rowOff>
    </xdr:to>
    <xdr:sp macro="" textlink="">
      <xdr:nvSpPr>
        <xdr:cNvPr id="351" name="楕円 350"/>
        <xdr:cNvSpPr/>
      </xdr:nvSpPr>
      <xdr:spPr>
        <a:xfrm>
          <a:off x="15240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138265</xdr:rowOff>
    </xdr:from>
    <xdr:ext cx="762000" cy="259045"/>
    <xdr:sp macro="" textlink="">
      <xdr:nvSpPr>
        <xdr:cNvPr id="352" name="テキスト ボックス 351"/>
        <xdr:cNvSpPr txBox="1"/>
      </xdr:nvSpPr>
      <xdr:spPr>
        <a:xfrm>
          <a:off x="14909800" y="1076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147138</xdr:rowOff>
    </xdr:from>
    <xdr:to>
      <xdr:col>68</xdr:col>
      <xdr:colOff>203200</xdr:colOff>
      <xdr:row>65</xdr:row>
      <xdr:rowOff>77288</xdr:rowOff>
    </xdr:to>
    <xdr:sp macro="" textlink="">
      <xdr:nvSpPr>
        <xdr:cNvPr id="353" name="楕円 352"/>
        <xdr:cNvSpPr/>
      </xdr:nvSpPr>
      <xdr:spPr>
        <a:xfrm>
          <a:off x="143510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87465</xdr:rowOff>
    </xdr:from>
    <xdr:ext cx="762000" cy="259045"/>
    <xdr:sp macro="" textlink="">
      <xdr:nvSpPr>
        <xdr:cNvPr id="354" name="テキスト ボックス 353"/>
        <xdr:cNvSpPr txBox="1"/>
      </xdr:nvSpPr>
      <xdr:spPr>
        <a:xfrm>
          <a:off x="14020800" y="1088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85090</xdr:rowOff>
    </xdr:from>
    <xdr:to>
      <xdr:col>64</xdr:col>
      <xdr:colOff>152400</xdr:colOff>
      <xdr:row>65</xdr:row>
      <xdr:rowOff>15240</xdr:rowOff>
    </xdr:to>
    <xdr:sp macro="" textlink="">
      <xdr:nvSpPr>
        <xdr:cNvPr id="355" name="楕円 354"/>
        <xdr:cNvSpPr/>
      </xdr:nvSpPr>
      <xdr:spPr>
        <a:xfrm>
          <a:off x="13462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25417</xdr:rowOff>
    </xdr:from>
    <xdr:ext cx="762000" cy="259045"/>
    <xdr:sp macro="" textlink="">
      <xdr:nvSpPr>
        <xdr:cNvPr id="356" name="テキスト ボックス 355"/>
        <xdr:cNvSpPr txBox="1"/>
      </xdr:nvSpPr>
      <xdr:spPr>
        <a:xfrm>
          <a:off x="13131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町の方針として、地方債借入額の抑制に取り組んできたことから、平成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年度まで比率は改善傾向であったが、令和２年度においては公債費の増加による元利償還金の増加や合併算定替逓減による普通交付税の減少により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今後は毎年の起債事業に加えて大規模な建設事業も控えていることから、比率は今後も上昇する見込みである。</a:t>
          </a: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3" name="直線コネクタ 37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4" name="テキスト ボックス 37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5" name="直線コネクタ 37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6" name="テキスト ボックス 37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9" name="直線コネクタ 37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0" name="テキスト ボックス 37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1" name="直線コネクタ 38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2" name="テキスト ボックス 38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4" name="テキスト ボックス 38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44</xdr:row>
      <xdr:rowOff>44450</xdr:rowOff>
    </xdr:to>
    <xdr:cxnSp macro="">
      <xdr:nvCxnSpPr>
        <xdr:cNvPr id="386" name="直線コネクタ 385"/>
        <xdr:cNvCxnSpPr/>
      </xdr:nvCxnSpPr>
      <xdr:spPr>
        <a:xfrm flipV="1">
          <a:off x="17018000" y="638175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7"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8" name="直線コネクタ 387"/>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89"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90" name="直線コネクタ 389"/>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127000</xdr:rowOff>
    </xdr:to>
    <xdr:cxnSp macro="">
      <xdr:nvCxnSpPr>
        <xdr:cNvPr id="391" name="直線コネクタ 390"/>
        <xdr:cNvCxnSpPr/>
      </xdr:nvCxnSpPr>
      <xdr:spPr>
        <a:xfrm>
          <a:off x="16179800" y="682413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88494</xdr:rowOff>
    </xdr:from>
    <xdr:ext cx="762000" cy="259045"/>
    <xdr:sp macro="" textlink="">
      <xdr:nvSpPr>
        <xdr:cNvPr id="392" name="公債費負担の状況平均値テキスト"/>
        <xdr:cNvSpPr txBox="1"/>
      </xdr:nvSpPr>
      <xdr:spPr>
        <a:xfrm>
          <a:off x="17106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93" name="フローチャート: 判断 392"/>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168275</xdr:rowOff>
    </xdr:from>
    <xdr:to>
      <xdr:col>77</xdr:col>
      <xdr:colOff>44450</xdr:colOff>
      <xdr:row>39</xdr:row>
      <xdr:rowOff>137583</xdr:rowOff>
    </xdr:to>
    <xdr:cxnSp macro="">
      <xdr:nvCxnSpPr>
        <xdr:cNvPr id="394" name="直線コネクタ 393"/>
        <xdr:cNvCxnSpPr/>
      </xdr:nvCxnSpPr>
      <xdr:spPr>
        <a:xfrm>
          <a:off x="15290800" y="6683375"/>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95" name="フローチャート: 判断 394"/>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96" name="テキスト ボックス 395"/>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138642</xdr:rowOff>
    </xdr:from>
    <xdr:to>
      <xdr:col>72</xdr:col>
      <xdr:colOff>203200</xdr:colOff>
      <xdr:row>38</xdr:row>
      <xdr:rowOff>168275</xdr:rowOff>
    </xdr:to>
    <xdr:cxnSp macro="">
      <xdr:nvCxnSpPr>
        <xdr:cNvPr id="397" name="直線コネクタ 396"/>
        <xdr:cNvCxnSpPr/>
      </xdr:nvCxnSpPr>
      <xdr:spPr>
        <a:xfrm>
          <a:off x="14401800" y="6482292"/>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167217</xdr:rowOff>
    </xdr:from>
    <xdr:to>
      <xdr:col>73</xdr:col>
      <xdr:colOff>44450</xdr:colOff>
      <xdr:row>40</xdr:row>
      <xdr:rowOff>97367</xdr:rowOff>
    </xdr:to>
    <xdr:sp macro="" textlink="">
      <xdr:nvSpPr>
        <xdr:cNvPr id="398" name="フローチャート: 判断 397"/>
        <xdr:cNvSpPr/>
      </xdr:nvSpPr>
      <xdr:spPr>
        <a:xfrm>
          <a:off x="15240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82144</xdr:rowOff>
    </xdr:from>
    <xdr:ext cx="762000" cy="259045"/>
    <xdr:sp macro="" textlink="">
      <xdr:nvSpPr>
        <xdr:cNvPr id="399" name="テキスト ボックス 398"/>
        <xdr:cNvSpPr txBox="1"/>
      </xdr:nvSpPr>
      <xdr:spPr>
        <a:xfrm>
          <a:off x="14909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17992</xdr:rowOff>
    </xdr:from>
    <xdr:to>
      <xdr:col>68</xdr:col>
      <xdr:colOff>152400</xdr:colOff>
      <xdr:row>37</xdr:row>
      <xdr:rowOff>138642</xdr:rowOff>
    </xdr:to>
    <xdr:cxnSp macro="">
      <xdr:nvCxnSpPr>
        <xdr:cNvPr id="400" name="直線コネクタ 399"/>
        <xdr:cNvCxnSpPr/>
      </xdr:nvCxnSpPr>
      <xdr:spPr>
        <a:xfrm>
          <a:off x="13512800" y="636164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106892</xdr:rowOff>
    </xdr:from>
    <xdr:to>
      <xdr:col>68</xdr:col>
      <xdr:colOff>203200</xdr:colOff>
      <xdr:row>40</xdr:row>
      <xdr:rowOff>37042</xdr:rowOff>
    </xdr:to>
    <xdr:sp macro="" textlink="">
      <xdr:nvSpPr>
        <xdr:cNvPr id="401" name="フローチャート: 判断 400"/>
        <xdr:cNvSpPr/>
      </xdr:nvSpPr>
      <xdr:spPr>
        <a:xfrm>
          <a:off x="14351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21819</xdr:rowOff>
    </xdr:from>
    <xdr:ext cx="762000" cy="259045"/>
    <xdr:sp macro="" textlink="">
      <xdr:nvSpPr>
        <xdr:cNvPr id="402" name="テキスト ボックス 401"/>
        <xdr:cNvSpPr txBox="1"/>
      </xdr:nvSpPr>
      <xdr:spPr>
        <a:xfrm>
          <a:off x="140208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66675</xdr:rowOff>
    </xdr:from>
    <xdr:to>
      <xdr:col>64</xdr:col>
      <xdr:colOff>152400</xdr:colOff>
      <xdr:row>39</xdr:row>
      <xdr:rowOff>168275</xdr:rowOff>
    </xdr:to>
    <xdr:sp macro="" textlink="">
      <xdr:nvSpPr>
        <xdr:cNvPr id="403" name="フローチャート: 判断 402"/>
        <xdr:cNvSpPr/>
      </xdr:nvSpPr>
      <xdr:spPr>
        <a:xfrm>
          <a:off x="13462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153052</xdr:rowOff>
    </xdr:from>
    <xdr:ext cx="762000" cy="259045"/>
    <xdr:sp macro="" textlink="">
      <xdr:nvSpPr>
        <xdr:cNvPr id="404" name="テキスト ボックス 403"/>
        <xdr:cNvSpPr txBox="1"/>
      </xdr:nvSpPr>
      <xdr:spPr>
        <a:xfrm>
          <a:off x="13131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10" name="楕円 409"/>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11"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12" name="楕円 411"/>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13" name="テキスト ボックス 412"/>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117475</xdr:rowOff>
    </xdr:from>
    <xdr:to>
      <xdr:col>73</xdr:col>
      <xdr:colOff>44450</xdr:colOff>
      <xdr:row>39</xdr:row>
      <xdr:rowOff>47625</xdr:rowOff>
    </xdr:to>
    <xdr:sp macro="" textlink="">
      <xdr:nvSpPr>
        <xdr:cNvPr id="414" name="楕円 413"/>
        <xdr:cNvSpPr/>
      </xdr:nvSpPr>
      <xdr:spPr>
        <a:xfrm>
          <a:off x="15240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57802</xdr:rowOff>
    </xdr:from>
    <xdr:ext cx="762000" cy="259045"/>
    <xdr:sp macro="" textlink="">
      <xdr:nvSpPr>
        <xdr:cNvPr id="415" name="テキスト ボックス 414"/>
        <xdr:cNvSpPr txBox="1"/>
      </xdr:nvSpPr>
      <xdr:spPr>
        <a:xfrm>
          <a:off x="14909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87842</xdr:rowOff>
    </xdr:from>
    <xdr:to>
      <xdr:col>68</xdr:col>
      <xdr:colOff>203200</xdr:colOff>
      <xdr:row>38</xdr:row>
      <xdr:rowOff>17991</xdr:rowOff>
    </xdr:to>
    <xdr:sp macro="" textlink="">
      <xdr:nvSpPr>
        <xdr:cNvPr id="416" name="楕円 415"/>
        <xdr:cNvSpPr/>
      </xdr:nvSpPr>
      <xdr:spPr>
        <a:xfrm>
          <a:off x="14351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28169</xdr:rowOff>
    </xdr:from>
    <xdr:ext cx="762000" cy="259045"/>
    <xdr:sp macro="" textlink="">
      <xdr:nvSpPr>
        <xdr:cNvPr id="417" name="テキスト ボックス 416"/>
        <xdr:cNvSpPr txBox="1"/>
      </xdr:nvSpPr>
      <xdr:spPr>
        <a:xfrm>
          <a:off x="14020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138642</xdr:rowOff>
    </xdr:from>
    <xdr:to>
      <xdr:col>64</xdr:col>
      <xdr:colOff>152400</xdr:colOff>
      <xdr:row>37</xdr:row>
      <xdr:rowOff>68792</xdr:rowOff>
    </xdr:to>
    <xdr:sp macro="" textlink="">
      <xdr:nvSpPr>
        <xdr:cNvPr id="418" name="楕円 417"/>
        <xdr:cNvSpPr/>
      </xdr:nvSpPr>
      <xdr:spPr>
        <a:xfrm>
          <a:off x="13462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78969</xdr:rowOff>
    </xdr:from>
    <xdr:ext cx="762000" cy="259045"/>
    <xdr:sp macro="" textlink="">
      <xdr:nvSpPr>
        <xdr:cNvPr id="419" name="テキスト ボックス 418"/>
        <xdr:cNvSpPr txBox="1"/>
      </xdr:nvSpPr>
      <xdr:spPr>
        <a:xfrm>
          <a:off x="13131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比率については、水道事業が佐賀西部広域水道企業団と統合したことにより、公営企業債等繰入見込額が減少したため、前年度より</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今後は毎年の起債事業に加えて大規模な建設事業のため、起債や基金取崩しを行うこととしていることから、比率は今後上昇する見込みである。</a:t>
          </a: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6" name="直線コネクタ 43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7" name="テキスト ボックス 43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8" name="直線コネクタ 43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9" name="テキスト ボックス 43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40" name="直線コネクタ 43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1" name="テキスト ボックス 44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2" name="直線コネクタ 44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3" name="テキスト ボックス 44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128016</xdr:rowOff>
    </xdr:from>
    <xdr:to>
      <xdr:col>81</xdr:col>
      <xdr:colOff>44450</xdr:colOff>
      <xdr:row>22</xdr:row>
      <xdr:rowOff>155956</xdr:rowOff>
    </xdr:to>
    <xdr:cxnSp macro="">
      <xdr:nvCxnSpPr>
        <xdr:cNvPr id="446" name="直線コネクタ 445"/>
        <xdr:cNvCxnSpPr/>
      </xdr:nvCxnSpPr>
      <xdr:spPr>
        <a:xfrm flipV="1">
          <a:off x="17018000" y="2528316"/>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7" name="将来負担の状況最小値テキスト"/>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8" name="直線コネクタ 447"/>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42943</xdr:rowOff>
    </xdr:from>
    <xdr:ext cx="762000" cy="259045"/>
    <xdr:sp macro="" textlink="">
      <xdr:nvSpPr>
        <xdr:cNvPr id="449" name="将来負担の状況最大値テキスト"/>
        <xdr:cNvSpPr txBox="1"/>
      </xdr:nvSpPr>
      <xdr:spPr>
        <a:xfrm>
          <a:off x="17106900" y="227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128016</xdr:rowOff>
    </xdr:from>
    <xdr:to>
      <xdr:col>81</xdr:col>
      <xdr:colOff>133350</xdr:colOff>
      <xdr:row>14</xdr:row>
      <xdr:rowOff>128016</xdr:rowOff>
    </xdr:to>
    <xdr:cxnSp macro="">
      <xdr:nvCxnSpPr>
        <xdr:cNvPr id="450" name="直線コネクタ 449"/>
        <xdr:cNvCxnSpPr/>
      </xdr:nvCxnSpPr>
      <xdr:spPr>
        <a:xfrm>
          <a:off x="16929100" y="252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154559</xdr:rowOff>
    </xdr:from>
    <xdr:to>
      <xdr:col>81</xdr:col>
      <xdr:colOff>44450</xdr:colOff>
      <xdr:row>16</xdr:row>
      <xdr:rowOff>89154</xdr:rowOff>
    </xdr:to>
    <xdr:cxnSp macro="">
      <xdr:nvCxnSpPr>
        <xdr:cNvPr id="451" name="直線コネクタ 450"/>
        <xdr:cNvCxnSpPr/>
      </xdr:nvCxnSpPr>
      <xdr:spPr>
        <a:xfrm flipV="1">
          <a:off x="16179800" y="2554859"/>
          <a:ext cx="8382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63390</xdr:rowOff>
    </xdr:from>
    <xdr:ext cx="762000" cy="259045"/>
    <xdr:sp macro="" textlink="">
      <xdr:nvSpPr>
        <xdr:cNvPr id="452" name="将来負担の状況平均値テキスト"/>
        <xdr:cNvSpPr txBox="1"/>
      </xdr:nvSpPr>
      <xdr:spPr>
        <a:xfrm>
          <a:off x="17106900" y="2978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91313</xdr:rowOff>
    </xdr:from>
    <xdr:to>
      <xdr:col>81</xdr:col>
      <xdr:colOff>95250</xdr:colOff>
      <xdr:row>18</xdr:row>
      <xdr:rowOff>21463</xdr:rowOff>
    </xdr:to>
    <xdr:sp macro="" textlink="">
      <xdr:nvSpPr>
        <xdr:cNvPr id="453" name="フローチャート: 判断 452"/>
        <xdr:cNvSpPr/>
      </xdr:nvSpPr>
      <xdr:spPr>
        <a:xfrm>
          <a:off x="16967200" y="30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89154</xdr:rowOff>
    </xdr:from>
    <xdr:to>
      <xdr:col>77</xdr:col>
      <xdr:colOff>44450</xdr:colOff>
      <xdr:row>16</xdr:row>
      <xdr:rowOff>120523</xdr:rowOff>
    </xdr:to>
    <xdr:cxnSp macro="">
      <xdr:nvCxnSpPr>
        <xdr:cNvPr id="454" name="直線コネクタ 453"/>
        <xdr:cNvCxnSpPr/>
      </xdr:nvCxnSpPr>
      <xdr:spPr>
        <a:xfrm flipV="1">
          <a:off x="15290800" y="2832354"/>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45466</xdr:rowOff>
    </xdr:from>
    <xdr:to>
      <xdr:col>77</xdr:col>
      <xdr:colOff>95250</xdr:colOff>
      <xdr:row>17</xdr:row>
      <xdr:rowOff>147066</xdr:rowOff>
    </xdr:to>
    <xdr:sp macro="" textlink="">
      <xdr:nvSpPr>
        <xdr:cNvPr id="455" name="フローチャート: 判断 454"/>
        <xdr:cNvSpPr/>
      </xdr:nvSpPr>
      <xdr:spPr>
        <a:xfrm>
          <a:off x="16129000" y="296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131843</xdr:rowOff>
    </xdr:from>
    <xdr:ext cx="736600" cy="259045"/>
    <xdr:sp macro="" textlink="">
      <xdr:nvSpPr>
        <xdr:cNvPr id="456" name="テキスト ボックス 455"/>
        <xdr:cNvSpPr txBox="1"/>
      </xdr:nvSpPr>
      <xdr:spPr>
        <a:xfrm>
          <a:off x="15798800" y="304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89154</xdr:rowOff>
    </xdr:from>
    <xdr:to>
      <xdr:col>72</xdr:col>
      <xdr:colOff>203200</xdr:colOff>
      <xdr:row>16</xdr:row>
      <xdr:rowOff>120523</xdr:rowOff>
    </xdr:to>
    <xdr:cxnSp macro="">
      <xdr:nvCxnSpPr>
        <xdr:cNvPr id="457" name="直線コネクタ 456"/>
        <xdr:cNvCxnSpPr/>
      </xdr:nvCxnSpPr>
      <xdr:spPr>
        <a:xfrm>
          <a:off x="14401800" y="2832354"/>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30861</xdr:rowOff>
    </xdr:from>
    <xdr:to>
      <xdr:col>73</xdr:col>
      <xdr:colOff>44450</xdr:colOff>
      <xdr:row>18</xdr:row>
      <xdr:rowOff>132461</xdr:rowOff>
    </xdr:to>
    <xdr:sp macro="" textlink="">
      <xdr:nvSpPr>
        <xdr:cNvPr id="458" name="フローチャート: 判断 457"/>
        <xdr:cNvSpPr/>
      </xdr:nvSpPr>
      <xdr:spPr>
        <a:xfrm>
          <a:off x="15240000" y="31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117238</xdr:rowOff>
    </xdr:from>
    <xdr:ext cx="762000" cy="259045"/>
    <xdr:sp macro="" textlink="">
      <xdr:nvSpPr>
        <xdr:cNvPr id="459" name="テキスト ボックス 458"/>
        <xdr:cNvSpPr txBox="1"/>
      </xdr:nvSpPr>
      <xdr:spPr>
        <a:xfrm>
          <a:off x="14909800" y="320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152146</xdr:rowOff>
    </xdr:from>
    <xdr:to>
      <xdr:col>68</xdr:col>
      <xdr:colOff>152400</xdr:colOff>
      <xdr:row>16</xdr:row>
      <xdr:rowOff>89154</xdr:rowOff>
    </xdr:to>
    <xdr:cxnSp macro="">
      <xdr:nvCxnSpPr>
        <xdr:cNvPr id="460" name="直線コネクタ 459"/>
        <xdr:cNvCxnSpPr/>
      </xdr:nvCxnSpPr>
      <xdr:spPr>
        <a:xfrm>
          <a:off x="13512800" y="2552446"/>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64516</xdr:rowOff>
    </xdr:from>
    <xdr:to>
      <xdr:col>68</xdr:col>
      <xdr:colOff>203200</xdr:colOff>
      <xdr:row>19</xdr:row>
      <xdr:rowOff>166116</xdr:rowOff>
    </xdr:to>
    <xdr:sp macro="" textlink="">
      <xdr:nvSpPr>
        <xdr:cNvPr id="461" name="フローチャート: 判断 460"/>
        <xdr:cNvSpPr/>
      </xdr:nvSpPr>
      <xdr:spPr>
        <a:xfrm>
          <a:off x="14351000" y="332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150893</xdr:rowOff>
    </xdr:from>
    <xdr:ext cx="762000" cy="259045"/>
    <xdr:sp macro="" textlink="">
      <xdr:nvSpPr>
        <xdr:cNvPr id="462" name="テキスト ボックス 461"/>
        <xdr:cNvSpPr txBox="1"/>
      </xdr:nvSpPr>
      <xdr:spPr>
        <a:xfrm>
          <a:off x="14020800" y="340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156210</xdr:rowOff>
    </xdr:from>
    <xdr:to>
      <xdr:col>64</xdr:col>
      <xdr:colOff>152400</xdr:colOff>
      <xdr:row>20</xdr:row>
      <xdr:rowOff>86360</xdr:rowOff>
    </xdr:to>
    <xdr:sp macro="" textlink="">
      <xdr:nvSpPr>
        <xdr:cNvPr id="463" name="フローチャート: 判断 462"/>
        <xdr:cNvSpPr/>
      </xdr:nvSpPr>
      <xdr:spPr>
        <a:xfrm>
          <a:off x="13462000" y="34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71137</xdr:rowOff>
    </xdr:from>
    <xdr:ext cx="762000" cy="259045"/>
    <xdr:sp macro="" textlink="">
      <xdr:nvSpPr>
        <xdr:cNvPr id="464" name="テキスト ボックス 463"/>
        <xdr:cNvSpPr txBox="1"/>
      </xdr:nvSpPr>
      <xdr:spPr>
        <a:xfrm>
          <a:off x="13131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103759</xdr:rowOff>
    </xdr:from>
    <xdr:to>
      <xdr:col>81</xdr:col>
      <xdr:colOff>95250</xdr:colOff>
      <xdr:row>15</xdr:row>
      <xdr:rowOff>33909</xdr:rowOff>
    </xdr:to>
    <xdr:sp macro="" textlink="">
      <xdr:nvSpPr>
        <xdr:cNvPr id="470" name="楕円 469"/>
        <xdr:cNvSpPr/>
      </xdr:nvSpPr>
      <xdr:spPr>
        <a:xfrm>
          <a:off x="16967200" y="25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25036</xdr:rowOff>
    </xdr:from>
    <xdr:ext cx="762000" cy="259045"/>
    <xdr:sp macro="" textlink="">
      <xdr:nvSpPr>
        <xdr:cNvPr id="471" name="将来負担の状況該当値テキスト"/>
        <xdr:cNvSpPr txBox="1"/>
      </xdr:nvSpPr>
      <xdr:spPr>
        <a:xfrm>
          <a:off x="17106900" y="242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38354</xdr:rowOff>
    </xdr:from>
    <xdr:to>
      <xdr:col>77</xdr:col>
      <xdr:colOff>95250</xdr:colOff>
      <xdr:row>16</xdr:row>
      <xdr:rowOff>139954</xdr:rowOff>
    </xdr:to>
    <xdr:sp macro="" textlink="">
      <xdr:nvSpPr>
        <xdr:cNvPr id="472" name="楕円 471"/>
        <xdr:cNvSpPr/>
      </xdr:nvSpPr>
      <xdr:spPr>
        <a:xfrm>
          <a:off x="16129000" y="27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150131</xdr:rowOff>
    </xdr:from>
    <xdr:ext cx="736600" cy="259045"/>
    <xdr:sp macro="" textlink="">
      <xdr:nvSpPr>
        <xdr:cNvPr id="473" name="テキスト ボックス 472"/>
        <xdr:cNvSpPr txBox="1"/>
      </xdr:nvSpPr>
      <xdr:spPr>
        <a:xfrm>
          <a:off x="15798800" y="255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69723</xdr:rowOff>
    </xdr:from>
    <xdr:to>
      <xdr:col>73</xdr:col>
      <xdr:colOff>44450</xdr:colOff>
      <xdr:row>16</xdr:row>
      <xdr:rowOff>171323</xdr:rowOff>
    </xdr:to>
    <xdr:sp macro="" textlink="">
      <xdr:nvSpPr>
        <xdr:cNvPr id="474" name="楕円 473"/>
        <xdr:cNvSpPr/>
      </xdr:nvSpPr>
      <xdr:spPr>
        <a:xfrm>
          <a:off x="15240000" y="28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10050</xdr:rowOff>
    </xdr:from>
    <xdr:ext cx="762000" cy="259045"/>
    <xdr:sp macro="" textlink="">
      <xdr:nvSpPr>
        <xdr:cNvPr id="475" name="テキスト ボックス 474"/>
        <xdr:cNvSpPr txBox="1"/>
      </xdr:nvSpPr>
      <xdr:spPr>
        <a:xfrm>
          <a:off x="14909800" y="25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38354</xdr:rowOff>
    </xdr:from>
    <xdr:to>
      <xdr:col>68</xdr:col>
      <xdr:colOff>203200</xdr:colOff>
      <xdr:row>16</xdr:row>
      <xdr:rowOff>139954</xdr:rowOff>
    </xdr:to>
    <xdr:sp macro="" textlink="">
      <xdr:nvSpPr>
        <xdr:cNvPr id="476" name="楕円 475"/>
        <xdr:cNvSpPr/>
      </xdr:nvSpPr>
      <xdr:spPr>
        <a:xfrm>
          <a:off x="14351000" y="27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150131</xdr:rowOff>
    </xdr:from>
    <xdr:ext cx="762000" cy="259045"/>
    <xdr:sp macro="" textlink="">
      <xdr:nvSpPr>
        <xdr:cNvPr id="477" name="テキスト ボックス 476"/>
        <xdr:cNvSpPr txBox="1"/>
      </xdr:nvSpPr>
      <xdr:spPr>
        <a:xfrm>
          <a:off x="14020800" y="255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78" name="楕円 477"/>
        <xdr:cNvSpPr/>
      </xdr:nvSpPr>
      <xdr:spPr>
        <a:xfrm>
          <a:off x="13462000" y="25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79" name="テキスト ボックス 478"/>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22,465
22,281
99.56
17,812,610
17,352,711
398,719
7,477,794
13,775,149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会計年度任用職員分の人件費が増加したため前年度より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ポイント上昇し、類似団体、全国平均及び県平均と比較しても高い状況が続いている。</a:t>
          </a:r>
        </a:p>
        <a:p>
          <a:r>
            <a:rPr kumimoji="1" lang="ja-JP" altLang="en-US" sz="1300">
              <a:latin typeface="ＭＳ Ｐゴシック" panose="020B0600070205080204" pitchFamily="50" charset="-128"/>
              <a:ea typeface="ＭＳ Ｐゴシック" panose="020B0600070205080204" pitchFamily="50" charset="-128"/>
            </a:rPr>
            <a:t>　定員適正化計画に基づき、今後も職員数の適正化に努めていく。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42</xdr:row>
      <xdr:rowOff>78015</xdr:rowOff>
    </xdr:to>
    <xdr:cxnSp macro="">
      <xdr:nvCxnSpPr>
        <xdr:cNvPr id="63" name="直線コネクタ 62"/>
        <xdr:cNvCxnSpPr/>
      </xdr:nvCxnSpPr>
      <xdr:spPr>
        <a:xfrm flipV="1">
          <a:off x="4826000" y="5727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50092</xdr:rowOff>
    </xdr:from>
    <xdr:ext cx="762000" cy="259045"/>
    <xdr:sp macro="" textlink="">
      <xdr:nvSpPr>
        <xdr:cNvPr id="64" name="人件費最小値テキスト"/>
        <xdr:cNvSpPr txBox="1"/>
      </xdr:nvSpPr>
      <xdr:spPr>
        <a:xfrm>
          <a:off x="4914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78015</xdr:rowOff>
    </xdr:from>
    <xdr:to>
      <xdr:col>24</xdr:col>
      <xdr:colOff>114300</xdr:colOff>
      <xdr:row>42</xdr:row>
      <xdr:rowOff>78015</xdr:rowOff>
    </xdr:to>
    <xdr:cxnSp macro="">
      <xdr:nvCxnSpPr>
        <xdr:cNvPr id="65" name="直線コネクタ 64"/>
        <xdr:cNvCxnSpPr/>
      </xdr:nvCxnSpPr>
      <xdr:spPr>
        <a:xfrm>
          <a:off x="4737100" y="727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102507</xdr:rowOff>
    </xdr:from>
    <xdr:to>
      <xdr:col>24</xdr:col>
      <xdr:colOff>25400</xdr:colOff>
      <xdr:row>42</xdr:row>
      <xdr:rowOff>78015</xdr:rowOff>
    </xdr:to>
    <xdr:cxnSp macro="">
      <xdr:nvCxnSpPr>
        <xdr:cNvPr id="68" name="直線コネクタ 67"/>
        <xdr:cNvCxnSpPr/>
      </xdr:nvCxnSpPr>
      <xdr:spPr>
        <a:xfrm>
          <a:off x="3987800" y="7131957"/>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60070</xdr:rowOff>
    </xdr:from>
    <xdr:ext cx="762000" cy="259045"/>
    <xdr:sp macro="" textlink="">
      <xdr:nvSpPr>
        <xdr:cNvPr id="69" name="人件費平均値テキスト"/>
        <xdr:cNvSpPr txBox="1"/>
      </xdr:nvSpPr>
      <xdr:spPr>
        <a:xfrm>
          <a:off x="4914900" y="640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xdr:cNvSpPr/>
      </xdr:nvSpPr>
      <xdr:spPr>
        <a:xfrm>
          <a:off x="4775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102507</xdr:rowOff>
    </xdr:from>
    <xdr:to>
      <xdr:col>19</xdr:col>
      <xdr:colOff>187325</xdr:colOff>
      <xdr:row>42</xdr:row>
      <xdr:rowOff>94343</xdr:rowOff>
    </xdr:to>
    <xdr:cxnSp macro="">
      <xdr:nvCxnSpPr>
        <xdr:cNvPr id="71" name="直線コネクタ 70"/>
        <xdr:cNvCxnSpPr/>
      </xdr:nvCxnSpPr>
      <xdr:spPr>
        <a:xfrm flipV="1">
          <a:off x="3098800" y="71319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51707</xdr:rowOff>
    </xdr:from>
    <xdr:to>
      <xdr:col>20</xdr:col>
      <xdr:colOff>38100</xdr:colOff>
      <xdr:row>39</xdr:row>
      <xdr:rowOff>153307</xdr:rowOff>
    </xdr:to>
    <xdr:sp macro="" textlink="">
      <xdr:nvSpPr>
        <xdr:cNvPr id="72" name="フローチャート: 判断 71"/>
        <xdr:cNvSpPr/>
      </xdr:nvSpPr>
      <xdr:spPr>
        <a:xfrm>
          <a:off x="3937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163484</xdr:rowOff>
    </xdr:from>
    <xdr:ext cx="736600" cy="259045"/>
    <xdr:sp macro="" textlink="">
      <xdr:nvSpPr>
        <xdr:cNvPr id="73" name="テキスト ボックス 72"/>
        <xdr:cNvSpPr txBox="1"/>
      </xdr:nvSpPr>
      <xdr:spPr>
        <a:xfrm>
          <a:off x="3606800" y="6507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4535</xdr:rowOff>
    </xdr:from>
    <xdr:to>
      <xdr:col>15</xdr:col>
      <xdr:colOff>98425</xdr:colOff>
      <xdr:row>42</xdr:row>
      <xdr:rowOff>94343</xdr:rowOff>
    </xdr:to>
    <xdr:cxnSp macro="">
      <xdr:nvCxnSpPr>
        <xdr:cNvPr id="74" name="直線コネクタ 73"/>
        <xdr:cNvCxnSpPr/>
      </xdr:nvCxnSpPr>
      <xdr:spPr>
        <a:xfrm>
          <a:off x="2209800" y="7033985"/>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35378</xdr:rowOff>
    </xdr:from>
    <xdr:to>
      <xdr:col>15</xdr:col>
      <xdr:colOff>149225</xdr:colOff>
      <xdr:row>39</xdr:row>
      <xdr:rowOff>136978</xdr:rowOff>
    </xdr:to>
    <xdr:sp macro="" textlink="">
      <xdr:nvSpPr>
        <xdr:cNvPr id="75" name="フローチャート: 判断 74"/>
        <xdr:cNvSpPr/>
      </xdr:nvSpPr>
      <xdr:spPr>
        <a:xfrm>
          <a:off x="3048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147155</xdr:rowOff>
    </xdr:from>
    <xdr:ext cx="762000" cy="259045"/>
    <xdr:sp macro="" textlink="">
      <xdr:nvSpPr>
        <xdr:cNvPr id="76" name="テキスト ボックス 75"/>
        <xdr:cNvSpPr txBox="1"/>
      </xdr:nvSpPr>
      <xdr:spPr>
        <a:xfrm>
          <a:off x="2717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45357</xdr:rowOff>
    </xdr:from>
    <xdr:to>
      <xdr:col>11</xdr:col>
      <xdr:colOff>9525</xdr:colOff>
      <xdr:row>41</xdr:row>
      <xdr:rowOff>4535</xdr:rowOff>
    </xdr:to>
    <xdr:cxnSp macro="">
      <xdr:nvCxnSpPr>
        <xdr:cNvPr id="77" name="直線コネクタ 76"/>
        <xdr:cNvCxnSpPr/>
      </xdr:nvCxnSpPr>
      <xdr:spPr>
        <a:xfrm>
          <a:off x="1320800" y="69033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92528</xdr:rowOff>
    </xdr:from>
    <xdr:to>
      <xdr:col>11</xdr:col>
      <xdr:colOff>60325</xdr:colOff>
      <xdr:row>39</xdr:row>
      <xdr:rowOff>22678</xdr:rowOff>
    </xdr:to>
    <xdr:sp macro="" textlink="">
      <xdr:nvSpPr>
        <xdr:cNvPr id="78" name="フローチャート: 判断 77"/>
        <xdr:cNvSpPr/>
      </xdr:nvSpPr>
      <xdr:spPr>
        <a:xfrm>
          <a:off x="2159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32855</xdr:rowOff>
    </xdr:from>
    <xdr:ext cx="762000" cy="259045"/>
    <xdr:sp macro="" textlink="">
      <xdr:nvSpPr>
        <xdr:cNvPr id="79" name="テキスト ボックス 78"/>
        <xdr:cNvSpPr txBox="1"/>
      </xdr:nvSpPr>
      <xdr:spPr>
        <a:xfrm>
          <a:off x="1828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59872</xdr:rowOff>
    </xdr:from>
    <xdr:to>
      <xdr:col>6</xdr:col>
      <xdr:colOff>171450</xdr:colOff>
      <xdr:row>38</xdr:row>
      <xdr:rowOff>161472</xdr:rowOff>
    </xdr:to>
    <xdr:sp macro="" textlink="">
      <xdr:nvSpPr>
        <xdr:cNvPr id="80" name="フローチャート: 判断 79"/>
        <xdr:cNvSpPr/>
      </xdr:nvSpPr>
      <xdr:spPr>
        <a:xfrm>
          <a:off x="1270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199</xdr:rowOff>
    </xdr:from>
    <xdr:ext cx="762000" cy="259045"/>
    <xdr:sp macro="" textlink="">
      <xdr:nvSpPr>
        <xdr:cNvPr id="81" name="テキスト ボックス 80"/>
        <xdr:cNvSpPr txBox="1"/>
      </xdr:nvSpPr>
      <xdr:spPr>
        <a:xfrm>
          <a:off x="939800" y="634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42</xdr:row>
      <xdr:rowOff>27215</xdr:rowOff>
    </xdr:from>
    <xdr:to>
      <xdr:col>24</xdr:col>
      <xdr:colOff>76200</xdr:colOff>
      <xdr:row>42</xdr:row>
      <xdr:rowOff>128815</xdr:rowOff>
    </xdr:to>
    <xdr:sp macro="" textlink="">
      <xdr:nvSpPr>
        <xdr:cNvPr id="87" name="楕円 86"/>
        <xdr:cNvSpPr/>
      </xdr:nvSpPr>
      <xdr:spPr>
        <a:xfrm>
          <a:off x="4775200" y="72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107242</xdr:rowOff>
    </xdr:from>
    <xdr:ext cx="762000" cy="259045"/>
    <xdr:sp macro="" textlink="">
      <xdr:nvSpPr>
        <xdr:cNvPr id="88" name="人件費該当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51707</xdr:rowOff>
    </xdr:from>
    <xdr:to>
      <xdr:col>20</xdr:col>
      <xdr:colOff>38100</xdr:colOff>
      <xdr:row>41</xdr:row>
      <xdr:rowOff>153307</xdr:rowOff>
    </xdr:to>
    <xdr:sp macro="" textlink="">
      <xdr:nvSpPr>
        <xdr:cNvPr id="89" name="楕円 88"/>
        <xdr:cNvSpPr/>
      </xdr:nvSpPr>
      <xdr:spPr>
        <a:xfrm>
          <a:off x="3937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138084</xdr:rowOff>
    </xdr:from>
    <xdr:ext cx="736600" cy="259045"/>
    <xdr:sp macro="" textlink="">
      <xdr:nvSpPr>
        <xdr:cNvPr id="90" name="テキスト ボックス 89"/>
        <xdr:cNvSpPr txBox="1"/>
      </xdr:nvSpPr>
      <xdr:spPr>
        <a:xfrm>
          <a:off x="3606800" y="716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42</xdr:row>
      <xdr:rowOff>43543</xdr:rowOff>
    </xdr:from>
    <xdr:to>
      <xdr:col>15</xdr:col>
      <xdr:colOff>149225</xdr:colOff>
      <xdr:row>42</xdr:row>
      <xdr:rowOff>145143</xdr:rowOff>
    </xdr:to>
    <xdr:sp macro="" textlink="">
      <xdr:nvSpPr>
        <xdr:cNvPr id="91" name="楕円 90"/>
        <xdr:cNvSpPr/>
      </xdr:nvSpPr>
      <xdr:spPr>
        <a:xfrm>
          <a:off x="3048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129920</xdr:rowOff>
    </xdr:from>
    <xdr:ext cx="762000" cy="259045"/>
    <xdr:sp macro="" textlink="">
      <xdr:nvSpPr>
        <xdr:cNvPr id="92" name="テキスト ボックス 91"/>
        <xdr:cNvSpPr txBox="1"/>
      </xdr:nvSpPr>
      <xdr:spPr>
        <a:xfrm>
          <a:off x="2717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125185</xdr:rowOff>
    </xdr:from>
    <xdr:to>
      <xdr:col>11</xdr:col>
      <xdr:colOff>60325</xdr:colOff>
      <xdr:row>41</xdr:row>
      <xdr:rowOff>55335</xdr:rowOff>
    </xdr:to>
    <xdr:sp macro="" textlink="">
      <xdr:nvSpPr>
        <xdr:cNvPr id="93" name="楕円 92"/>
        <xdr:cNvSpPr/>
      </xdr:nvSpPr>
      <xdr:spPr>
        <a:xfrm>
          <a:off x="2159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40112</xdr:rowOff>
    </xdr:from>
    <xdr:ext cx="762000" cy="259045"/>
    <xdr:sp macro="" textlink="">
      <xdr:nvSpPr>
        <xdr:cNvPr id="94" name="テキスト ボックス 93"/>
        <xdr:cNvSpPr txBox="1"/>
      </xdr:nvSpPr>
      <xdr:spPr>
        <a:xfrm>
          <a:off x="1828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166007</xdr:rowOff>
    </xdr:from>
    <xdr:to>
      <xdr:col>6</xdr:col>
      <xdr:colOff>171450</xdr:colOff>
      <xdr:row>40</xdr:row>
      <xdr:rowOff>96157</xdr:rowOff>
    </xdr:to>
    <xdr:sp macro="" textlink="">
      <xdr:nvSpPr>
        <xdr:cNvPr id="95" name="楕円 94"/>
        <xdr:cNvSpPr/>
      </xdr:nvSpPr>
      <xdr:spPr>
        <a:xfrm>
          <a:off x="1270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80934</xdr:rowOff>
    </xdr:from>
    <xdr:ext cx="762000" cy="259045"/>
    <xdr:sp macro="" textlink="">
      <xdr:nvSpPr>
        <xdr:cNvPr id="96" name="テキスト ボックス 95"/>
        <xdr:cNvSpPr txBox="1"/>
      </xdr:nvSpPr>
      <xdr:spPr>
        <a:xfrm>
          <a:off x="939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賃金廃止等により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ポイント減少しており、類似団体平均、全国平均及び県平均を下回っている。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今後も引き続き経費節減により、健全な財政運営に努める。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31750</xdr:rowOff>
    </xdr:to>
    <xdr:cxnSp macro="">
      <xdr:nvCxnSpPr>
        <xdr:cNvPr id="124" name="直線コネクタ 123"/>
        <xdr:cNvCxnSpPr/>
      </xdr:nvCxnSpPr>
      <xdr:spPr>
        <a:xfrm flipV="1">
          <a:off x="16510000" y="2374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16</xdr:row>
      <xdr:rowOff>12700</xdr:rowOff>
    </xdr:to>
    <xdr:cxnSp macro="">
      <xdr:nvCxnSpPr>
        <xdr:cNvPr id="129" name="直線コネクタ 128"/>
        <xdr:cNvCxnSpPr/>
      </xdr:nvCxnSpPr>
      <xdr:spPr>
        <a:xfrm flipV="1">
          <a:off x="15671800" y="24892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12700</xdr:rowOff>
    </xdr:to>
    <xdr:cxnSp macro="">
      <xdr:nvCxnSpPr>
        <xdr:cNvPr id="132" name="直線コネクタ 131"/>
        <xdr:cNvCxnSpPr/>
      </xdr:nvCxnSpPr>
      <xdr:spPr>
        <a:xfrm>
          <a:off x="14782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19</xdr:row>
      <xdr:rowOff>133350</xdr:rowOff>
    </xdr:from>
    <xdr:to>
      <xdr:col>78</xdr:col>
      <xdr:colOff>120650</xdr:colOff>
      <xdr:row>20</xdr:row>
      <xdr:rowOff>63500</xdr:rowOff>
    </xdr:to>
    <xdr:sp macro="" textlink="">
      <xdr:nvSpPr>
        <xdr:cNvPr id="133" name="フローチャート: 判断 132"/>
        <xdr:cNvSpPr/>
      </xdr:nvSpPr>
      <xdr:spPr>
        <a:xfrm>
          <a:off x="15621000" y="339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34" name="テキスト ボックス 133"/>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17</xdr:row>
      <xdr:rowOff>107950</xdr:rowOff>
    </xdr:to>
    <xdr:cxnSp macro="">
      <xdr:nvCxnSpPr>
        <xdr:cNvPr id="135" name="直線コネクタ 134"/>
        <xdr:cNvCxnSpPr/>
      </xdr:nvCxnSpPr>
      <xdr:spPr>
        <a:xfrm flipV="1">
          <a:off x="13893800" y="26797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19</xdr:row>
      <xdr:rowOff>57150</xdr:rowOff>
    </xdr:from>
    <xdr:to>
      <xdr:col>74</xdr:col>
      <xdr:colOff>31750</xdr:colOff>
      <xdr:row>19</xdr:row>
      <xdr:rowOff>158750</xdr:rowOff>
    </xdr:to>
    <xdr:sp macro="" textlink="">
      <xdr:nvSpPr>
        <xdr:cNvPr id="136" name="フローチャート: 判断 135"/>
        <xdr:cNvSpPr/>
      </xdr:nvSpPr>
      <xdr:spPr>
        <a:xfrm>
          <a:off x="14732000" y="33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37" name="テキスト ボックス 136"/>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17</xdr:row>
      <xdr:rowOff>107950</xdr:rowOff>
    </xdr:to>
    <xdr:cxnSp macro="">
      <xdr:nvCxnSpPr>
        <xdr:cNvPr id="138" name="直線コネクタ 137"/>
        <xdr:cNvCxnSpPr/>
      </xdr:nvCxnSpPr>
      <xdr:spPr>
        <a:xfrm>
          <a:off x="13004800" y="23749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152400</xdr:rowOff>
    </xdr:from>
    <xdr:to>
      <xdr:col>69</xdr:col>
      <xdr:colOff>142875</xdr:colOff>
      <xdr:row>19</xdr:row>
      <xdr:rowOff>82550</xdr:rowOff>
    </xdr:to>
    <xdr:sp macro="" textlink="">
      <xdr:nvSpPr>
        <xdr:cNvPr id="139" name="フローチャート: 判断 138"/>
        <xdr:cNvSpPr/>
      </xdr:nvSpPr>
      <xdr:spPr>
        <a:xfrm>
          <a:off x="13843000" y="323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40" name="テキスト ボックス 139"/>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41" name="フローチャート: 判断 140"/>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2" name="テキスト ボックス 141"/>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38100</xdr:rowOff>
    </xdr:from>
    <xdr:to>
      <xdr:col>82</xdr:col>
      <xdr:colOff>158750</xdr:colOff>
      <xdr:row>14</xdr:row>
      <xdr:rowOff>139700</xdr:rowOff>
    </xdr:to>
    <xdr:sp macro="" textlink="">
      <xdr:nvSpPr>
        <xdr:cNvPr id="148" name="楕円 147"/>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118127</xdr:rowOff>
    </xdr:from>
    <xdr:ext cx="762000" cy="259045"/>
    <xdr:sp macro="" textlink="">
      <xdr:nvSpPr>
        <xdr:cNvPr id="149" name="物件費該当値テキスト"/>
        <xdr:cNvSpPr txBox="1"/>
      </xdr:nvSpPr>
      <xdr:spPr>
        <a:xfrm>
          <a:off x="165989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0" name="楕円 149"/>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1" name="テキスト ボックス 150"/>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2" name="楕円 151"/>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3" name="テキスト ボックス 152"/>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4" name="楕円 153"/>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168927</xdr:rowOff>
    </xdr:from>
    <xdr:ext cx="762000" cy="259045"/>
    <xdr:sp macro="" textlink="">
      <xdr:nvSpPr>
        <xdr:cNvPr id="155" name="テキスト ボックス 154"/>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95250</xdr:rowOff>
    </xdr:from>
    <xdr:to>
      <xdr:col>65</xdr:col>
      <xdr:colOff>53975</xdr:colOff>
      <xdr:row>14</xdr:row>
      <xdr:rowOff>25400</xdr:rowOff>
    </xdr:to>
    <xdr:sp macro="" textlink="">
      <xdr:nvSpPr>
        <xdr:cNvPr id="156" name="楕円 155"/>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35577</xdr:rowOff>
    </xdr:from>
    <xdr:ext cx="762000" cy="259045"/>
    <xdr:sp macro="" textlink="">
      <xdr:nvSpPr>
        <xdr:cNvPr id="157" name="テキスト ボックス 156"/>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保育園運営が公設民営から私立保育園へ移行したことで前年度より</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ポイント減少したが、今後も、子育て施策や障害福祉費の増加が予想される。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59</xdr:row>
      <xdr:rowOff>12700</xdr:rowOff>
    </xdr:to>
    <xdr:cxnSp macro="">
      <xdr:nvCxnSpPr>
        <xdr:cNvPr id="185" name="直線コネクタ 184"/>
        <xdr:cNvCxnSpPr/>
      </xdr:nvCxnSpPr>
      <xdr:spPr>
        <a:xfrm flipV="1">
          <a:off x="4826000" y="902335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156227</xdr:rowOff>
    </xdr:from>
    <xdr:ext cx="762000" cy="259045"/>
    <xdr:sp macro="" textlink="">
      <xdr:nvSpPr>
        <xdr:cNvPr id="186" name="扶助費最小値テキスト"/>
        <xdr:cNvSpPr txBox="1"/>
      </xdr:nvSpPr>
      <xdr:spPr>
        <a:xfrm>
          <a:off x="4914900" y="1010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12700</xdr:rowOff>
    </xdr:from>
    <xdr:to>
      <xdr:col>24</xdr:col>
      <xdr:colOff>114300</xdr:colOff>
      <xdr:row>59</xdr:row>
      <xdr:rowOff>12700</xdr:rowOff>
    </xdr:to>
    <xdr:cxnSp macro="">
      <xdr:nvCxnSpPr>
        <xdr:cNvPr id="187" name="直線コネクタ 186"/>
        <xdr:cNvCxnSpPr/>
      </xdr:nvCxnSpPr>
      <xdr:spPr>
        <a:xfrm>
          <a:off x="4737100" y="1012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8"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9" name="直線コネクタ 188"/>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107950</xdr:rowOff>
    </xdr:from>
    <xdr:to>
      <xdr:col>24</xdr:col>
      <xdr:colOff>25400</xdr:colOff>
      <xdr:row>57</xdr:row>
      <xdr:rowOff>127000</xdr:rowOff>
    </xdr:to>
    <xdr:cxnSp macro="">
      <xdr:nvCxnSpPr>
        <xdr:cNvPr id="190" name="直線コネクタ 189"/>
        <xdr:cNvCxnSpPr/>
      </xdr:nvCxnSpPr>
      <xdr:spPr>
        <a:xfrm flipV="1">
          <a:off x="3987800" y="9023350"/>
          <a:ext cx="838200" cy="87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91"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2" name="フローチャート: 判断 191"/>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59</xdr:row>
      <xdr:rowOff>50800</xdr:rowOff>
    </xdr:to>
    <xdr:cxnSp macro="">
      <xdr:nvCxnSpPr>
        <xdr:cNvPr id="193" name="直線コネクタ 192"/>
        <xdr:cNvCxnSpPr/>
      </xdr:nvCxnSpPr>
      <xdr:spPr>
        <a:xfrm flipV="1">
          <a:off x="3098800" y="98996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195" name="テキスト ボックス 194"/>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59</xdr:row>
      <xdr:rowOff>50800</xdr:rowOff>
    </xdr:to>
    <xdr:cxnSp macro="">
      <xdr:nvCxnSpPr>
        <xdr:cNvPr id="196" name="直線コネクタ 195"/>
        <xdr:cNvCxnSpPr/>
      </xdr:nvCxnSpPr>
      <xdr:spPr>
        <a:xfrm>
          <a:off x="2209800" y="99949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8" name="テキスト ボックス 197"/>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61</xdr:row>
      <xdr:rowOff>12700</xdr:rowOff>
    </xdr:to>
    <xdr:cxnSp macro="">
      <xdr:nvCxnSpPr>
        <xdr:cNvPr id="199" name="直線コネクタ 198"/>
        <xdr:cNvCxnSpPr/>
      </xdr:nvCxnSpPr>
      <xdr:spPr>
        <a:xfrm flipV="1">
          <a:off x="1320800" y="999490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01" name="テキスト ボックス 200"/>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2" name="フローチャート: 判断 201"/>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203" name="テキスト ボックス 202"/>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57150</xdr:rowOff>
    </xdr:from>
    <xdr:to>
      <xdr:col>24</xdr:col>
      <xdr:colOff>76200</xdr:colOff>
      <xdr:row>52</xdr:row>
      <xdr:rowOff>158750</xdr:rowOff>
    </xdr:to>
    <xdr:sp macro="" textlink="">
      <xdr:nvSpPr>
        <xdr:cNvPr id="209" name="楕円 208"/>
        <xdr:cNvSpPr/>
      </xdr:nvSpPr>
      <xdr:spPr>
        <a:xfrm>
          <a:off x="47752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137177</xdr:rowOff>
    </xdr:from>
    <xdr:ext cx="762000" cy="259045"/>
    <xdr:sp macro="" textlink="">
      <xdr:nvSpPr>
        <xdr:cNvPr id="210" name="扶助費該当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11" name="楕円 210"/>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12" name="テキスト ボックス 211"/>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0</xdr:rowOff>
    </xdr:from>
    <xdr:to>
      <xdr:col>15</xdr:col>
      <xdr:colOff>149225</xdr:colOff>
      <xdr:row>59</xdr:row>
      <xdr:rowOff>101600</xdr:rowOff>
    </xdr:to>
    <xdr:sp macro="" textlink="">
      <xdr:nvSpPr>
        <xdr:cNvPr id="213" name="楕円 212"/>
        <xdr:cNvSpPr/>
      </xdr:nvSpPr>
      <xdr:spPr>
        <a:xfrm>
          <a:off x="3048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86377</xdr:rowOff>
    </xdr:from>
    <xdr:ext cx="762000" cy="259045"/>
    <xdr:sp macro="" textlink="">
      <xdr:nvSpPr>
        <xdr:cNvPr id="214" name="テキスト ボックス 213"/>
        <xdr:cNvSpPr txBox="1"/>
      </xdr:nvSpPr>
      <xdr:spPr>
        <a:xfrm>
          <a:off x="2717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5" name="楕円 214"/>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6" name="テキスト ボックス 215"/>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133350</xdr:rowOff>
    </xdr:from>
    <xdr:to>
      <xdr:col>6</xdr:col>
      <xdr:colOff>171450</xdr:colOff>
      <xdr:row>61</xdr:row>
      <xdr:rowOff>63500</xdr:rowOff>
    </xdr:to>
    <xdr:sp macro="" textlink="">
      <xdr:nvSpPr>
        <xdr:cNvPr id="217" name="楕円 216"/>
        <xdr:cNvSpPr/>
      </xdr:nvSpPr>
      <xdr:spPr>
        <a:xfrm>
          <a:off x="1270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48277</xdr:rowOff>
    </xdr:from>
    <xdr:ext cx="762000" cy="259045"/>
    <xdr:sp macro="" textlink="">
      <xdr:nvSpPr>
        <xdr:cNvPr id="218" name="テキスト ボックス 217"/>
        <xdr:cNvSpPr txBox="1"/>
      </xdr:nvSpPr>
      <xdr:spPr>
        <a:xfrm>
          <a:off x="939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ポイント減少したものの、横ばいの状況である。類似団体平均は下回っているが、全国平均及び県平均を上回っている。</a:t>
          </a:r>
        </a:p>
        <a:p>
          <a:r>
            <a:rPr kumimoji="1" lang="ja-JP" altLang="en-US" sz="1300">
              <a:latin typeface="ＭＳ Ｐゴシック" panose="020B0600070205080204" pitchFamily="50" charset="-128"/>
              <a:ea typeface="ＭＳ Ｐゴシック" panose="020B0600070205080204" pitchFamily="50" charset="-128"/>
            </a:rPr>
            <a:t>　後期高齢者医療や介護保険給への繰出金は高齢化の進展に伴い、医療費や給付費がますます増加していくことから、今後も増加する見込みである。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98425</xdr:rowOff>
    </xdr:to>
    <xdr:cxnSp macro="">
      <xdr:nvCxnSpPr>
        <xdr:cNvPr id="250" name="直線コネクタ 249"/>
        <xdr:cNvCxnSpPr/>
      </xdr:nvCxnSpPr>
      <xdr:spPr>
        <a:xfrm flipV="1">
          <a:off x="16510000" y="9170988"/>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70502</xdr:rowOff>
    </xdr:from>
    <xdr:ext cx="762000" cy="259045"/>
    <xdr:sp macro="" textlink="">
      <xdr:nvSpPr>
        <xdr:cNvPr id="251" name="その他最小値テキスト"/>
        <xdr:cNvSpPr txBox="1"/>
      </xdr:nvSpPr>
      <xdr:spPr>
        <a:xfrm>
          <a:off x="16598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98425</xdr:rowOff>
    </xdr:from>
    <xdr:to>
      <xdr:col>82</xdr:col>
      <xdr:colOff>196850</xdr:colOff>
      <xdr:row>61</xdr:row>
      <xdr:rowOff>98425</xdr:rowOff>
    </xdr:to>
    <xdr:cxnSp macro="">
      <xdr:nvCxnSpPr>
        <xdr:cNvPr id="252" name="直線コネクタ 251"/>
        <xdr:cNvCxnSpPr/>
      </xdr:nvCxnSpPr>
      <xdr:spPr>
        <a:xfrm>
          <a:off x="16421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141288</xdr:rowOff>
    </xdr:from>
    <xdr:to>
      <xdr:col>82</xdr:col>
      <xdr:colOff>107950</xdr:colOff>
      <xdr:row>55</xdr:row>
      <xdr:rowOff>155575</xdr:rowOff>
    </xdr:to>
    <xdr:cxnSp macro="">
      <xdr:nvCxnSpPr>
        <xdr:cNvPr id="255" name="直線コネクタ 254"/>
        <xdr:cNvCxnSpPr/>
      </xdr:nvCxnSpPr>
      <xdr:spPr>
        <a:xfrm flipV="1">
          <a:off x="15671800" y="9571038"/>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19702</xdr:rowOff>
    </xdr:from>
    <xdr:ext cx="762000" cy="259045"/>
    <xdr:sp macro="" textlink="">
      <xdr:nvSpPr>
        <xdr:cNvPr id="256" name="その他平均値テキスト"/>
        <xdr:cNvSpPr txBox="1"/>
      </xdr:nvSpPr>
      <xdr:spPr>
        <a:xfrm>
          <a:off x="16598900" y="9792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47625</xdr:rowOff>
    </xdr:from>
    <xdr:to>
      <xdr:col>82</xdr:col>
      <xdr:colOff>158750</xdr:colOff>
      <xdr:row>57</xdr:row>
      <xdr:rowOff>149225</xdr:rowOff>
    </xdr:to>
    <xdr:sp macro="" textlink="">
      <xdr:nvSpPr>
        <xdr:cNvPr id="257" name="フローチャート: 判断 256"/>
        <xdr:cNvSpPr/>
      </xdr:nvSpPr>
      <xdr:spPr>
        <a:xfrm>
          <a:off x="164592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155575</xdr:rowOff>
    </xdr:from>
    <xdr:to>
      <xdr:col>78</xdr:col>
      <xdr:colOff>69850</xdr:colOff>
      <xdr:row>58</xdr:row>
      <xdr:rowOff>84138</xdr:rowOff>
    </xdr:to>
    <xdr:cxnSp macro="">
      <xdr:nvCxnSpPr>
        <xdr:cNvPr id="258" name="直線コネクタ 257"/>
        <xdr:cNvCxnSpPr/>
      </xdr:nvCxnSpPr>
      <xdr:spPr>
        <a:xfrm flipV="1">
          <a:off x="14782800" y="9585325"/>
          <a:ext cx="889000" cy="44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104775</xdr:rowOff>
    </xdr:from>
    <xdr:to>
      <xdr:col>78</xdr:col>
      <xdr:colOff>120650</xdr:colOff>
      <xdr:row>57</xdr:row>
      <xdr:rowOff>34925</xdr:rowOff>
    </xdr:to>
    <xdr:sp macro="" textlink="">
      <xdr:nvSpPr>
        <xdr:cNvPr id="259" name="フローチャート: 判断 258"/>
        <xdr:cNvSpPr/>
      </xdr:nvSpPr>
      <xdr:spPr>
        <a:xfrm>
          <a:off x="15621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19702</xdr:rowOff>
    </xdr:from>
    <xdr:ext cx="736600" cy="259045"/>
    <xdr:sp macro="" textlink="">
      <xdr:nvSpPr>
        <xdr:cNvPr id="260" name="テキスト ボックス 259"/>
        <xdr:cNvSpPr txBox="1"/>
      </xdr:nvSpPr>
      <xdr:spPr>
        <a:xfrm>
          <a:off x="15290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41275</xdr:rowOff>
    </xdr:from>
    <xdr:to>
      <xdr:col>73</xdr:col>
      <xdr:colOff>180975</xdr:colOff>
      <xdr:row>58</xdr:row>
      <xdr:rowOff>84138</xdr:rowOff>
    </xdr:to>
    <xdr:cxnSp macro="">
      <xdr:nvCxnSpPr>
        <xdr:cNvPr id="261" name="直線コネクタ 260"/>
        <xdr:cNvCxnSpPr/>
      </xdr:nvCxnSpPr>
      <xdr:spPr>
        <a:xfrm>
          <a:off x="13893800" y="998537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104775</xdr:rowOff>
    </xdr:from>
    <xdr:to>
      <xdr:col>74</xdr:col>
      <xdr:colOff>31750</xdr:colOff>
      <xdr:row>57</xdr:row>
      <xdr:rowOff>34925</xdr:rowOff>
    </xdr:to>
    <xdr:sp macro="" textlink="">
      <xdr:nvSpPr>
        <xdr:cNvPr id="262" name="フローチャート: 判断 261"/>
        <xdr:cNvSpPr/>
      </xdr:nvSpPr>
      <xdr:spPr>
        <a:xfrm>
          <a:off x="14732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45102</xdr:rowOff>
    </xdr:from>
    <xdr:ext cx="762000" cy="259045"/>
    <xdr:sp macro="" textlink="">
      <xdr:nvSpPr>
        <xdr:cNvPr id="263" name="テキスト ボックス 262"/>
        <xdr:cNvSpPr txBox="1"/>
      </xdr:nvSpPr>
      <xdr:spPr>
        <a:xfrm>
          <a:off x="14401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26988</xdr:rowOff>
    </xdr:from>
    <xdr:to>
      <xdr:col>69</xdr:col>
      <xdr:colOff>92075</xdr:colOff>
      <xdr:row>58</xdr:row>
      <xdr:rowOff>41275</xdr:rowOff>
    </xdr:to>
    <xdr:cxnSp macro="">
      <xdr:nvCxnSpPr>
        <xdr:cNvPr id="264" name="直線コネクタ 263"/>
        <xdr:cNvCxnSpPr/>
      </xdr:nvCxnSpPr>
      <xdr:spPr>
        <a:xfrm>
          <a:off x="13004800" y="9799638"/>
          <a:ext cx="889000" cy="1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5" name="フローチャート: 判断 264"/>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6" name="テキスト ボックス 265"/>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67" name="フローチャート: 判断 266"/>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68" name="テキスト ボックス 267"/>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90488</xdr:rowOff>
    </xdr:from>
    <xdr:to>
      <xdr:col>82</xdr:col>
      <xdr:colOff>158750</xdr:colOff>
      <xdr:row>56</xdr:row>
      <xdr:rowOff>20638</xdr:rowOff>
    </xdr:to>
    <xdr:sp macro="" textlink="">
      <xdr:nvSpPr>
        <xdr:cNvPr id="274" name="楕円 273"/>
        <xdr:cNvSpPr/>
      </xdr:nvSpPr>
      <xdr:spPr>
        <a:xfrm>
          <a:off x="164592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107015</xdr:rowOff>
    </xdr:from>
    <xdr:ext cx="762000" cy="259045"/>
    <xdr:sp macro="" textlink="">
      <xdr:nvSpPr>
        <xdr:cNvPr id="275" name="その他該当値テキスト"/>
        <xdr:cNvSpPr txBox="1"/>
      </xdr:nvSpPr>
      <xdr:spPr>
        <a:xfrm>
          <a:off x="16598900" y="9365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104775</xdr:rowOff>
    </xdr:from>
    <xdr:to>
      <xdr:col>78</xdr:col>
      <xdr:colOff>120650</xdr:colOff>
      <xdr:row>56</xdr:row>
      <xdr:rowOff>34925</xdr:rowOff>
    </xdr:to>
    <xdr:sp macro="" textlink="">
      <xdr:nvSpPr>
        <xdr:cNvPr id="276" name="楕円 275"/>
        <xdr:cNvSpPr/>
      </xdr:nvSpPr>
      <xdr:spPr>
        <a:xfrm>
          <a:off x="15621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45102</xdr:rowOff>
    </xdr:from>
    <xdr:ext cx="736600" cy="259045"/>
    <xdr:sp macro="" textlink="">
      <xdr:nvSpPr>
        <xdr:cNvPr id="277" name="テキスト ボックス 276"/>
        <xdr:cNvSpPr txBox="1"/>
      </xdr:nvSpPr>
      <xdr:spPr>
        <a:xfrm>
          <a:off x="15290800" y="930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33338</xdr:rowOff>
    </xdr:from>
    <xdr:to>
      <xdr:col>74</xdr:col>
      <xdr:colOff>31750</xdr:colOff>
      <xdr:row>58</xdr:row>
      <xdr:rowOff>134938</xdr:rowOff>
    </xdr:to>
    <xdr:sp macro="" textlink="">
      <xdr:nvSpPr>
        <xdr:cNvPr id="278" name="楕円 277"/>
        <xdr:cNvSpPr/>
      </xdr:nvSpPr>
      <xdr:spPr>
        <a:xfrm>
          <a:off x="14732000" y="99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119715</xdr:rowOff>
    </xdr:from>
    <xdr:ext cx="762000" cy="259045"/>
    <xdr:sp macro="" textlink="">
      <xdr:nvSpPr>
        <xdr:cNvPr id="279" name="テキスト ボックス 278"/>
        <xdr:cNvSpPr txBox="1"/>
      </xdr:nvSpPr>
      <xdr:spPr>
        <a:xfrm>
          <a:off x="14401800" y="1006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161925</xdr:rowOff>
    </xdr:from>
    <xdr:to>
      <xdr:col>69</xdr:col>
      <xdr:colOff>142875</xdr:colOff>
      <xdr:row>58</xdr:row>
      <xdr:rowOff>92075</xdr:rowOff>
    </xdr:to>
    <xdr:sp macro="" textlink="">
      <xdr:nvSpPr>
        <xdr:cNvPr id="280" name="楕円 279"/>
        <xdr:cNvSpPr/>
      </xdr:nvSpPr>
      <xdr:spPr>
        <a:xfrm>
          <a:off x="13843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76852</xdr:rowOff>
    </xdr:from>
    <xdr:ext cx="762000" cy="259045"/>
    <xdr:sp macro="" textlink="">
      <xdr:nvSpPr>
        <xdr:cNvPr id="281" name="テキスト ボックス 280"/>
        <xdr:cNvSpPr txBox="1"/>
      </xdr:nvSpPr>
      <xdr:spPr>
        <a:xfrm>
          <a:off x="13512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147638</xdr:rowOff>
    </xdr:from>
    <xdr:to>
      <xdr:col>65</xdr:col>
      <xdr:colOff>53975</xdr:colOff>
      <xdr:row>57</xdr:row>
      <xdr:rowOff>77788</xdr:rowOff>
    </xdr:to>
    <xdr:sp macro="" textlink="">
      <xdr:nvSpPr>
        <xdr:cNvPr id="282" name="楕円 281"/>
        <xdr:cNvSpPr/>
      </xdr:nvSpPr>
      <xdr:spPr>
        <a:xfrm>
          <a:off x="12954000" y="97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62565</xdr:rowOff>
    </xdr:from>
    <xdr:ext cx="762000" cy="259045"/>
    <xdr:sp macro="" textlink="">
      <xdr:nvSpPr>
        <xdr:cNvPr id="283" name="テキスト ボックス 282"/>
        <xdr:cNvSpPr txBox="1"/>
      </xdr:nvSpPr>
      <xdr:spPr>
        <a:xfrm>
          <a:off x="12623800" y="98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下水道事業への負担金、補助金が減少となったこと等から、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ポイントと減少したが、類似団体平均、全国平均及び県平均を上回ることとなった。</a:t>
          </a:r>
        </a:p>
        <a:p>
          <a:r>
            <a:rPr kumimoji="1" lang="ja-JP" altLang="en-US" sz="1300">
              <a:latin typeface="ＭＳ Ｐゴシック" panose="020B0600070205080204" pitchFamily="50" charset="-128"/>
              <a:ea typeface="ＭＳ Ｐゴシック" panose="020B0600070205080204" pitchFamily="50" charset="-128"/>
            </a:rPr>
            <a:t>　下水道事業や一部事務組合への補助金、負担金は今後も同水準で推移する見込みであり、数値は高止まり傾向になると思われる。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99786</xdr:rowOff>
    </xdr:from>
    <xdr:to>
      <xdr:col>82</xdr:col>
      <xdr:colOff>107950</xdr:colOff>
      <xdr:row>41</xdr:row>
      <xdr:rowOff>124278</xdr:rowOff>
    </xdr:to>
    <xdr:cxnSp macro="">
      <xdr:nvCxnSpPr>
        <xdr:cNvPr id="313" name="直線コネクタ 312"/>
        <xdr:cNvCxnSpPr/>
      </xdr:nvCxnSpPr>
      <xdr:spPr>
        <a:xfrm flipV="1">
          <a:off x="16510000" y="55861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14" name="補助費等最小値テキスト"/>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15" name="直線コネクタ 314"/>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14713</xdr:rowOff>
    </xdr:from>
    <xdr:ext cx="762000" cy="259045"/>
    <xdr:sp macro="" textlink="">
      <xdr:nvSpPr>
        <xdr:cNvPr id="316"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99786</xdr:rowOff>
    </xdr:from>
    <xdr:to>
      <xdr:col>82</xdr:col>
      <xdr:colOff>196850</xdr:colOff>
      <xdr:row>32</xdr:row>
      <xdr:rowOff>99786</xdr:rowOff>
    </xdr:to>
    <xdr:cxnSp macro="">
      <xdr:nvCxnSpPr>
        <xdr:cNvPr id="317" name="直線コネクタ 316"/>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137885</xdr:rowOff>
    </xdr:from>
    <xdr:to>
      <xdr:col>82</xdr:col>
      <xdr:colOff>107950</xdr:colOff>
      <xdr:row>39</xdr:row>
      <xdr:rowOff>75293</xdr:rowOff>
    </xdr:to>
    <xdr:cxnSp macro="">
      <xdr:nvCxnSpPr>
        <xdr:cNvPr id="318" name="直線コネクタ 317"/>
        <xdr:cNvCxnSpPr/>
      </xdr:nvCxnSpPr>
      <xdr:spPr>
        <a:xfrm flipV="1">
          <a:off x="15671800" y="6652985"/>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9"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0" name="フローチャート: 判断 31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53522</xdr:rowOff>
    </xdr:from>
    <xdr:to>
      <xdr:col>78</xdr:col>
      <xdr:colOff>69850</xdr:colOff>
      <xdr:row>39</xdr:row>
      <xdr:rowOff>75293</xdr:rowOff>
    </xdr:to>
    <xdr:cxnSp macro="">
      <xdr:nvCxnSpPr>
        <xdr:cNvPr id="321" name="直線コネクタ 320"/>
        <xdr:cNvCxnSpPr/>
      </xdr:nvCxnSpPr>
      <xdr:spPr>
        <a:xfrm>
          <a:off x="14782800" y="6054272"/>
          <a:ext cx="889000" cy="70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29936</xdr:rowOff>
    </xdr:from>
    <xdr:to>
      <xdr:col>78</xdr:col>
      <xdr:colOff>120650</xdr:colOff>
      <xdr:row>37</xdr:row>
      <xdr:rowOff>131536</xdr:rowOff>
    </xdr:to>
    <xdr:sp macro="" textlink="">
      <xdr:nvSpPr>
        <xdr:cNvPr id="322" name="フローチャート: 判断 321"/>
        <xdr:cNvSpPr/>
      </xdr:nvSpPr>
      <xdr:spPr>
        <a:xfrm>
          <a:off x="15621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141713</xdr:rowOff>
    </xdr:from>
    <xdr:ext cx="736600" cy="259045"/>
    <xdr:sp macro="" textlink="">
      <xdr:nvSpPr>
        <xdr:cNvPr id="323" name="テキスト ボックス 322"/>
        <xdr:cNvSpPr txBox="1"/>
      </xdr:nvSpPr>
      <xdr:spPr>
        <a:xfrm>
          <a:off x="15290800" y="614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53522</xdr:rowOff>
    </xdr:from>
    <xdr:to>
      <xdr:col>73</xdr:col>
      <xdr:colOff>180975</xdr:colOff>
      <xdr:row>35</xdr:row>
      <xdr:rowOff>86178</xdr:rowOff>
    </xdr:to>
    <xdr:cxnSp macro="">
      <xdr:nvCxnSpPr>
        <xdr:cNvPr id="324" name="直線コネクタ 323"/>
        <xdr:cNvCxnSpPr/>
      </xdr:nvCxnSpPr>
      <xdr:spPr>
        <a:xfrm flipV="1">
          <a:off x="13893800" y="6054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59872</xdr:rowOff>
    </xdr:from>
    <xdr:to>
      <xdr:col>74</xdr:col>
      <xdr:colOff>31750</xdr:colOff>
      <xdr:row>36</xdr:row>
      <xdr:rowOff>161472</xdr:rowOff>
    </xdr:to>
    <xdr:sp macro="" textlink="">
      <xdr:nvSpPr>
        <xdr:cNvPr id="325" name="フローチャート: 判断 324"/>
        <xdr:cNvSpPr/>
      </xdr:nvSpPr>
      <xdr:spPr>
        <a:xfrm>
          <a:off x="14732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146249</xdr:rowOff>
    </xdr:from>
    <xdr:ext cx="762000" cy="259045"/>
    <xdr:sp macro="" textlink="">
      <xdr:nvSpPr>
        <xdr:cNvPr id="326" name="テキスト ボックス 325"/>
        <xdr:cNvSpPr txBox="1"/>
      </xdr:nvSpPr>
      <xdr:spPr>
        <a:xfrm>
          <a:off x="14401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42636</xdr:rowOff>
    </xdr:from>
    <xdr:to>
      <xdr:col>69</xdr:col>
      <xdr:colOff>92075</xdr:colOff>
      <xdr:row>35</xdr:row>
      <xdr:rowOff>86178</xdr:rowOff>
    </xdr:to>
    <xdr:cxnSp macro="">
      <xdr:nvCxnSpPr>
        <xdr:cNvPr id="327" name="直線コネクタ 326"/>
        <xdr:cNvCxnSpPr/>
      </xdr:nvCxnSpPr>
      <xdr:spPr>
        <a:xfrm>
          <a:off x="13004800" y="60433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51707</xdr:rowOff>
    </xdr:from>
    <xdr:to>
      <xdr:col>69</xdr:col>
      <xdr:colOff>142875</xdr:colOff>
      <xdr:row>37</xdr:row>
      <xdr:rowOff>153307</xdr:rowOff>
    </xdr:to>
    <xdr:sp macro="" textlink="">
      <xdr:nvSpPr>
        <xdr:cNvPr id="328" name="フローチャート: 判断 327"/>
        <xdr:cNvSpPr/>
      </xdr:nvSpPr>
      <xdr:spPr>
        <a:xfrm>
          <a:off x="13843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138084</xdr:rowOff>
    </xdr:from>
    <xdr:ext cx="762000" cy="259045"/>
    <xdr:sp macro="" textlink="">
      <xdr:nvSpPr>
        <xdr:cNvPr id="329" name="テキスト ボックス 328"/>
        <xdr:cNvSpPr txBox="1"/>
      </xdr:nvSpPr>
      <xdr:spPr>
        <a:xfrm>
          <a:off x="13512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51707</xdr:rowOff>
    </xdr:from>
    <xdr:to>
      <xdr:col>65</xdr:col>
      <xdr:colOff>53975</xdr:colOff>
      <xdr:row>37</xdr:row>
      <xdr:rowOff>153307</xdr:rowOff>
    </xdr:to>
    <xdr:sp macro="" textlink="">
      <xdr:nvSpPr>
        <xdr:cNvPr id="330" name="フローチャート: 判断 329"/>
        <xdr:cNvSpPr/>
      </xdr:nvSpPr>
      <xdr:spPr>
        <a:xfrm>
          <a:off x="12954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138084</xdr:rowOff>
    </xdr:from>
    <xdr:ext cx="762000" cy="259045"/>
    <xdr:sp macro="" textlink="">
      <xdr:nvSpPr>
        <xdr:cNvPr id="331" name="テキスト ボックス 330"/>
        <xdr:cNvSpPr txBox="1"/>
      </xdr:nvSpPr>
      <xdr:spPr>
        <a:xfrm>
          <a:off x="12623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87085</xdr:rowOff>
    </xdr:from>
    <xdr:to>
      <xdr:col>82</xdr:col>
      <xdr:colOff>158750</xdr:colOff>
      <xdr:row>39</xdr:row>
      <xdr:rowOff>17235</xdr:rowOff>
    </xdr:to>
    <xdr:sp macro="" textlink="">
      <xdr:nvSpPr>
        <xdr:cNvPr id="337" name="楕円 336"/>
        <xdr:cNvSpPr/>
      </xdr:nvSpPr>
      <xdr:spPr>
        <a:xfrm>
          <a:off x="164592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59162</xdr:rowOff>
    </xdr:from>
    <xdr:ext cx="762000" cy="259045"/>
    <xdr:sp macro="" textlink="">
      <xdr:nvSpPr>
        <xdr:cNvPr id="338" name="補助費等該当値テキスト"/>
        <xdr:cNvSpPr txBox="1"/>
      </xdr:nvSpPr>
      <xdr:spPr>
        <a:xfrm>
          <a:off x="16598900" y="657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24493</xdr:rowOff>
    </xdr:from>
    <xdr:to>
      <xdr:col>78</xdr:col>
      <xdr:colOff>120650</xdr:colOff>
      <xdr:row>39</xdr:row>
      <xdr:rowOff>126093</xdr:rowOff>
    </xdr:to>
    <xdr:sp macro="" textlink="">
      <xdr:nvSpPr>
        <xdr:cNvPr id="339" name="楕円 338"/>
        <xdr:cNvSpPr/>
      </xdr:nvSpPr>
      <xdr:spPr>
        <a:xfrm>
          <a:off x="15621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110870</xdr:rowOff>
    </xdr:from>
    <xdr:ext cx="736600" cy="259045"/>
    <xdr:sp macro="" textlink="">
      <xdr:nvSpPr>
        <xdr:cNvPr id="340" name="テキスト ボックス 339"/>
        <xdr:cNvSpPr txBox="1"/>
      </xdr:nvSpPr>
      <xdr:spPr>
        <a:xfrm>
          <a:off x="15290800" y="679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2722</xdr:rowOff>
    </xdr:from>
    <xdr:to>
      <xdr:col>74</xdr:col>
      <xdr:colOff>31750</xdr:colOff>
      <xdr:row>35</xdr:row>
      <xdr:rowOff>104322</xdr:rowOff>
    </xdr:to>
    <xdr:sp macro="" textlink="">
      <xdr:nvSpPr>
        <xdr:cNvPr id="341" name="楕円 340"/>
        <xdr:cNvSpPr/>
      </xdr:nvSpPr>
      <xdr:spPr>
        <a:xfrm>
          <a:off x="14732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114499</xdr:rowOff>
    </xdr:from>
    <xdr:ext cx="762000" cy="259045"/>
    <xdr:sp macro="" textlink="">
      <xdr:nvSpPr>
        <xdr:cNvPr id="342" name="テキスト ボックス 341"/>
        <xdr:cNvSpPr txBox="1"/>
      </xdr:nvSpPr>
      <xdr:spPr>
        <a:xfrm>
          <a:off x="14401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35378</xdr:rowOff>
    </xdr:from>
    <xdr:to>
      <xdr:col>69</xdr:col>
      <xdr:colOff>142875</xdr:colOff>
      <xdr:row>35</xdr:row>
      <xdr:rowOff>136978</xdr:rowOff>
    </xdr:to>
    <xdr:sp macro="" textlink="">
      <xdr:nvSpPr>
        <xdr:cNvPr id="343" name="楕円 342"/>
        <xdr:cNvSpPr/>
      </xdr:nvSpPr>
      <xdr:spPr>
        <a:xfrm>
          <a:off x="13843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147155</xdr:rowOff>
    </xdr:from>
    <xdr:ext cx="762000" cy="259045"/>
    <xdr:sp macro="" textlink="">
      <xdr:nvSpPr>
        <xdr:cNvPr id="344" name="テキスト ボックス 343"/>
        <xdr:cNvSpPr txBox="1"/>
      </xdr:nvSpPr>
      <xdr:spPr>
        <a:xfrm>
          <a:off x="13512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163286</xdr:rowOff>
    </xdr:from>
    <xdr:to>
      <xdr:col>65</xdr:col>
      <xdr:colOff>53975</xdr:colOff>
      <xdr:row>35</xdr:row>
      <xdr:rowOff>93436</xdr:rowOff>
    </xdr:to>
    <xdr:sp macro="" textlink="">
      <xdr:nvSpPr>
        <xdr:cNvPr id="345" name="楕円 344"/>
        <xdr:cNvSpPr/>
      </xdr:nvSpPr>
      <xdr:spPr>
        <a:xfrm>
          <a:off x="12954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103613</xdr:rowOff>
    </xdr:from>
    <xdr:ext cx="762000" cy="259045"/>
    <xdr:sp macro="" textlink="">
      <xdr:nvSpPr>
        <xdr:cNvPr id="346" name="テキスト ボックス 345"/>
        <xdr:cNvSpPr txBox="1"/>
      </xdr:nvSpPr>
      <xdr:spPr>
        <a:xfrm>
          <a:off x="12623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令和元年度の国営筑後川下流土地改良事業の繰上償還のための起債の償還が始まったことから前年度より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ポイント上昇しており、類似団体平均、全国平均及び県平均を上回っている。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今後も大規模な建設事業を控えているため、数値の上昇が続くものと見込まれる。</a:t>
          </a: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44450</xdr:rowOff>
    </xdr:to>
    <xdr:cxnSp macro="">
      <xdr:nvCxnSpPr>
        <xdr:cNvPr id="374" name="直線コネクタ 373"/>
        <xdr:cNvCxnSpPr/>
      </xdr:nvCxnSpPr>
      <xdr:spPr>
        <a:xfrm flipV="1">
          <a:off x="4826000" y="12420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16527</xdr:rowOff>
    </xdr:from>
    <xdr:ext cx="762000" cy="259045"/>
    <xdr:sp macro="" textlink="">
      <xdr:nvSpPr>
        <xdr:cNvPr id="375" name="公債費最小値テキスト"/>
        <xdr:cNvSpPr txBox="1"/>
      </xdr:nvSpPr>
      <xdr:spPr>
        <a:xfrm>
          <a:off x="4914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44450</xdr:rowOff>
    </xdr:from>
    <xdr:to>
      <xdr:col>24</xdr:col>
      <xdr:colOff>114300</xdr:colOff>
      <xdr:row>81</xdr:row>
      <xdr:rowOff>44450</xdr:rowOff>
    </xdr:to>
    <xdr:cxnSp macro="">
      <xdr:nvCxnSpPr>
        <xdr:cNvPr id="376" name="直線コネクタ 375"/>
        <xdr:cNvCxnSpPr/>
      </xdr:nvCxnSpPr>
      <xdr:spPr>
        <a:xfrm>
          <a:off x="4737100" y="1393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77" name="公債費最大値テキスト"/>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78" name="直線コネクタ 377"/>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57150</xdr:rowOff>
    </xdr:from>
    <xdr:to>
      <xdr:col>24</xdr:col>
      <xdr:colOff>25400</xdr:colOff>
      <xdr:row>80</xdr:row>
      <xdr:rowOff>76200</xdr:rowOff>
    </xdr:to>
    <xdr:cxnSp macro="">
      <xdr:nvCxnSpPr>
        <xdr:cNvPr id="379" name="直線コネクタ 378"/>
        <xdr:cNvCxnSpPr/>
      </xdr:nvCxnSpPr>
      <xdr:spPr>
        <a:xfrm>
          <a:off x="3987800" y="136017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105427</xdr:rowOff>
    </xdr:from>
    <xdr:ext cx="762000" cy="259045"/>
    <xdr:sp macro="" textlink="">
      <xdr:nvSpPr>
        <xdr:cNvPr id="380"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88900</xdr:rowOff>
    </xdr:from>
    <xdr:to>
      <xdr:col>24</xdr:col>
      <xdr:colOff>76200</xdr:colOff>
      <xdr:row>79</xdr:row>
      <xdr:rowOff>19050</xdr:rowOff>
    </xdr:to>
    <xdr:sp macro="" textlink="">
      <xdr:nvSpPr>
        <xdr:cNvPr id="381" name="フローチャート: 判断 380"/>
        <xdr:cNvSpPr/>
      </xdr:nvSpPr>
      <xdr:spPr>
        <a:xfrm>
          <a:off x="47752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139700</xdr:rowOff>
    </xdr:from>
    <xdr:to>
      <xdr:col>19</xdr:col>
      <xdr:colOff>187325</xdr:colOff>
      <xdr:row>79</xdr:row>
      <xdr:rowOff>57150</xdr:rowOff>
    </xdr:to>
    <xdr:cxnSp macro="">
      <xdr:nvCxnSpPr>
        <xdr:cNvPr id="382" name="直線コネクタ 381"/>
        <xdr:cNvCxnSpPr/>
      </xdr:nvCxnSpPr>
      <xdr:spPr>
        <a:xfrm>
          <a:off x="3098800" y="13512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95250</xdr:rowOff>
    </xdr:from>
    <xdr:to>
      <xdr:col>20</xdr:col>
      <xdr:colOff>38100</xdr:colOff>
      <xdr:row>80</xdr:row>
      <xdr:rowOff>25400</xdr:rowOff>
    </xdr:to>
    <xdr:sp macro="" textlink="">
      <xdr:nvSpPr>
        <xdr:cNvPr id="383" name="フローチャート: 判断 382"/>
        <xdr:cNvSpPr/>
      </xdr:nvSpPr>
      <xdr:spPr>
        <a:xfrm>
          <a:off x="3937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10177</xdr:rowOff>
    </xdr:from>
    <xdr:ext cx="736600" cy="259045"/>
    <xdr:sp macro="" textlink="">
      <xdr:nvSpPr>
        <xdr:cNvPr id="384" name="テキスト ボックス 383"/>
        <xdr:cNvSpPr txBox="1"/>
      </xdr:nvSpPr>
      <xdr:spPr>
        <a:xfrm>
          <a:off x="3606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139700</xdr:rowOff>
    </xdr:from>
    <xdr:to>
      <xdr:col>15</xdr:col>
      <xdr:colOff>98425</xdr:colOff>
      <xdr:row>78</xdr:row>
      <xdr:rowOff>152400</xdr:rowOff>
    </xdr:to>
    <xdr:cxnSp macro="">
      <xdr:nvCxnSpPr>
        <xdr:cNvPr id="385" name="直線コネクタ 384"/>
        <xdr:cNvCxnSpPr/>
      </xdr:nvCxnSpPr>
      <xdr:spPr>
        <a:xfrm flipV="1">
          <a:off x="2209800" y="1351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69850</xdr:rowOff>
    </xdr:from>
    <xdr:to>
      <xdr:col>15</xdr:col>
      <xdr:colOff>149225</xdr:colOff>
      <xdr:row>80</xdr:row>
      <xdr:rowOff>0</xdr:rowOff>
    </xdr:to>
    <xdr:sp macro="" textlink="">
      <xdr:nvSpPr>
        <xdr:cNvPr id="386" name="フローチャート: 判断 385"/>
        <xdr:cNvSpPr/>
      </xdr:nvSpPr>
      <xdr:spPr>
        <a:xfrm>
          <a:off x="3048000" y="1361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156227</xdr:rowOff>
    </xdr:from>
    <xdr:ext cx="762000" cy="259045"/>
    <xdr:sp macro="" textlink="">
      <xdr:nvSpPr>
        <xdr:cNvPr id="387" name="テキスト ボックス 386"/>
        <xdr:cNvSpPr txBox="1"/>
      </xdr:nvSpPr>
      <xdr:spPr>
        <a:xfrm>
          <a:off x="27178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88900</xdr:rowOff>
    </xdr:from>
    <xdr:to>
      <xdr:col>11</xdr:col>
      <xdr:colOff>9525</xdr:colOff>
      <xdr:row>78</xdr:row>
      <xdr:rowOff>152400</xdr:rowOff>
    </xdr:to>
    <xdr:cxnSp macro="">
      <xdr:nvCxnSpPr>
        <xdr:cNvPr id="388" name="直線コネクタ 387"/>
        <xdr:cNvCxnSpPr/>
      </xdr:nvCxnSpPr>
      <xdr:spPr>
        <a:xfrm>
          <a:off x="1320800" y="13462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107950</xdr:rowOff>
    </xdr:from>
    <xdr:to>
      <xdr:col>11</xdr:col>
      <xdr:colOff>60325</xdr:colOff>
      <xdr:row>80</xdr:row>
      <xdr:rowOff>38100</xdr:rowOff>
    </xdr:to>
    <xdr:sp macro="" textlink="">
      <xdr:nvSpPr>
        <xdr:cNvPr id="389" name="フローチャート: 判断 388"/>
        <xdr:cNvSpPr/>
      </xdr:nvSpPr>
      <xdr:spPr>
        <a:xfrm>
          <a:off x="2159000" y="1365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22877</xdr:rowOff>
    </xdr:from>
    <xdr:ext cx="762000" cy="259045"/>
    <xdr:sp macro="" textlink="">
      <xdr:nvSpPr>
        <xdr:cNvPr id="390" name="テキスト ボックス 389"/>
        <xdr:cNvSpPr txBox="1"/>
      </xdr:nvSpPr>
      <xdr:spPr>
        <a:xfrm>
          <a:off x="18288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82550</xdr:rowOff>
    </xdr:from>
    <xdr:to>
      <xdr:col>6</xdr:col>
      <xdr:colOff>171450</xdr:colOff>
      <xdr:row>80</xdr:row>
      <xdr:rowOff>12700</xdr:rowOff>
    </xdr:to>
    <xdr:sp macro="" textlink="">
      <xdr:nvSpPr>
        <xdr:cNvPr id="391" name="フローチャート: 判断 390"/>
        <xdr:cNvSpPr/>
      </xdr:nvSpPr>
      <xdr:spPr>
        <a:xfrm>
          <a:off x="1270000" y="1362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168927</xdr:rowOff>
    </xdr:from>
    <xdr:ext cx="762000" cy="259045"/>
    <xdr:sp macro="" textlink="">
      <xdr:nvSpPr>
        <xdr:cNvPr id="392" name="テキスト ボックス 391"/>
        <xdr:cNvSpPr txBox="1"/>
      </xdr:nvSpPr>
      <xdr:spPr>
        <a:xfrm>
          <a:off x="939800" y="1371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25400</xdr:rowOff>
    </xdr:from>
    <xdr:to>
      <xdr:col>24</xdr:col>
      <xdr:colOff>76200</xdr:colOff>
      <xdr:row>80</xdr:row>
      <xdr:rowOff>127000</xdr:rowOff>
    </xdr:to>
    <xdr:sp macro="" textlink="">
      <xdr:nvSpPr>
        <xdr:cNvPr id="398" name="楕円 397"/>
        <xdr:cNvSpPr/>
      </xdr:nvSpPr>
      <xdr:spPr>
        <a:xfrm>
          <a:off x="47752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168927</xdr:rowOff>
    </xdr:from>
    <xdr:ext cx="762000" cy="259045"/>
    <xdr:sp macro="" textlink="">
      <xdr:nvSpPr>
        <xdr:cNvPr id="399" name="公債費該当値テキスト"/>
        <xdr:cNvSpPr txBox="1"/>
      </xdr:nvSpPr>
      <xdr:spPr>
        <a:xfrm>
          <a:off x="4914900" y="1371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6350</xdr:rowOff>
    </xdr:from>
    <xdr:to>
      <xdr:col>20</xdr:col>
      <xdr:colOff>38100</xdr:colOff>
      <xdr:row>79</xdr:row>
      <xdr:rowOff>107950</xdr:rowOff>
    </xdr:to>
    <xdr:sp macro="" textlink="">
      <xdr:nvSpPr>
        <xdr:cNvPr id="400" name="楕円 399"/>
        <xdr:cNvSpPr/>
      </xdr:nvSpPr>
      <xdr:spPr>
        <a:xfrm>
          <a:off x="39370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118127</xdr:rowOff>
    </xdr:from>
    <xdr:ext cx="736600" cy="259045"/>
    <xdr:sp macro="" textlink="">
      <xdr:nvSpPr>
        <xdr:cNvPr id="401" name="テキスト ボックス 400"/>
        <xdr:cNvSpPr txBox="1"/>
      </xdr:nvSpPr>
      <xdr:spPr>
        <a:xfrm>
          <a:off x="3606800" y="1331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88900</xdr:rowOff>
    </xdr:from>
    <xdr:to>
      <xdr:col>15</xdr:col>
      <xdr:colOff>149225</xdr:colOff>
      <xdr:row>79</xdr:row>
      <xdr:rowOff>19050</xdr:rowOff>
    </xdr:to>
    <xdr:sp macro="" textlink="">
      <xdr:nvSpPr>
        <xdr:cNvPr id="402" name="楕円 401"/>
        <xdr:cNvSpPr/>
      </xdr:nvSpPr>
      <xdr:spPr>
        <a:xfrm>
          <a:off x="30480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403" name="テキスト ボックス 402"/>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101600</xdr:rowOff>
    </xdr:from>
    <xdr:to>
      <xdr:col>11</xdr:col>
      <xdr:colOff>60325</xdr:colOff>
      <xdr:row>79</xdr:row>
      <xdr:rowOff>31750</xdr:rowOff>
    </xdr:to>
    <xdr:sp macro="" textlink="">
      <xdr:nvSpPr>
        <xdr:cNvPr id="404" name="楕円 403"/>
        <xdr:cNvSpPr/>
      </xdr:nvSpPr>
      <xdr:spPr>
        <a:xfrm>
          <a:off x="21590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41927</xdr:rowOff>
    </xdr:from>
    <xdr:ext cx="762000" cy="259045"/>
    <xdr:sp macro="" textlink="">
      <xdr:nvSpPr>
        <xdr:cNvPr id="405" name="テキスト ボックス 404"/>
        <xdr:cNvSpPr txBox="1"/>
      </xdr:nvSpPr>
      <xdr:spPr>
        <a:xfrm>
          <a:off x="18288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406" name="楕円 405"/>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149877</xdr:rowOff>
    </xdr:from>
    <xdr:ext cx="762000" cy="259045"/>
    <xdr:sp macro="" textlink="">
      <xdr:nvSpPr>
        <xdr:cNvPr id="407" name="テキスト ボックス 406"/>
        <xdr:cNvSpPr txBox="1"/>
      </xdr:nvSpPr>
      <xdr:spPr>
        <a:xfrm>
          <a:off x="939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ポイント減少し、類似団体平均を上回っているが、全国平均及び県平均を下回っている。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今後も、介護保険、障害福祉等の社会保障費をはじめ、下水道事業への補助金等の増加が見込まれるため、人件費や物件費等の固定経費の圧縮を図ることに努める。</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44450</xdr:rowOff>
    </xdr:to>
    <xdr:cxnSp macro="">
      <xdr:nvCxnSpPr>
        <xdr:cNvPr id="435" name="直線コネクタ 434"/>
        <xdr:cNvCxnSpPr/>
      </xdr:nvCxnSpPr>
      <xdr:spPr>
        <a:xfrm flipV="1">
          <a:off x="16510000" y="126111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16527</xdr:rowOff>
    </xdr:from>
    <xdr:ext cx="762000" cy="259045"/>
    <xdr:sp macro="" textlink="">
      <xdr:nvSpPr>
        <xdr:cNvPr id="436" name="公債費以外最小値テキスト"/>
        <xdr:cNvSpPr txBox="1"/>
      </xdr:nvSpPr>
      <xdr:spPr>
        <a:xfrm>
          <a:off x="16598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44450</xdr:rowOff>
    </xdr:from>
    <xdr:to>
      <xdr:col>82</xdr:col>
      <xdr:colOff>196850</xdr:colOff>
      <xdr:row>81</xdr:row>
      <xdr:rowOff>44450</xdr:rowOff>
    </xdr:to>
    <xdr:cxnSp macro="">
      <xdr:nvCxnSpPr>
        <xdr:cNvPr id="437" name="直線コネクタ 436"/>
        <xdr:cNvCxnSpPr/>
      </xdr:nvCxnSpPr>
      <xdr:spPr>
        <a:xfrm>
          <a:off x="16421100" y="1393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8" name="公債費以外最大値テキスト"/>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9" name="直線コネクタ 438"/>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50800</xdr:rowOff>
    </xdr:from>
    <xdr:to>
      <xdr:col>82</xdr:col>
      <xdr:colOff>107950</xdr:colOff>
      <xdr:row>80</xdr:row>
      <xdr:rowOff>63500</xdr:rowOff>
    </xdr:to>
    <xdr:cxnSp macro="">
      <xdr:nvCxnSpPr>
        <xdr:cNvPr id="440" name="直線コネクタ 439"/>
        <xdr:cNvCxnSpPr/>
      </xdr:nvCxnSpPr>
      <xdr:spPr>
        <a:xfrm flipV="1">
          <a:off x="15671800" y="13081000"/>
          <a:ext cx="838200" cy="69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3827</xdr:rowOff>
    </xdr:from>
    <xdr:ext cx="762000" cy="259045"/>
    <xdr:sp macro="" textlink="">
      <xdr:nvSpPr>
        <xdr:cNvPr id="441" name="公債費以外平均値テキスト"/>
        <xdr:cNvSpPr txBox="1"/>
      </xdr:nvSpPr>
      <xdr:spPr>
        <a:xfrm>
          <a:off x="16598900" y="128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158750</xdr:rowOff>
    </xdr:from>
    <xdr:to>
      <xdr:col>82</xdr:col>
      <xdr:colOff>158750</xdr:colOff>
      <xdr:row>76</xdr:row>
      <xdr:rowOff>88900</xdr:rowOff>
    </xdr:to>
    <xdr:sp macro="" textlink="">
      <xdr:nvSpPr>
        <xdr:cNvPr id="442" name="フローチャート: 判断 441"/>
        <xdr:cNvSpPr/>
      </xdr:nvSpPr>
      <xdr:spPr>
        <a:xfrm>
          <a:off x="164592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82550</xdr:rowOff>
    </xdr:from>
    <xdr:to>
      <xdr:col>78</xdr:col>
      <xdr:colOff>69850</xdr:colOff>
      <xdr:row>80</xdr:row>
      <xdr:rowOff>63500</xdr:rowOff>
    </xdr:to>
    <xdr:cxnSp macro="">
      <xdr:nvCxnSpPr>
        <xdr:cNvPr id="443" name="直線コネクタ 442"/>
        <xdr:cNvCxnSpPr/>
      </xdr:nvCxnSpPr>
      <xdr:spPr>
        <a:xfrm>
          <a:off x="14782800" y="13627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76200</xdr:rowOff>
    </xdr:from>
    <xdr:to>
      <xdr:col>78</xdr:col>
      <xdr:colOff>120650</xdr:colOff>
      <xdr:row>79</xdr:row>
      <xdr:rowOff>6350</xdr:rowOff>
    </xdr:to>
    <xdr:sp macro="" textlink="">
      <xdr:nvSpPr>
        <xdr:cNvPr id="444" name="フローチャート: 判断 443"/>
        <xdr:cNvSpPr/>
      </xdr:nvSpPr>
      <xdr:spPr>
        <a:xfrm>
          <a:off x="15621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16527</xdr:rowOff>
    </xdr:from>
    <xdr:ext cx="736600" cy="259045"/>
    <xdr:sp macro="" textlink="">
      <xdr:nvSpPr>
        <xdr:cNvPr id="445" name="テキスト ボックス 444"/>
        <xdr:cNvSpPr txBox="1"/>
      </xdr:nvSpPr>
      <xdr:spPr>
        <a:xfrm>
          <a:off x="15290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50800</xdr:rowOff>
    </xdr:from>
    <xdr:to>
      <xdr:col>73</xdr:col>
      <xdr:colOff>180975</xdr:colOff>
      <xdr:row>79</xdr:row>
      <xdr:rowOff>82550</xdr:rowOff>
    </xdr:to>
    <xdr:cxnSp macro="">
      <xdr:nvCxnSpPr>
        <xdr:cNvPr id="446" name="直線コネクタ 445"/>
        <xdr:cNvCxnSpPr/>
      </xdr:nvCxnSpPr>
      <xdr:spPr>
        <a:xfrm>
          <a:off x="13893800" y="134239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69850</xdr:rowOff>
    </xdr:from>
    <xdr:to>
      <xdr:col>74</xdr:col>
      <xdr:colOff>31750</xdr:colOff>
      <xdr:row>78</xdr:row>
      <xdr:rowOff>0</xdr:rowOff>
    </xdr:to>
    <xdr:sp macro="" textlink="">
      <xdr:nvSpPr>
        <xdr:cNvPr id="447" name="フローチャート: 判断 446"/>
        <xdr:cNvSpPr/>
      </xdr:nvSpPr>
      <xdr:spPr>
        <a:xfrm>
          <a:off x="147320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10177</xdr:rowOff>
    </xdr:from>
    <xdr:ext cx="762000" cy="259045"/>
    <xdr:sp macro="" textlink="">
      <xdr:nvSpPr>
        <xdr:cNvPr id="448" name="テキスト ボックス 447"/>
        <xdr:cNvSpPr txBox="1"/>
      </xdr:nvSpPr>
      <xdr:spPr>
        <a:xfrm>
          <a:off x="14401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6350</xdr:rowOff>
    </xdr:from>
    <xdr:to>
      <xdr:col>69</xdr:col>
      <xdr:colOff>92075</xdr:colOff>
      <xdr:row>78</xdr:row>
      <xdr:rowOff>50800</xdr:rowOff>
    </xdr:to>
    <xdr:cxnSp macro="">
      <xdr:nvCxnSpPr>
        <xdr:cNvPr id="449" name="直線コネクタ 448"/>
        <xdr:cNvCxnSpPr/>
      </xdr:nvCxnSpPr>
      <xdr:spPr>
        <a:xfrm>
          <a:off x="13004800" y="132080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50800</xdr:rowOff>
    </xdr:from>
    <xdr:to>
      <xdr:col>69</xdr:col>
      <xdr:colOff>142875</xdr:colOff>
      <xdr:row>76</xdr:row>
      <xdr:rowOff>152400</xdr:rowOff>
    </xdr:to>
    <xdr:sp macro="" textlink="">
      <xdr:nvSpPr>
        <xdr:cNvPr id="450" name="フローチャート: 判断 449"/>
        <xdr:cNvSpPr/>
      </xdr:nvSpPr>
      <xdr:spPr>
        <a:xfrm>
          <a:off x="138430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162577</xdr:rowOff>
    </xdr:from>
    <xdr:ext cx="762000" cy="259045"/>
    <xdr:sp macro="" textlink="">
      <xdr:nvSpPr>
        <xdr:cNvPr id="451" name="テキスト ボックス 450"/>
        <xdr:cNvSpPr txBox="1"/>
      </xdr:nvSpPr>
      <xdr:spPr>
        <a:xfrm>
          <a:off x="13512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82550</xdr:rowOff>
    </xdr:from>
    <xdr:to>
      <xdr:col>65</xdr:col>
      <xdr:colOff>53975</xdr:colOff>
      <xdr:row>76</xdr:row>
      <xdr:rowOff>12700</xdr:rowOff>
    </xdr:to>
    <xdr:sp macro="" textlink="">
      <xdr:nvSpPr>
        <xdr:cNvPr id="452" name="フローチャート: 判断 451"/>
        <xdr:cNvSpPr/>
      </xdr:nvSpPr>
      <xdr:spPr>
        <a:xfrm>
          <a:off x="129540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22877</xdr:rowOff>
    </xdr:from>
    <xdr:ext cx="762000" cy="259045"/>
    <xdr:sp macro="" textlink="">
      <xdr:nvSpPr>
        <xdr:cNvPr id="453" name="テキスト ボックス 452"/>
        <xdr:cNvSpPr txBox="1"/>
      </xdr:nvSpPr>
      <xdr:spPr>
        <a:xfrm>
          <a:off x="12623800" y="1271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0</xdr:rowOff>
    </xdr:from>
    <xdr:to>
      <xdr:col>82</xdr:col>
      <xdr:colOff>158750</xdr:colOff>
      <xdr:row>76</xdr:row>
      <xdr:rowOff>101600</xdr:rowOff>
    </xdr:to>
    <xdr:sp macro="" textlink="">
      <xdr:nvSpPr>
        <xdr:cNvPr id="459" name="楕円 458"/>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143527</xdr:rowOff>
    </xdr:from>
    <xdr:ext cx="762000" cy="259045"/>
    <xdr:sp macro="" textlink="">
      <xdr:nvSpPr>
        <xdr:cNvPr id="460" name="公債費以外該当値テキスト"/>
        <xdr:cNvSpPr txBox="1"/>
      </xdr:nvSpPr>
      <xdr:spPr>
        <a:xfrm>
          <a:off x="165989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12700</xdr:rowOff>
    </xdr:from>
    <xdr:to>
      <xdr:col>78</xdr:col>
      <xdr:colOff>120650</xdr:colOff>
      <xdr:row>80</xdr:row>
      <xdr:rowOff>114300</xdr:rowOff>
    </xdr:to>
    <xdr:sp macro="" textlink="">
      <xdr:nvSpPr>
        <xdr:cNvPr id="461" name="楕円 460"/>
        <xdr:cNvSpPr/>
      </xdr:nvSpPr>
      <xdr:spPr>
        <a:xfrm>
          <a:off x="156210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99077</xdr:rowOff>
    </xdr:from>
    <xdr:ext cx="736600" cy="259045"/>
    <xdr:sp macro="" textlink="">
      <xdr:nvSpPr>
        <xdr:cNvPr id="462" name="テキスト ボックス 461"/>
        <xdr:cNvSpPr txBox="1"/>
      </xdr:nvSpPr>
      <xdr:spPr>
        <a:xfrm>
          <a:off x="15290800" y="1381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31750</xdr:rowOff>
    </xdr:from>
    <xdr:to>
      <xdr:col>74</xdr:col>
      <xdr:colOff>31750</xdr:colOff>
      <xdr:row>79</xdr:row>
      <xdr:rowOff>133350</xdr:rowOff>
    </xdr:to>
    <xdr:sp macro="" textlink="">
      <xdr:nvSpPr>
        <xdr:cNvPr id="463" name="楕円 462"/>
        <xdr:cNvSpPr/>
      </xdr:nvSpPr>
      <xdr:spPr>
        <a:xfrm>
          <a:off x="147320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118127</xdr:rowOff>
    </xdr:from>
    <xdr:ext cx="762000" cy="259045"/>
    <xdr:sp macro="" textlink="">
      <xdr:nvSpPr>
        <xdr:cNvPr id="464" name="テキスト ボックス 463"/>
        <xdr:cNvSpPr txBox="1"/>
      </xdr:nvSpPr>
      <xdr:spPr>
        <a:xfrm>
          <a:off x="144018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0</xdr:rowOff>
    </xdr:from>
    <xdr:to>
      <xdr:col>69</xdr:col>
      <xdr:colOff>142875</xdr:colOff>
      <xdr:row>78</xdr:row>
      <xdr:rowOff>101600</xdr:rowOff>
    </xdr:to>
    <xdr:sp macro="" textlink="">
      <xdr:nvSpPr>
        <xdr:cNvPr id="465" name="楕円 464"/>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66" name="テキスト ボックス 465"/>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127000</xdr:rowOff>
    </xdr:from>
    <xdr:to>
      <xdr:col>65</xdr:col>
      <xdr:colOff>53975</xdr:colOff>
      <xdr:row>77</xdr:row>
      <xdr:rowOff>57150</xdr:rowOff>
    </xdr:to>
    <xdr:sp macro="" textlink="">
      <xdr:nvSpPr>
        <xdr:cNvPr id="467" name="楕円 466"/>
        <xdr:cNvSpPr/>
      </xdr:nvSpPr>
      <xdr:spPr>
        <a:xfrm>
          <a:off x="129540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41927</xdr:rowOff>
    </xdr:from>
    <xdr:ext cx="762000" cy="259045"/>
    <xdr:sp macro="" textlink="">
      <xdr:nvSpPr>
        <xdr:cNvPr id="468" name="テキスト ボックス 467"/>
        <xdr:cNvSpPr txBox="1"/>
      </xdr:nvSpPr>
      <xdr:spPr>
        <a:xfrm>
          <a:off x="126238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77813</xdr:rowOff>
    </xdr:from>
    <xdr:to>
      <xdr:col>29</xdr:col>
      <xdr:colOff>127000</xdr:colOff>
      <xdr:row>20</xdr:row>
      <xdr:rowOff>125019</xdr:rowOff>
    </xdr:to>
    <xdr:cxnSp macro="">
      <xdr:nvCxnSpPr>
        <xdr:cNvPr id="45" name="直線コネクタ 44"/>
        <xdr:cNvCxnSpPr/>
      </xdr:nvCxnSpPr>
      <xdr:spPr bwMode="auto">
        <a:xfrm flipV="1">
          <a:off x="5651500" y="2011388"/>
          <a:ext cx="0" cy="15902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97096</xdr:rowOff>
    </xdr:from>
    <xdr:ext cx="762000" cy="259045"/>
    <xdr:sp macro="" textlink="">
      <xdr:nvSpPr>
        <xdr:cNvPr id="46" name="人口1人当たり決算額の推移最小値テキスト130"/>
        <xdr:cNvSpPr txBox="1"/>
      </xdr:nvSpPr>
      <xdr:spPr>
        <a:xfrm>
          <a:off x="5740400" y="357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125019</xdr:rowOff>
    </xdr:from>
    <xdr:to>
      <xdr:col>30</xdr:col>
      <xdr:colOff>25400</xdr:colOff>
      <xdr:row>20</xdr:row>
      <xdr:rowOff>125019</xdr:rowOff>
    </xdr:to>
    <xdr:cxnSp macro="">
      <xdr:nvCxnSpPr>
        <xdr:cNvPr id="47" name="直線コネクタ 46"/>
        <xdr:cNvCxnSpPr/>
      </xdr:nvCxnSpPr>
      <xdr:spPr bwMode="auto">
        <a:xfrm>
          <a:off x="5562600" y="36016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164190</xdr:rowOff>
    </xdr:from>
    <xdr:ext cx="762000" cy="259045"/>
    <xdr:sp macro="" textlink="">
      <xdr:nvSpPr>
        <xdr:cNvPr id="48" name="人口1人当たり決算額の推移最大値テキスト130"/>
        <xdr:cNvSpPr txBox="1"/>
      </xdr:nvSpPr>
      <xdr:spPr>
        <a:xfrm>
          <a:off x="5740400" y="175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77813</xdr:rowOff>
    </xdr:from>
    <xdr:to>
      <xdr:col>30</xdr:col>
      <xdr:colOff>25400</xdr:colOff>
      <xdr:row>11</xdr:row>
      <xdr:rowOff>77813</xdr:rowOff>
    </xdr:to>
    <xdr:cxnSp macro="">
      <xdr:nvCxnSpPr>
        <xdr:cNvPr id="49" name="直線コネクタ 48"/>
        <xdr:cNvCxnSpPr/>
      </xdr:nvCxnSpPr>
      <xdr:spPr bwMode="auto">
        <a:xfrm>
          <a:off x="5562600" y="2011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77813</xdr:rowOff>
    </xdr:from>
    <xdr:to>
      <xdr:col>29</xdr:col>
      <xdr:colOff>127000</xdr:colOff>
      <xdr:row>11</xdr:row>
      <xdr:rowOff>139573</xdr:rowOff>
    </xdr:to>
    <xdr:cxnSp macro="">
      <xdr:nvCxnSpPr>
        <xdr:cNvPr id="50" name="直線コネクタ 49"/>
        <xdr:cNvCxnSpPr/>
      </xdr:nvCxnSpPr>
      <xdr:spPr bwMode="auto">
        <a:xfrm flipV="1">
          <a:off x="5003800" y="2011388"/>
          <a:ext cx="647700" cy="61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115904</xdr:rowOff>
    </xdr:from>
    <xdr:ext cx="762000" cy="259045"/>
    <xdr:sp macro="" textlink="">
      <xdr:nvSpPr>
        <xdr:cNvPr id="51" name="人口1人当たり決算額の推移平均値テキスト130"/>
        <xdr:cNvSpPr txBox="1"/>
      </xdr:nvSpPr>
      <xdr:spPr>
        <a:xfrm>
          <a:off x="5740400" y="2392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143827</xdr:rowOff>
    </xdr:from>
    <xdr:to>
      <xdr:col>29</xdr:col>
      <xdr:colOff>177800</xdr:colOff>
      <xdr:row>14</xdr:row>
      <xdr:rowOff>73977</xdr:rowOff>
    </xdr:to>
    <xdr:sp macro="" textlink="">
      <xdr:nvSpPr>
        <xdr:cNvPr id="52" name="フローチャート: 判断 51"/>
        <xdr:cNvSpPr/>
      </xdr:nvSpPr>
      <xdr:spPr bwMode="auto">
        <a:xfrm>
          <a:off x="5600700" y="2420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139573</xdr:rowOff>
    </xdr:from>
    <xdr:to>
      <xdr:col>26</xdr:col>
      <xdr:colOff>50800</xdr:colOff>
      <xdr:row>13</xdr:row>
      <xdr:rowOff>29655</xdr:rowOff>
    </xdr:to>
    <xdr:cxnSp macro="">
      <xdr:nvCxnSpPr>
        <xdr:cNvPr id="53" name="直線コネクタ 52"/>
        <xdr:cNvCxnSpPr/>
      </xdr:nvCxnSpPr>
      <xdr:spPr bwMode="auto">
        <a:xfrm flipV="1">
          <a:off x="4305300" y="2073148"/>
          <a:ext cx="698500" cy="232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11</xdr:row>
      <xdr:rowOff>129845</xdr:rowOff>
    </xdr:from>
    <xdr:to>
      <xdr:col>26</xdr:col>
      <xdr:colOff>101600</xdr:colOff>
      <xdr:row>12</xdr:row>
      <xdr:rowOff>59995</xdr:rowOff>
    </xdr:to>
    <xdr:sp macro="" textlink="">
      <xdr:nvSpPr>
        <xdr:cNvPr id="54" name="フローチャート: 判断 53"/>
        <xdr:cNvSpPr/>
      </xdr:nvSpPr>
      <xdr:spPr bwMode="auto">
        <a:xfrm>
          <a:off x="4953000" y="206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44772</xdr:rowOff>
    </xdr:from>
    <xdr:ext cx="736600" cy="259045"/>
    <xdr:sp macro="" textlink="">
      <xdr:nvSpPr>
        <xdr:cNvPr id="55" name="テキスト ボックス 54"/>
        <xdr:cNvSpPr txBox="1"/>
      </xdr:nvSpPr>
      <xdr:spPr>
        <a:xfrm>
          <a:off x="4622800" y="2149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29655</xdr:rowOff>
    </xdr:from>
    <xdr:to>
      <xdr:col>22</xdr:col>
      <xdr:colOff>114300</xdr:colOff>
      <xdr:row>14</xdr:row>
      <xdr:rowOff>12129</xdr:rowOff>
    </xdr:to>
    <xdr:cxnSp macro="">
      <xdr:nvCxnSpPr>
        <xdr:cNvPr id="56" name="直線コネクタ 55"/>
        <xdr:cNvCxnSpPr/>
      </xdr:nvCxnSpPr>
      <xdr:spPr bwMode="auto">
        <a:xfrm flipV="1">
          <a:off x="3606800" y="2306130"/>
          <a:ext cx="698500" cy="153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12</xdr:row>
      <xdr:rowOff>44386</xdr:rowOff>
    </xdr:from>
    <xdr:to>
      <xdr:col>22</xdr:col>
      <xdr:colOff>165100</xdr:colOff>
      <xdr:row>12</xdr:row>
      <xdr:rowOff>145986</xdr:rowOff>
    </xdr:to>
    <xdr:sp macro="" textlink="">
      <xdr:nvSpPr>
        <xdr:cNvPr id="57" name="フローチャート: 判断 56"/>
        <xdr:cNvSpPr/>
      </xdr:nvSpPr>
      <xdr:spPr bwMode="auto">
        <a:xfrm>
          <a:off x="4254500" y="2149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156163</xdr:rowOff>
    </xdr:from>
    <xdr:ext cx="762000" cy="259045"/>
    <xdr:sp macro="" textlink="">
      <xdr:nvSpPr>
        <xdr:cNvPr id="58" name="テキスト ボックス 57"/>
        <xdr:cNvSpPr txBox="1"/>
      </xdr:nvSpPr>
      <xdr:spPr>
        <a:xfrm>
          <a:off x="3924300" y="1918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110846</xdr:rowOff>
    </xdr:from>
    <xdr:to>
      <xdr:col>18</xdr:col>
      <xdr:colOff>177800</xdr:colOff>
      <xdr:row>14</xdr:row>
      <xdr:rowOff>12129</xdr:rowOff>
    </xdr:to>
    <xdr:cxnSp macro="">
      <xdr:nvCxnSpPr>
        <xdr:cNvPr id="59" name="直線コネクタ 58"/>
        <xdr:cNvCxnSpPr/>
      </xdr:nvCxnSpPr>
      <xdr:spPr bwMode="auto">
        <a:xfrm>
          <a:off x="2908300" y="2387321"/>
          <a:ext cx="698500" cy="72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12</xdr:row>
      <xdr:rowOff>136970</xdr:rowOff>
    </xdr:from>
    <xdr:to>
      <xdr:col>19</xdr:col>
      <xdr:colOff>38100</xdr:colOff>
      <xdr:row>13</xdr:row>
      <xdr:rowOff>67120</xdr:rowOff>
    </xdr:to>
    <xdr:sp macro="" textlink="">
      <xdr:nvSpPr>
        <xdr:cNvPr id="60" name="フローチャート: 判断 59"/>
        <xdr:cNvSpPr/>
      </xdr:nvSpPr>
      <xdr:spPr bwMode="auto">
        <a:xfrm>
          <a:off x="3556000" y="224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77297</xdr:rowOff>
    </xdr:from>
    <xdr:ext cx="762000" cy="259045"/>
    <xdr:sp macro="" textlink="">
      <xdr:nvSpPr>
        <xdr:cNvPr id="61" name="テキスト ボックス 60"/>
        <xdr:cNvSpPr txBox="1"/>
      </xdr:nvSpPr>
      <xdr:spPr>
        <a:xfrm>
          <a:off x="3225800" y="201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27584</xdr:rowOff>
    </xdr:from>
    <xdr:to>
      <xdr:col>15</xdr:col>
      <xdr:colOff>101600</xdr:colOff>
      <xdr:row>13</xdr:row>
      <xdr:rowOff>129184</xdr:rowOff>
    </xdr:to>
    <xdr:sp macro="" textlink="">
      <xdr:nvSpPr>
        <xdr:cNvPr id="62" name="フローチャート: 判断 61"/>
        <xdr:cNvSpPr/>
      </xdr:nvSpPr>
      <xdr:spPr bwMode="auto">
        <a:xfrm>
          <a:off x="2857500" y="2304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139361</xdr:rowOff>
    </xdr:from>
    <xdr:ext cx="762000" cy="259045"/>
    <xdr:sp macro="" textlink="">
      <xdr:nvSpPr>
        <xdr:cNvPr id="63" name="テキスト ボックス 62"/>
        <xdr:cNvSpPr txBox="1"/>
      </xdr:nvSpPr>
      <xdr:spPr>
        <a:xfrm>
          <a:off x="2527300" y="207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27013</xdr:rowOff>
    </xdr:from>
    <xdr:to>
      <xdr:col>29</xdr:col>
      <xdr:colOff>177800</xdr:colOff>
      <xdr:row>11</xdr:row>
      <xdr:rowOff>128613</xdr:rowOff>
    </xdr:to>
    <xdr:sp macro="" textlink="">
      <xdr:nvSpPr>
        <xdr:cNvPr id="69" name="楕円 68"/>
        <xdr:cNvSpPr/>
      </xdr:nvSpPr>
      <xdr:spPr bwMode="auto">
        <a:xfrm>
          <a:off x="5600700" y="1960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145140</xdr:rowOff>
    </xdr:from>
    <xdr:ext cx="762000" cy="259045"/>
    <xdr:sp macro="" textlink="">
      <xdr:nvSpPr>
        <xdr:cNvPr id="70" name="人口1人当たり決算額の推移該当値テキスト130"/>
        <xdr:cNvSpPr txBox="1"/>
      </xdr:nvSpPr>
      <xdr:spPr>
        <a:xfrm>
          <a:off x="5740400" y="190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88773</xdr:rowOff>
    </xdr:from>
    <xdr:to>
      <xdr:col>26</xdr:col>
      <xdr:colOff>101600</xdr:colOff>
      <xdr:row>12</xdr:row>
      <xdr:rowOff>18923</xdr:rowOff>
    </xdr:to>
    <xdr:sp macro="" textlink="">
      <xdr:nvSpPr>
        <xdr:cNvPr id="71" name="楕円 70"/>
        <xdr:cNvSpPr/>
      </xdr:nvSpPr>
      <xdr:spPr bwMode="auto">
        <a:xfrm>
          <a:off x="4953000" y="2022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29100</xdr:rowOff>
    </xdr:from>
    <xdr:ext cx="736600" cy="259045"/>
    <xdr:sp macro="" textlink="">
      <xdr:nvSpPr>
        <xdr:cNvPr id="72" name="テキスト ボックス 71"/>
        <xdr:cNvSpPr txBox="1"/>
      </xdr:nvSpPr>
      <xdr:spPr>
        <a:xfrm>
          <a:off x="4622800" y="179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150305</xdr:rowOff>
    </xdr:from>
    <xdr:to>
      <xdr:col>22</xdr:col>
      <xdr:colOff>165100</xdr:colOff>
      <xdr:row>13</xdr:row>
      <xdr:rowOff>80455</xdr:rowOff>
    </xdr:to>
    <xdr:sp macro="" textlink="">
      <xdr:nvSpPr>
        <xdr:cNvPr id="73" name="楕円 72"/>
        <xdr:cNvSpPr/>
      </xdr:nvSpPr>
      <xdr:spPr bwMode="auto">
        <a:xfrm>
          <a:off x="4254500" y="2255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65232</xdr:rowOff>
    </xdr:from>
    <xdr:ext cx="762000" cy="259045"/>
    <xdr:sp macro="" textlink="">
      <xdr:nvSpPr>
        <xdr:cNvPr id="74" name="テキスト ボックス 73"/>
        <xdr:cNvSpPr txBox="1"/>
      </xdr:nvSpPr>
      <xdr:spPr>
        <a:xfrm>
          <a:off x="3924300" y="234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132779</xdr:rowOff>
    </xdr:from>
    <xdr:to>
      <xdr:col>19</xdr:col>
      <xdr:colOff>38100</xdr:colOff>
      <xdr:row>14</xdr:row>
      <xdr:rowOff>62929</xdr:rowOff>
    </xdr:to>
    <xdr:sp macro="" textlink="">
      <xdr:nvSpPr>
        <xdr:cNvPr id="75" name="楕円 74"/>
        <xdr:cNvSpPr/>
      </xdr:nvSpPr>
      <xdr:spPr bwMode="auto">
        <a:xfrm>
          <a:off x="3556000" y="2409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47706</xdr:rowOff>
    </xdr:from>
    <xdr:ext cx="762000" cy="259045"/>
    <xdr:sp macro="" textlink="">
      <xdr:nvSpPr>
        <xdr:cNvPr id="76" name="テキスト ボックス 75"/>
        <xdr:cNvSpPr txBox="1"/>
      </xdr:nvSpPr>
      <xdr:spPr>
        <a:xfrm>
          <a:off x="3225800" y="249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60046</xdr:rowOff>
    </xdr:from>
    <xdr:to>
      <xdr:col>15</xdr:col>
      <xdr:colOff>101600</xdr:colOff>
      <xdr:row>13</xdr:row>
      <xdr:rowOff>161646</xdr:rowOff>
    </xdr:to>
    <xdr:sp macro="" textlink="">
      <xdr:nvSpPr>
        <xdr:cNvPr id="77" name="楕円 76"/>
        <xdr:cNvSpPr/>
      </xdr:nvSpPr>
      <xdr:spPr bwMode="auto">
        <a:xfrm>
          <a:off x="2857500" y="2336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146423</xdr:rowOff>
    </xdr:from>
    <xdr:ext cx="762000" cy="259045"/>
    <xdr:sp macro="" textlink="">
      <xdr:nvSpPr>
        <xdr:cNvPr id="78" name="テキスト ボックス 77"/>
        <xdr:cNvSpPr txBox="1"/>
      </xdr:nvSpPr>
      <xdr:spPr>
        <a:xfrm>
          <a:off x="2527300" y="242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50693</xdr:rowOff>
    </xdr:from>
    <xdr:to>
      <xdr:col>29</xdr:col>
      <xdr:colOff>127000</xdr:colOff>
      <xdr:row>37</xdr:row>
      <xdr:rowOff>124531</xdr:rowOff>
    </xdr:to>
    <xdr:cxnSp macro="">
      <xdr:nvCxnSpPr>
        <xdr:cNvPr id="106" name="直線コネクタ 105"/>
        <xdr:cNvCxnSpPr/>
      </xdr:nvCxnSpPr>
      <xdr:spPr bwMode="auto">
        <a:xfrm flipV="1">
          <a:off x="5651500" y="6318143"/>
          <a:ext cx="0" cy="9310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96608</xdr:rowOff>
    </xdr:from>
    <xdr:ext cx="762000" cy="259045"/>
    <xdr:sp macro="" textlink="">
      <xdr:nvSpPr>
        <xdr:cNvPr id="107" name="人口1人当たり決算額の推移最小値テキスト445"/>
        <xdr:cNvSpPr txBox="1"/>
      </xdr:nvSpPr>
      <xdr:spPr>
        <a:xfrm>
          <a:off x="5740400" y="722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124531</xdr:rowOff>
    </xdr:from>
    <xdr:to>
      <xdr:col>30</xdr:col>
      <xdr:colOff>25400</xdr:colOff>
      <xdr:row>37</xdr:row>
      <xdr:rowOff>124531</xdr:rowOff>
    </xdr:to>
    <xdr:cxnSp macro="">
      <xdr:nvCxnSpPr>
        <xdr:cNvPr id="108" name="直線コネクタ 107"/>
        <xdr:cNvCxnSpPr/>
      </xdr:nvCxnSpPr>
      <xdr:spPr bwMode="auto">
        <a:xfrm>
          <a:off x="5562600" y="7249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137070</xdr:rowOff>
    </xdr:from>
    <xdr:ext cx="762000" cy="259045"/>
    <xdr:sp macro="" textlink="">
      <xdr:nvSpPr>
        <xdr:cNvPr id="109" name="人口1人当たり決算額の推移最大値テキスト445"/>
        <xdr:cNvSpPr txBox="1"/>
      </xdr:nvSpPr>
      <xdr:spPr>
        <a:xfrm>
          <a:off x="5740400" y="606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50693</xdr:rowOff>
    </xdr:from>
    <xdr:to>
      <xdr:col>30</xdr:col>
      <xdr:colOff>25400</xdr:colOff>
      <xdr:row>34</xdr:row>
      <xdr:rowOff>50693</xdr:rowOff>
    </xdr:to>
    <xdr:cxnSp macro="">
      <xdr:nvCxnSpPr>
        <xdr:cNvPr id="110" name="直線コネクタ 109"/>
        <xdr:cNvCxnSpPr/>
      </xdr:nvCxnSpPr>
      <xdr:spPr bwMode="auto">
        <a:xfrm>
          <a:off x="5562600" y="63181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289443</xdr:rowOff>
    </xdr:from>
    <xdr:to>
      <xdr:col>29</xdr:col>
      <xdr:colOff>127000</xdr:colOff>
      <xdr:row>35</xdr:row>
      <xdr:rowOff>135184</xdr:rowOff>
    </xdr:to>
    <xdr:cxnSp macro="">
      <xdr:nvCxnSpPr>
        <xdr:cNvPr id="111" name="直線コネクタ 110"/>
        <xdr:cNvCxnSpPr/>
      </xdr:nvCxnSpPr>
      <xdr:spPr bwMode="auto">
        <a:xfrm flipV="1">
          <a:off x="5003800" y="6556893"/>
          <a:ext cx="647700" cy="18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302846</xdr:rowOff>
    </xdr:from>
    <xdr:ext cx="762000" cy="259045"/>
    <xdr:sp macro="" textlink="">
      <xdr:nvSpPr>
        <xdr:cNvPr id="112" name="人口1人当たり決算額の推移平均値テキスト445"/>
        <xdr:cNvSpPr txBox="1"/>
      </xdr:nvSpPr>
      <xdr:spPr>
        <a:xfrm>
          <a:off x="5740400" y="6570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330769</xdr:rowOff>
    </xdr:from>
    <xdr:to>
      <xdr:col>29</xdr:col>
      <xdr:colOff>177800</xdr:colOff>
      <xdr:row>35</xdr:row>
      <xdr:rowOff>89469</xdr:rowOff>
    </xdr:to>
    <xdr:sp macro="" textlink="">
      <xdr:nvSpPr>
        <xdr:cNvPr id="113" name="フローチャート: 判断 112"/>
        <xdr:cNvSpPr/>
      </xdr:nvSpPr>
      <xdr:spPr bwMode="auto">
        <a:xfrm>
          <a:off x="5600700" y="6598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135184</xdr:rowOff>
    </xdr:from>
    <xdr:to>
      <xdr:col>26</xdr:col>
      <xdr:colOff>50800</xdr:colOff>
      <xdr:row>35</xdr:row>
      <xdr:rowOff>191739</xdr:rowOff>
    </xdr:to>
    <xdr:cxnSp macro="">
      <xdr:nvCxnSpPr>
        <xdr:cNvPr id="114" name="直線コネクタ 113"/>
        <xdr:cNvCxnSpPr/>
      </xdr:nvCxnSpPr>
      <xdr:spPr bwMode="auto">
        <a:xfrm flipV="1">
          <a:off x="4305300" y="6745534"/>
          <a:ext cx="698500" cy="56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302560</xdr:rowOff>
    </xdr:from>
    <xdr:to>
      <xdr:col>26</xdr:col>
      <xdr:colOff>101600</xdr:colOff>
      <xdr:row>35</xdr:row>
      <xdr:rowOff>61260</xdr:rowOff>
    </xdr:to>
    <xdr:sp macro="" textlink="">
      <xdr:nvSpPr>
        <xdr:cNvPr id="115" name="フローチャート: 判断 114"/>
        <xdr:cNvSpPr/>
      </xdr:nvSpPr>
      <xdr:spPr bwMode="auto">
        <a:xfrm>
          <a:off x="4953000" y="6570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71437</xdr:rowOff>
    </xdr:from>
    <xdr:ext cx="736600" cy="259045"/>
    <xdr:sp macro="" textlink="">
      <xdr:nvSpPr>
        <xdr:cNvPr id="116" name="テキスト ボックス 115"/>
        <xdr:cNvSpPr txBox="1"/>
      </xdr:nvSpPr>
      <xdr:spPr>
        <a:xfrm>
          <a:off x="4622800" y="6338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191739</xdr:rowOff>
    </xdr:from>
    <xdr:to>
      <xdr:col>22</xdr:col>
      <xdr:colOff>114300</xdr:colOff>
      <xdr:row>35</xdr:row>
      <xdr:rowOff>250992</xdr:rowOff>
    </xdr:to>
    <xdr:cxnSp macro="">
      <xdr:nvCxnSpPr>
        <xdr:cNvPr id="117" name="直線コネクタ 116"/>
        <xdr:cNvCxnSpPr/>
      </xdr:nvCxnSpPr>
      <xdr:spPr bwMode="auto">
        <a:xfrm flipV="1">
          <a:off x="3606800" y="6802089"/>
          <a:ext cx="698500" cy="59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46573</xdr:rowOff>
    </xdr:from>
    <xdr:to>
      <xdr:col>22</xdr:col>
      <xdr:colOff>165100</xdr:colOff>
      <xdr:row>35</xdr:row>
      <xdr:rowOff>148173</xdr:rowOff>
    </xdr:to>
    <xdr:sp macro="" textlink="">
      <xdr:nvSpPr>
        <xdr:cNvPr id="118" name="フローチャート: 判断 117"/>
        <xdr:cNvSpPr/>
      </xdr:nvSpPr>
      <xdr:spPr bwMode="auto">
        <a:xfrm>
          <a:off x="4254500" y="6656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158351</xdr:rowOff>
    </xdr:from>
    <xdr:ext cx="762000" cy="259045"/>
    <xdr:sp macro="" textlink="">
      <xdr:nvSpPr>
        <xdr:cNvPr id="119" name="テキスト ボックス 118"/>
        <xdr:cNvSpPr txBox="1"/>
      </xdr:nvSpPr>
      <xdr:spPr>
        <a:xfrm>
          <a:off x="3924300" y="642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250992</xdr:rowOff>
    </xdr:from>
    <xdr:to>
      <xdr:col>18</xdr:col>
      <xdr:colOff>177800</xdr:colOff>
      <xdr:row>36</xdr:row>
      <xdr:rowOff>26736</xdr:rowOff>
    </xdr:to>
    <xdr:cxnSp macro="">
      <xdr:nvCxnSpPr>
        <xdr:cNvPr id="120" name="直線コネクタ 119"/>
        <xdr:cNvCxnSpPr/>
      </xdr:nvCxnSpPr>
      <xdr:spPr bwMode="auto">
        <a:xfrm flipV="1">
          <a:off x="2908300" y="6861342"/>
          <a:ext cx="698500" cy="118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329443</xdr:rowOff>
    </xdr:from>
    <xdr:to>
      <xdr:col>19</xdr:col>
      <xdr:colOff>38100</xdr:colOff>
      <xdr:row>35</xdr:row>
      <xdr:rowOff>88143</xdr:rowOff>
    </xdr:to>
    <xdr:sp macro="" textlink="">
      <xdr:nvSpPr>
        <xdr:cNvPr id="121" name="フローチャート: 判断 120"/>
        <xdr:cNvSpPr/>
      </xdr:nvSpPr>
      <xdr:spPr bwMode="auto">
        <a:xfrm>
          <a:off x="3556000" y="65968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98320</xdr:rowOff>
    </xdr:from>
    <xdr:ext cx="762000" cy="259045"/>
    <xdr:sp macro="" textlink="">
      <xdr:nvSpPr>
        <xdr:cNvPr id="122" name="テキスト ボックス 121"/>
        <xdr:cNvSpPr txBox="1"/>
      </xdr:nvSpPr>
      <xdr:spPr>
        <a:xfrm>
          <a:off x="3225800" y="636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46893</xdr:rowOff>
    </xdr:from>
    <xdr:to>
      <xdr:col>15</xdr:col>
      <xdr:colOff>101600</xdr:colOff>
      <xdr:row>35</xdr:row>
      <xdr:rowOff>148493</xdr:rowOff>
    </xdr:to>
    <xdr:sp macro="" textlink="">
      <xdr:nvSpPr>
        <xdr:cNvPr id="123" name="フローチャート: 判断 122"/>
        <xdr:cNvSpPr/>
      </xdr:nvSpPr>
      <xdr:spPr bwMode="auto">
        <a:xfrm>
          <a:off x="2857500" y="665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158671</xdr:rowOff>
    </xdr:from>
    <xdr:ext cx="762000" cy="259045"/>
    <xdr:sp macro="" textlink="">
      <xdr:nvSpPr>
        <xdr:cNvPr id="124" name="テキスト ボックス 123"/>
        <xdr:cNvSpPr txBox="1"/>
      </xdr:nvSpPr>
      <xdr:spPr>
        <a:xfrm>
          <a:off x="2527300" y="642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238643</xdr:rowOff>
    </xdr:from>
    <xdr:to>
      <xdr:col>29</xdr:col>
      <xdr:colOff>177800</xdr:colOff>
      <xdr:row>34</xdr:row>
      <xdr:rowOff>340243</xdr:rowOff>
    </xdr:to>
    <xdr:sp macro="" textlink="">
      <xdr:nvSpPr>
        <xdr:cNvPr id="130" name="楕円 129"/>
        <xdr:cNvSpPr/>
      </xdr:nvSpPr>
      <xdr:spPr bwMode="auto">
        <a:xfrm>
          <a:off x="5600700" y="6506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83720</xdr:rowOff>
    </xdr:from>
    <xdr:ext cx="762000" cy="259045"/>
    <xdr:sp macro="" textlink="">
      <xdr:nvSpPr>
        <xdr:cNvPr id="131" name="人口1人当たり決算額の推移該当値テキスト445"/>
        <xdr:cNvSpPr txBox="1"/>
      </xdr:nvSpPr>
      <xdr:spPr>
        <a:xfrm>
          <a:off x="5740400" y="6351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84384</xdr:rowOff>
    </xdr:from>
    <xdr:to>
      <xdr:col>26</xdr:col>
      <xdr:colOff>101600</xdr:colOff>
      <xdr:row>35</xdr:row>
      <xdr:rowOff>185984</xdr:rowOff>
    </xdr:to>
    <xdr:sp macro="" textlink="">
      <xdr:nvSpPr>
        <xdr:cNvPr id="132" name="楕円 131"/>
        <xdr:cNvSpPr/>
      </xdr:nvSpPr>
      <xdr:spPr bwMode="auto">
        <a:xfrm>
          <a:off x="4953000" y="6694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170761</xdr:rowOff>
    </xdr:from>
    <xdr:ext cx="736600" cy="259045"/>
    <xdr:sp macro="" textlink="">
      <xdr:nvSpPr>
        <xdr:cNvPr id="133" name="テキスト ボックス 132"/>
        <xdr:cNvSpPr txBox="1"/>
      </xdr:nvSpPr>
      <xdr:spPr>
        <a:xfrm>
          <a:off x="4622800" y="6781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140939</xdr:rowOff>
    </xdr:from>
    <xdr:to>
      <xdr:col>22</xdr:col>
      <xdr:colOff>165100</xdr:colOff>
      <xdr:row>35</xdr:row>
      <xdr:rowOff>242539</xdr:rowOff>
    </xdr:to>
    <xdr:sp macro="" textlink="">
      <xdr:nvSpPr>
        <xdr:cNvPr id="134" name="楕円 133"/>
        <xdr:cNvSpPr/>
      </xdr:nvSpPr>
      <xdr:spPr bwMode="auto">
        <a:xfrm>
          <a:off x="4254500" y="6751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227316</xdr:rowOff>
    </xdr:from>
    <xdr:ext cx="762000" cy="259045"/>
    <xdr:sp macro="" textlink="">
      <xdr:nvSpPr>
        <xdr:cNvPr id="135" name="テキスト ボックス 134"/>
        <xdr:cNvSpPr txBox="1"/>
      </xdr:nvSpPr>
      <xdr:spPr>
        <a:xfrm>
          <a:off x="3924300" y="683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200192</xdr:rowOff>
    </xdr:from>
    <xdr:to>
      <xdr:col>19</xdr:col>
      <xdr:colOff>38100</xdr:colOff>
      <xdr:row>35</xdr:row>
      <xdr:rowOff>301792</xdr:rowOff>
    </xdr:to>
    <xdr:sp macro="" textlink="">
      <xdr:nvSpPr>
        <xdr:cNvPr id="136" name="楕円 135"/>
        <xdr:cNvSpPr/>
      </xdr:nvSpPr>
      <xdr:spPr bwMode="auto">
        <a:xfrm>
          <a:off x="3556000" y="6810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286569</xdr:rowOff>
    </xdr:from>
    <xdr:ext cx="762000" cy="259045"/>
    <xdr:sp macro="" textlink="">
      <xdr:nvSpPr>
        <xdr:cNvPr id="137" name="テキスト ボックス 136"/>
        <xdr:cNvSpPr txBox="1"/>
      </xdr:nvSpPr>
      <xdr:spPr>
        <a:xfrm>
          <a:off x="3225800" y="6896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318836</xdr:rowOff>
    </xdr:from>
    <xdr:to>
      <xdr:col>15</xdr:col>
      <xdr:colOff>101600</xdr:colOff>
      <xdr:row>36</xdr:row>
      <xdr:rowOff>77536</xdr:rowOff>
    </xdr:to>
    <xdr:sp macro="" textlink="">
      <xdr:nvSpPr>
        <xdr:cNvPr id="138" name="楕円 137"/>
        <xdr:cNvSpPr/>
      </xdr:nvSpPr>
      <xdr:spPr bwMode="auto">
        <a:xfrm>
          <a:off x="2857500" y="6929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62313</xdr:rowOff>
    </xdr:from>
    <xdr:ext cx="762000" cy="259045"/>
    <xdr:sp macro="" textlink="">
      <xdr:nvSpPr>
        <xdr:cNvPr id="139" name="テキスト ボックス 138"/>
        <xdr:cNvSpPr txBox="1"/>
      </xdr:nvSpPr>
      <xdr:spPr>
        <a:xfrm>
          <a:off x="2527300" y="701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22,465
22,281
99.56
17,812,610
17,352,711
398,719
7,477,794
13,775,149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166160</xdr:rowOff>
    </xdr:from>
    <xdr:to>
      <xdr:col>24</xdr:col>
      <xdr:colOff>62865</xdr:colOff>
      <xdr:row>39</xdr:row>
      <xdr:rowOff>23857</xdr:rowOff>
    </xdr:to>
    <xdr:cxnSp macro="">
      <xdr:nvCxnSpPr>
        <xdr:cNvPr id="60" name="直線コネクタ 59"/>
        <xdr:cNvCxnSpPr/>
      </xdr:nvCxnSpPr>
      <xdr:spPr>
        <a:xfrm flipV="1">
          <a:off x="4633595" y="5309660"/>
          <a:ext cx="1270" cy="1400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27684</xdr:rowOff>
    </xdr:from>
    <xdr:ext cx="534377" cy="259045"/>
    <xdr:sp macro="" textlink="">
      <xdr:nvSpPr>
        <xdr:cNvPr id="61" name="人件費最小値テキスト"/>
        <xdr:cNvSpPr txBox="1"/>
      </xdr:nvSpPr>
      <xdr:spPr>
        <a:xfrm>
          <a:off x="4686300" y="671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23857</xdr:rowOff>
    </xdr:from>
    <xdr:to>
      <xdr:col>24</xdr:col>
      <xdr:colOff>152400</xdr:colOff>
      <xdr:row>39</xdr:row>
      <xdr:rowOff>23857</xdr:rowOff>
    </xdr:to>
    <xdr:cxnSp macro="">
      <xdr:nvCxnSpPr>
        <xdr:cNvPr id="62" name="直線コネクタ 61"/>
        <xdr:cNvCxnSpPr/>
      </xdr:nvCxnSpPr>
      <xdr:spPr>
        <a:xfrm>
          <a:off x="4546600" y="6710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112837</xdr:rowOff>
    </xdr:from>
    <xdr:ext cx="599010" cy="259045"/>
    <xdr:sp macro="" textlink="">
      <xdr:nvSpPr>
        <xdr:cNvPr id="63" name="人件費最大値テキスト"/>
        <xdr:cNvSpPr txBox="1"/>
      </xdr:nvSpPr>
      <xdr:spPr>
        <a:xfrm>
          <a:off x="4686300" y="50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166160</xdr:rowOff>
    </xdr:from>
    <xdr:to>
      <xdr:col>24</xdr:col>
      <xdr:colOff>152400</xdr:colOff>
      <xdr:row>30</xdr:row>
      <xdr:rowOff>166160</xdr:rowOff>
    </xdr:to>
    <xdr:cxnSp macro="">
      <xdr:nvCxnSpPr>
        <xdr:cNvPr id="64" name="直線コネクタ 63"/>
        <xdr:cNvCxnSpPr/>
      </xdr:nvCxnSpPr>
      <xdr:spPr>
        <a:xfrm>
          <a:off x="4546600" y="53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105410</xdr:rowOff>
    </xdr:from>
    <xdr:to>
      <xdr:col>24</xdr:col>
      <xdr:colOff>63500</xdr:colOff>
      <xdr:row>33</xdr:row>
      <xdr:rowOff>44059</xdr:rowOff>
    </xdr:to>
    <xdr:cxnSp macro="">
      <xdr:nvCxnSpPr>
        <xdr:cNvPr id="65" name="直線コネクタ 64"/>
        <xdr:cNvCxnSpPr/>
      </xdr:nvCxnSpPr>
      <xdr:spPr>
        <a:xfrm flipV="1">
          <a:off x="3797300" y="5420360"/>
          <a:ext cx="838200" cy="28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63726</xdr:rowOff>
    </xdr:from>
    <xdr:ext cx="534377" cy="259045"/>
    <xdr:sp macro="" textlink="">
      <xdr:nvSpPr>
        <xdr:cNvPr id="66" name="人件費平均値テキスト"/>
        <xdr:cNvSpPr txBox="1"/>
      </xdr:nvSpPr>
      <xdr:spPr>
        <a:xfrm>
          <a:off x="4686300" y="5721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85299</xdr:rowOff>
    </xdr:from>
    <xdr:to>
      <xdr:col>24</xdr:col>
      <xdr:colOff>114300</xdr:colOff>
      <xdr:row>34</xdr:row>
      <xdr:rowOff>15449</xdr:rowOff>
    </xdr:to>
    <xdr:sp macro="" textlink="">
      <xdr:nvSpPr>
        <xdr:cNvPr id="67" name="フローチャート: 判断 66"/>
        <xdr:cNvSpPr/>
      </xdr:nvSpPr>
      <xdr:spPr>
        <a:xfrm>
          <a:off x="4584700" y="574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127013</xdr:rowOff>
    </xdr:from>
    <xdr:to>
      <xdr:col>19</xdr:col>
      <xdr:colOff>177800</xdr:colOff>
      <xdr:row>33</xdr:row>
      <xdr:rowOff>44059</xdr:rowOff>
    </xdr:to>
    <xdr:cxnSp macro="">
      <xdr:nvCxnSpPr>
        <xdr:cNvPr id="68" name="直線コネクタ 67"/>
        <xdr:cNvCxnSpPr/>
      </xdr:nvCxnSpPr>
      <xdr:spPr>
        <a:xfrm>
          <a:off x="2908300" y="5613413"/>
          <a:ext cx="889000" cy="8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151250</xdr:rowOff>
    </xdr:from>
    <xdr:to>
      <xdr:col>20</xdr:col>
      <xdr:colOff>38100</xdr:colOff>
      <xdr:row>33</xdr:row>
      <xdr:rowOff>81400</xdr:rowOff>
    </xdr:to>
    <xdr:sp macro="" textlink="">
      <xdr:nvSpPr>
        <xdr:cNvPr id="69" name="フローチャート: 判断 68"/>
        <xdr:cNvSpPr/>
      </xdr:nvSpPr>
      <xdr:spPr>
        <a:xfrm>
          <a:off x="3746500" y="563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97927</xdr:rowOff>
    </xdr:from>
    <xdr:ext cx="534377" cy="259045"/>
    <xdr:sp macro="" textlink="">
      <xdr:nvSpPr>
        <xdr:cNvPr id="70" name="テキスト ボックス 69"/>
        <xdr:cNvSpPr txBox="1"/>
      </xdr:nvSpPr>
      <xdr:spPr>
        <a:xfrm>
          <a:off x="3530111" y="541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127013</xdr:rowOff>
    </xdr:from>
    <xdr:to>
      <xdr:col>15</xdr:col>
      <xdr:colOff>50800</xdr:colOff>
      <xdr:row>33</xdr:row>
      <xdr:rowOff>107210</xdr:rowOff>
    </xdr:to>
    <xdr:cxnSp macro="">
      <xdr:nvCxnSpPr>
        <xdr:cNvPr id="71" name="直線コネクタ 70"/>
        <xdr:cNvCxnSpPr/>
      </xdr:nvCxnSpPr>
      <xdr:spPr>
        <a:xfrm flipV="1">
          <a:off x="2019300" y="5613413"/>
          <a:ext cx="889000" cy="15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167081</xdr:rowOff>
    </xdr:from>
    <xdr:to>
      <xdr:col>15</xdr:col>
      <xdr:colOff>101600</xdr:colOff>
      <xdr:row>33</xdr:row>
      <xdr:rowOff>97231</xdr:rowOff>
    </xdr:to>
    <xdr:sp macro="" textlink="">
      <xdr:nvSpPr>
        <xdr:cNvPr id="72" name="フローチャート: 判断 71"/>
        <xdr:cNvSpPr/>
      </xdr:nvSpPr>
      <xdr:spPr>
        <a:xfrm>
          <a:off x="2857500" y="565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88358</xdr:rowOff>
    </xdr:from>
    <xdr:ext cx="534377" cy="259045"/>
    <xdr:sp macro="" textlink="">
      <xdr:nvSpPr>
        <xdr:cNvPr id="73" name="テキスト ボックス 72"/>
        <xdr:cNvSpPr txBox="1"/>
      </xdr:nvSpPr>
      <xdr:spPr>
        <a:xfrm>
          <a:off x="2641111" y="574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107210</xdr:rowOff>
    </xdr:from>
    <xdr:to>
      <xdr:col>10</xdr:col>
      <xdr:colOff>114300</xdr:colOff>
      <xdr:row>33</xdr:row>
      <xdr:rowOff>131156</xdr:rowOff>
    </xdr:to>
    <xdr:cxnSp macro="">
      <xdr:nvCxnSpPr>
        <xdr:cNvPr id="74" name="直線コネクタ 73"/>
        <xdr:cNvCxnSpPr/>
      </xdr:nvCxnSpPr>
      <xdr:spPr>
        <a:xfrm flipV="1">
          <a:off x="1130300" y="5765060"/>
          <a:ext cx="8890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46495</xdr:rowOff>
    </xdr:from>
    <xdr:to>
      <xdr:col>10</xdr:col>
      <xdr:colOff>165100</xdr:colOff>
      <xdr:row>33</xdr:row>
      <xdr:rowOff>148095</xdr:rowOff>
    </xdr:to>
    <xdr:sp macro="" textlink="">
      <xdr:nvSpPr>
        <xdr:cNvPr id="75" name="フローチャート: 判断 74"/>
        <xdr:cNvSpPr/>
      </xdr:nvSpPr>
      <xdr:spPr>
        <a:xfrm>
          <a:off x="1968500" y="570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164622</xdr:rowOff>
    </xdr:from>
    <xdr:ext cx="534377" cy="259045"/>
    <xdr:sp macro="" textlink="">
      <xdr:nvSpPr>
        <xdr:cNvPr id="76" name="テキスト ボックス 75"/>
        <xdr:cNvSpPr txBox="1"/>
      </xdr:nvSpPr>
      <xdr:spPr>
        <a:xfrm>
          <a:off x="1752111" y="547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98501</xdr:rowOff>
    </xdr:from>
    <xdr:to>
      <xdr:col>6</xdr:col>
      <xdr:colOff>38100</xdr:colOff>
      <xdr:row>34</xdr:row>
      <xdr:rowOff>28651</xdr:rowOff>
    </xdr:to>
    <xdr:sp macro="" textlink="">
      <xdr:nvSpPr>
        <xdr:cNvPr id="77" name="フローチャート: 判断 76"/>
        <xdr:cNvSpPr/>
      </xdr:nvSpPr>
      <xdr:spPr>
        <a:xfrm>
          <a:off x="1079500" y="575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19778</xdr:rowOff>
    </xdr:from>
    <xdr:ext cx="534377" cy="259045"/>
    <xdr:sp macro="" textlink="">
      <xdr:nvSpPr>
        <xdr:cNvPr id="78" name="テキスト ボックス 77"/>
        <xdr:cNvSpPr txBox="1"/>
      </xdr:nvSpPr>
      <xdr:spPr>
        <a:xfrm>
          <a:off x="863111" y="584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54610</xdr:rowOff>
    </xdr:from>
    <xdr:to>
      <xdr:col>24</xdr:col>
      <xdr:colOff>114300</xdr:colOff>
      <xdr:row>31</xdr:row>
      <xdr:rowOff>156210</xdr:rowOff>
    </xdr:to>
    <xdr:sp macro="" textlink="">
      <xdr:nvSpPr>
        <xdr:cNvPr id="84" name="楕円 83"/>
        <xdr:cNvSpPr/>
      </xdr:nvSpPr>
      <xdr:spPr>
        <a:xfrm>
          <a:off x="4584700" y="536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140987</xdr:rowOff>
    </xdr:from>
    <xdr:ext cx="599010" cy="259045"/>
    <xdr:sp macro="" textlink="">
      <xdr:nvSpPr>
        <xdr:cNvPr id="85" name="人件費該当値テキスト"/>
        <xdr:cNvSpPr txBox="1"/>
      </xdr:nvSpPr>
      <xdr:spPr>
        <a:xfrm>
          <a:off x="4686300" y="528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164709</xdr:rowOff>
    </xdr:from>
    <xdr:to>
      <xdr:col>20</xdr:col>
      <xdr:colOff>38100</xdr:colOff>
      <xdr:row>33</xdr:row>
      <xdr:rowOff>94859</xdr:rowOff>
    </xdr:to>
    <xdr:sp macro="" textlink="">
      <xdr:nvSpPr>
        <xdr:cNvPr id="86" name="楕円 85"/>
        <xdr:cNvSpPr/>
      </xdr:nvSpPr>
      <xdr:spPr>
        <a:xfrm>
          <a:off x="3746500" y="56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85986</xdr:rowOff>
    </xdr:from>
    <xdr:ext cx="534377" cy="259045"/>
    <xdr:sp macro="" textlink="">
      <xdr:nvSpPr>
        <xdr:cNvPr id="87" name="テキスト ボックス 86"/>
        <xdr:cNvSpPr txBox="1"/>
      </xdr:nvSpPr>
      <xdr:spPr>
        <a:xfrm>
          <a:off x="3530111" y="57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76213</xdr:rowOff>
    </xdr:from>
    <xdr:to>
      <xdr:col>15</xdr:col>
      <xdr:colOff>101600</xdr:colOff>
      <xdr:row>33</xdr:row>
      <xdr:rowOff>6363</xdr:rowOff>
    </xdr:to>
    <xdr:sp macro="" textlink="">
      <xdr:nvSpPr>
        <xdr:cNvPr id="88" name="楕円 87"/>
        <xdr:cNvSpPr/>
      </xdr:nvSpPr>
      <xdr:spPr>
        <a:xfrm>
          <a:off x="2857500" y="556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22890</xdr:rowOff>
    </xdr:from>
    <xdr:ext cx="599010" cy="259045"/>
    <xdr:sp macro="" textlink="">
      <xdr:nvSpPr>
        <xdr:cNvPr id="89" name="テキスト ボックス 88"/>
        <xdr:cNvSpPr txBox="1"/>
      </xdr:nvSpPr>
      <xdr:spPr>
        <a:xfrm>
          <a:off x="2608795" y="533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56410</xdr:rowOff>
    </xdr:from>
    <xdr:to>
      <xdr:col>10</xdr:col>
      <xdr:colOff>165100</xdr:colOff>
      <xdr:row>33</xdr:row>
      <xdr:rowOff>158010</xdr:rowOff>
    </xdr:to>
    <xdr:sp macro="" textlink="">
      <xdr:nvSpPr>
        <xdr:cNvPr id="90" name="楕円 89"/>
        <xdr:cNvSpPr/>
      </xdr:nvSpPr>
      <xdr:spPr>
        <a:xfrm>
          <a:off x="1968500" y="571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149137</xdr:rowOff>
    </xdr:from>
    <xdr:ext cx="534377" cy="259045"/>
    <xdr:sp macro="" textlink="">
      <xdr:nvSpPr>
        <xdr:cNvPr id="91" name="テキスト ボックス 90"/>
        <xdr:cNvSpPr txBox="1"/>
      </xdr:nvSpPr>
      <xdr:spPr>
        <a:xfrm>
          <a:off x="1752111" y="580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80356</xdr:rowOff>
    </xdr:from>
    <xdr:to>
      <xdr:col>6</xdr:col>
      <xdr:colOff>38100</xdr:colOff>
      <xdr:row>34</xdr:row>
      <xdr:rowOff>10506</xdr:rowOff>
    </xdr:to>
    <xdr:sp macro="" textlink="">
      <xdr:nvSpPr>
        <xdr:cNvPr id="92" name="楕円 91"/>
        <xdr:cNvSpPr/>
      </xdr:nvSpPr>
      <xdr:spPr>
        <a:xfrm>
          <a:off x="1079500" y="57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27033</xdr:rowOff>
    </xdr:from>
    <xdr:ext cx="534377" cy="259045"/>
    <xdr:sp macro="" textlink="">
      <xdr:nvSpPr>
        <xdr:cNvPr id="93" name="テキスト ボックス 92"/>
        <xdr:cNvSpPr txBox="1"/>
      </xdr:nvSpPr>
      <xdr:spPr>
        <a:xfrm>
          <a:off x="863111" y="55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2" name="テキスト ボックス 111"/>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165728</xdr:rowOff>
    </xdr:from>
    <xdr:to>
      <xdr:col>24</xdr:col>
      <xdr:colOff>62865</xdr:colOff>
      <xdr:row>59</xdr:row>
      <xdr:rowOff>109068</xdr:rowOff>
    </xdr:to>
    <xdr:cxnSp macro="">
      <xdr:nvCxnSpPr>
        <xdr:cNvPr id="120" name="直線コネクタ 119"/>
        <xdr:cNvCxnSpPr/>
      </xdr:nvCxnSpPr>
      <xdr:spPr>
        <a:xfrm flipV="1">
          <a:off x="4633595" y="8738228"/>
          <a:ext cx="1270" cy="148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112895</xdr:rowOff>
    </xdr:from>
    <xdr:ext cx="534377" cy="259045"/>
    <xdr:sp macro="" textlink="">
      <xdr:nvSpPr>
        <xdr:cNvPr id="121" name="物件費最小値テキスト"/>
        <xdr:cNvSpPr txBox="1"/>
      </xdr:nvSpPr>
      <xdr:spPr>
        <a:xfrm>
          <a:off x="4686300" y="1022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109068</xdr:rowOff>
    </xdr:from>
    <xdr:to>
      <xdr:col>24</xdr:col>
      <xdr:colOff>152400</xdr:colOff>
      <xdr:row>59</xdr:row>
      <xdr:rowOff>109068</xdr:rowOff>
    </xdr:to>
    <xdr:cxnSp macro="">
      <xdr:nvCxnSpPr>
        <xdr:cNvPr id="122" name="直線コネクタ 121"/>
        <xdr:cNvCxnSpPr/>
      </xdr:nvCxnSpPr>
      <xdr:spPr>
        <a:xfrm>
          <a:off x="4546600" y="1022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112405</xdr:rowOff>
    </xdr:from>
    <xdr:ext cx="599010" cy="259045"/>
    <xdr:sp macro="" textlink="">
      <xdr:nvSpPr>
        <xdr:cNvPr id="123" name="物件費最大値テキスト"/>
        <xdr:cNvSpPr txBox="1"/>
      </xdr:nvSpPr>
      <xdr:spPr>
        <a:xfrm>
          <a:off x="4686300" y="851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165728</xdr:rowOff>
    </xdr:from>
    <xdr:to>
      <xdr:col>24</xdr:col>
      <xdr:colOff>152400</xdr:colOff>
      <xdr:row>50</xdr:row>
      <xdr:rowOff>165728</xdr:rowOff>
    </xdr:to>
    <xdr:cxnSp macro="">
      <xdr:nvCxnSpPr>
        <xdr:cNvPr id="124" name="直線コネクタ 123"/>
        <xdr:cNvCxnSpPr/>
      </xdr:nvCxnSpPr>
      <xdr:spPr>
        <a:xfrm>
          <a:off x="4546600" y="873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25726</xdr:rowOff>
    </xdr:from>
    <xdr:to>
      <xdr:col>24</xdr:col>
      <xdr:colOff>63500</xdr:colOff>
      <xdr:row>56</xdr:row>
      <xdr:rowOff>137578</xdr:rowOff>
    </xdr:to>
    <xdr:cxnSp macro="">
      <xdr:nvCxnSpPr>
        <xdr:cNvPr id="125" name="直線コネクタ 124"/>
        <xdr:cNvCxnSpPr/>
      </xdr:nvCxnSpPr>
      <xdr:spPr>
        <a:xfrm flipV="1">
          <a:off x="3797300" y="9626926"/>
          <a:ext cx="838200" cy="11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157334</xdr:rowOff>
    </xdr:from>
    <xdr:ext cx="534377" cy="259045"/>
    <xdr:sp macro="" textlink="">
      <xdr:nvSpPr>
        <xdr:cNvPr id="126" name="物件費平均値テキスト"/>
        <xdr:cNvSpPr txBox="1"/>
      </xdr:nvSpPr>
      <xdr:spPr>
        <a:xfrm>
          <a:off x="4686300" y="9244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134457</xdr:rowOff>
    </xdr:from>
    <xdr:to>
      <xdr:col>24</xdr:col>
      <xdr:colOff>114300</xdr:colOff>
      <xdr:row>55</xdr:row>
      <xdr:rowOff>64607</xdr:rowOff>
    </xdr:to>
    <xdr:sp macro="" textlink="">
      <xdr:nvSpPr>
        <xdr:cNvPr id="127" name="フローチャート: 判断 126"/>
        <xdr:cNvSpPr/>
      </xdr:nvSpPr>
      <xdr:spPr>
        <a:xfrm>
          <a:off x="4584700" y="939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137578</xdr:rowOff>
    </xdr:from>
    <xdr:to>
      <xdr:col>19</xdr:col>
      <xdr:colOff>177800</xdr:colOff>
      <xdr:row>57</xdr:row>
      <xdr:rowOff>11423</xdr:rowOff>
    </xdr:to>
    <xdr:cxnSp macro="">
      <xdr:nvCxnSpPr>
        <xdr:cNvPr id="128" name="直線コネクタ 127"/>
        <xdr:cNvCxnSpPr/>
      </xdr:nvCxnSpPr>
      <xdr:spPr>
        <a:xfrm flipV="1">
          <a:off x="2908300" y="9738778"/>
          <a:ext cx="889000" cy="4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169367</xdr:rowOff>
    </xdr:from>
    <xdr:to>
      <xdr:col>20</xdr:col>
      <xdr:colOff>38100</xdr:colOff>
      <xdr:row>55</xdr:row>
      <xdr:rowOff>99517</xdr:rowOff>
    </xdr:to>
    <xdr:sp macro="" textlink="">
      <xdr:nvSpPr>
        <xdr:cNvPr id="129" name="フローチャート: 判断 128"/>
        <xdr:cNvSpPr/>
      </xdr:nvSpPr>
      <xdr:spPr>
        <a:xfrm>
          <a:off x="3746500" y="942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116044</xdr:rowOff>
    </xdr:from>
    <xdr:ext cx="534377" cy="259045"/>
    <xdr:sp macro="" textlink="">
      <xdr:nvSpPr>
        <xdr:cNvPr id="130" name="テキスト ボックス 129"/>
        <xdr:cNvSpPr txBox="1"/>
      </xdr:nvSpPr>
      <xdr:spPr>
        <a:xfrm>
          <a:off x="3530111" y="920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11423</xdr:rowOff>
    </xdr:from>
    <xdr:to>
      <xdr:col>15</xdr:col>
      <xdr:colOff>50800</xdr:colOff>
      <xdr:row>57</xdr:row>
      <xdr:rowOff>20991</xdr:rowOff>
    </xdr:to>
    <xdr:cxnSp macro="">
      <xdr:nvCxnSpPr>
        <xdr:cNvPr id="131" name="直線コネクタ 130"/>
        <xdr:cNvCxnSpPr/>
      </xdr:nvCxnSpPr>
      <xdr:spPr>
        <a:xfrm flipV="1">
          <a:off x="2019300" y="9784073"/>
          <a:ext cx="8890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110748</xdr:rowOff>
    </xdr:from>
    <xdr:to>
      <xdr:col>15</xdr:col>
      <xdr:colOff>101600</xdr:colOff>
      <xdr:row>56</xdr:row>
      <xdr:rowOff>40898</xdr:rowOff>
    </xdr:to>
    <xdr:sp macro="" textlink="">
      <xdr:nvSpPr>
        <xdr:cNvPr id="132" name="フローチャート: 判断 131"/>
        <xdr:cNvSpPr/>
      </xdr:nvSpPr>
      <xdr:spPr>
        <a:xfrm>
          <a:off x="2857500" y="954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57425</xdr:rowOff>
    </xdr:from>
    <xdr:ext cx="534377" cy="259045"/>
    <xdr:sp macro="" textlink="">
      <xdr:nvSpPr>
        <xdr:cNvPr id="133" name="テキスト ボックス 132"/>
        <xdr:cNvSpPr txBox="1"/>
      </xdr:nvSpPr>
      <xdr:spPr>
        <a:xfrm>
          <a:off x="2641111" y="931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20991</xdr:rowOff>
    </xdr:from>
    <xdr:to>
      <xdr:col>10</xdr:col>
      <xdr:colOff>114300</xdr:colOff>
      <xdr:row>57</xdr:row>
      <xdr:rowOff>60376</xdr:rowOff>
    </xdr:to>
    <xdr:cxnSp macro="">
      <xdr:nvCxnSpPr>
        <xdr:cNvPr id="134" name="直線コネクタ 133"/>
        <xdr:cNvCxnSpPr/>
      </xdr:nvCxnSpPr>
      <xdr:spPr>
        <a:xfrm flipV="1">
          <a:off x="1130300" y="9793641"/>
          <a:ext cx="889000" cy="3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162640</xdr:rowOff>
    </xdr:from>
    <xdr:to>
      <xdr:col>10</xdr:col>
      <xdr:colOff>165100</xdr:colOff>
      <xdr:row>56</xdr:row>
      <xdr:rowOff>92790</xdr:rowOff>
    </xdr:to>
    <xdr:sp macro="" textlink="">
      <xdr:nvSpPr>
        <xdr:cNvPr id="135" name="フローチャート: 判断 134"/>
        <xdr:cNvSpPr/>
      </xdr:nvSpPr>
      <xdr:spPr>
        <a:xfrm>
          <a:off x="1968500" y="959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109317</xdr:rowOff>
    </xdr:from>
    <xdr:ext cx="534377" cy="259045"/>
    <xdr:sp macro="" textlink="">
      <xdr:nvSpPr>
        <xdr:cNvPr id="136" name="テキスト ボックス 135"/>
        <xdr:cNvSpPr txBox="1"/>
      </xdr:nvSpPr>
      <xdr:spPr>
        <a:xfrm>
          <a:off x="1752111" y="936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133117</xdr:rowOff>
    </xdr:from>
    <xdr:to>
      <xdr:col>6</xdr:col>
      <xdr:colOff>38100</xdr:colOff>
      <xdr:row>56</xdr:row>
      <xdr:rowOff>63267</xdr:rowOff>
    </xdr:to>
    <xdr:sp macro="" textlink="">
      <xdr:nvSpPr>
        <xdr:cNvPr id="137" name="フローチャート: 判断 136"/>
        <xdr:cNvSpPr/>
      </xdr:nvSpPr>
      <xdr:spPr>
        <a:xfrm>
          <a:off x="1079500" y="956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79794</xdr:rowOff>
    </xdr:from>
    <xdr:ext cx="534377" cy="259045"/>
    <xdr:sp macro="" textlink="">
      <xdr:nvSpPr>
        <xdr:cNvPr id="138" name="テキスト ボックス 137"/>
        <xdr:cNvSpPr txBox="1"/>
      </xdr:nvSpPr>
      <xdr:spPr>
        <a:xfrm>
          <a:off x="863111" y="933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146376</xdr:rowOff>
    </xdr:from>
    <xdr:to>
      <xdr:col>24</xdr:col>
      <xdr:colOff>114300</xdr:colOff>
      <xdr:row>56</xdr:row>
      <xdr:rowOff>76526</xdr:rowOff>
    </xdr:to>
    <xdr:sp macro="" textlink="">
      <xdr:nvSpPr>
        <xdr:cNvPr id="144" name="楕円 143"/>
        <xdr:cNvSpPr/>
      </xdr:nvSpPr>
      <xdr:spPr>
        <a:xfrm>
          <a:off x="4584700" y="95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124803</xdr:rowOff>
    </xdr:from>
    <xdr:ext cx="534377" cy="259045"/>
    <xdr:sp macro="" textlink="">
      <xdr:nvSpPr>
        <xdr:cNvPr id="145" name="物件費該当値テキスト"/>
        <xdr:cNvSpPr txBox="1"/>
      </xdr:nvSpPr>
      <xdr:spPr>
        <a:xfrm>
          <a:off x="4686300" y="955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86778</xdr:rowOff>
    </xdr:from>
    <xdr:to>
      <xdr:col>20</xdr:col>
      <xdr:colOff>38100</xdr:colOff>
      <xdr:row>57</xdr:row>
      <xdr:rowOff>16928</xdr:rowOff>
    </xdr:to>
    <xdr:sp macro="" textlink="">
      <xdr:nvSpPr>
        <xdr:cNvPr id="146" name="楕円 145"/>
        <xdr:cNvSpPr/>
      </xdr:nvSpPr>
      <xdr:spPr>
        <a:xfrm>
          <a:off x="3746500" y="96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8055</xdr:rowOff>
    </xdr:from>
    <xdr:ext cx="534377" cy="259045"/>
    <xdr:sp macro="" textlink="">
      <xdr:nvSpPr>
        <xdr:cNvPr id="147" name="テキスト ボックス 146"/>
        <xdr:cNvSpPr txBox="1"/>
      </xdr:nvSpPr>
      <xdr:spPr>
        <a:xfrm>
          <a:off x="3530111" y="978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132073</xdr:rowOff>
    </xdr:from>
    <xdr:to>
      <xdr:col>15</xdr:col>
      <xdr:colOff>101600</xdr:colOff>
      <xdr:row>57</xdr:row>
      <xdr:rowOff>62223</xdr:rowOff>
    </xdr:to>
    <xdr:sp macro="" textlink="">
      <xdr:nvSpPr>
        <xdr:cNvPr id="148" name="楕円 147"/>
        <xdr:cNvSpPr/>
      </xdr:nvSpPr>
      <xdr:spPr>
        <a:xfrm>
          <a:off x="2857500" y="97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53350</xdr:rowOff>
    </xdr:from>
    <xdr:ext cx="534377" cy="259045"/>
    <xdr:sp macro="" textlink="">
      <xdr:nvSpPr>
        <xdr:cNvPr id="149" name="テキスト ボックス 148"/>
        <xdr:cNvSpPr txBox="1"/>
      </xdr:nvSpPr>
      <xdr:spPr>
        <a:xfrm>
          <a:off x="2641111" y="98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141641</xdr:rowOff>
    </xdr:from>
    <xdr:to>
      <xdr:col>10</xdr:col>
      <xdr:colOff>165100</xdr:colOff>
      <xdr:row>57</xdr:row>
      <xdr:rowOff>71791</xdr:rowOff>
    </xdr:to>
    <xdr:sp macro="" textlink="">
      <xdr:nvSpPr>
        <xdr:cNvPr id="150" name="楕円 149"/>
        <xdr:cNvSpPr/>
      </xdr:nvSpPr>
      <xdr:spPr>
        <a:xfrm>
          <a:off x="1968500" y="974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62918</xdr:rowOff>
    </xdr:from>
    <xdr:ext cx="534377" cy="259045"/>
    <xdr:sp macro="" textlink="">
      <xdr:nvSpPr>
        <xdr:cNvPr id="151" name="テキスト ボックス 150"/>
        <xdr:cNvSpPr txBox="1"/>
      </xdr:nvSpPr>
      <xdr:spPr>
        <a:xfrm>
          <a:off x="1752111" y="983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9576</xdr:rowOff>
    </xdr:from>
    <xdr:to>
      <xdr:col>6</xdr:col>
      <xdr:colOff>38100</xdr:colOff>
      <xdr:row>57</xdr:row>
      <xdr:rowOff>111176</xdr:rowOff>
    </xdr:to>
    <xdr:sp macro="" textlink="">
      <xdr:nvSpPr>
        <xdr:cNvPr id="152" name="楕円 151"/>
        <xdr:cNvSpPr/>
      </xdr:nvSpPr>
      <xdr:spPr>
        <a:xfrm>
          <a:off x="1079500" y="978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102303</xdr:rowOff>
    </xdr:from>
    <xdr:ext cx="534377" cy="259045"/>
    <xdr:sp macro="" textlink="">
      <xdr:nvSpPr>
        <xdr:cNvPr id="153" name="テキスト ボックス 152"/>
        <xdr:cNvSpPr txBox="1"/>
      </xdr:nvSpPr>
      <xdr:spPr>
        <a:xfrm>
          <a:off x="863111" y="98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4" name="テキスト ボックス 16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5" name="直線コネクタ 16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6" name="テキスト ボックス 165"/>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7" name="直線コネクタ 16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8" name="テキスト ボックス 16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9" name="直線コネクタ 16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70" name="テキスト ボックス 16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1" name="直線コネクタ 17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72" name="テキスト ボックス 17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3" name="直線コネクタ 17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4" name="テキスト ボックス 17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6" name="テキスト ボックス 17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140271</xdr:rowOff>
    </xdr:from>
    <xdr:to>
      <xdr:col>24</xdr:col>
      <xdr:colOff>62865</xdr:colOff>
      <xdr:row>77</xdr:row>
      <xdr:rowOff>138367</xdr:rowOff>
    </xdr:to>
    <xdr:cxnSp macro="">
      <xdr:nvCxnSpPr>
        <xdr:cNvPr id="178" name="直線コネクタ 177"/>
        <xdr:cNvCxnSpPr/>
      </xdr:nvCxnSpPr>
      <xdr:spPr>
        <a:xfrm flipV="1">
          <a:off x="4633595" y="11970321"/>
          <a:ext cx="1270" cy="1369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142194</xdr:rowOff>
    </xdr:from>
    <xdr:ext cx="469744" cy="259045"/>
    <xdr:sp macro="" textlink="">
      <xdr:nvSpPr>
        <xdr:cNvPr id="179" name="維持補修費最小値テキスト"/>
        <xdr:cNvSpPr txBox="1"/>
      </xdr:nvSpPr>
      <xdr:spPr>
        <a:xfrm>
          <a:off x="4686300" y="1334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138367</xdr:rowOff>
    </xdr:from>
    <xdr:to>
      <xdr:col>24</xdr:col>
      <xdr:colOff>152400</xdr:colOff>
      <xdr:row>77</xdr:row>
      <xdr:rowOff>138367</xdr:rowOff>
    </xdr:to>
    <xdr:cxnSp macro="">
      <xdr:nvCxnSpPr>
        <xdr:cNvPr id="180" name="直線コネクタ 179"/>
        <xdr:cNvCxnSpPr/>
      </xdr:nvCxnSpPr>
      <xdr:spPr>
        <a:xfrm>
          <a:off x="4546600" y="1334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86948</xdr:rowOff>
    </xdr:from>
    <xdr:ext cx="534377" cy="259045"/>
    <xdr:sp macro="" textlink="">
      <xdr:nvSpPr>
        <xdr:cNvPr id="181" name="維持補修費最大値テキスト"/>
        <xdr:cNvSpPr txBox="1"/>
      </xdr:nvSpPr>
      <xdr:spPr>
        <a:xfrm>
          <a:off x="4686300" y="1174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140271</xdr:rowOff>
    </xdr:from>
    <xdr:to>
      <xdr:col>24</xdr:col>
      <xdr:colOff>152400</xdr:colOff>
      <xdr:row>69</xdr:row>
      <xdr:rowOff>140271</xdr:rowOff>
    </xdr:to>
    <xdr:cxnSp macro="">
      <xdr:nvCxnSpPr>
        <xdr:cNvPr id="182" name="直線コネクタ 181"/>
        <xdr:cNvCxnSpPr/>
      </xdr:nvCxnSpPr>
      <xdr:spPr>
        <a:xfrm>
          <a:off x="4546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138367</xdr:rowOff>
    </xdr:from>
    <xdr:to>
      <xdr:col>24</xdr:col>
      <xdr:colOff>63500</xdr:colOff>
      <xdr:row>78</xdr:row>
      <xdr:rowOff>146558</xdr:rowOff>
    </xdr:to>
    <xdr:cxnSp macro="">
      <xdr:nvCxnSpPr>
        <xdr:cNvPr id="183" name="直線コネクタ 182"/>
        <xdr:cNvCxnSpPr/>
      </xdr:nvCxnSpPr>
      <xdr:spPr>
        <a:xfrm flipV="1">
          <a:off x="3797300" y="13340017"/>
          <a:ext cx="838200" cy="17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150258</xdr:rowOff>
    </xdr:from>
    <xdr:ext cx="469744" cy="259045"/>
    <xdr:sp macro="" textlink="">
      <xdr:nvSpPr>
        <xdr:cNvPr id="184" name="維持補修費平均値テキスト"/>
        <xdr:cNvSpPr txBox="1"/>
      </xdr:nvSpPr>
      <xdr:spPr>
        <a:xfrm>
          <a:off x="4686300" y="12494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127381</xdr:rowOff>
    </xdr:from>
    <xdr:to>
      <xdr:col>24</xdr:col>
      <xdr:colOff>114300</xdr:colOff>
      <xdr:row>74</xdr:row>
      <xdr:rowOff>57531</xdr:rowOff>
    </xdr:to>
    <xdr:sp macro="" textlink="">
      <xdr:nvSpPr>
        <xdr:cNvPr id="185" name="フローチャート: 判断 184"/>
        <xdr:cNvSpPr/>
      </xdr:nvSpPr>
      <xdr:spPr>
        <a:xfrm>
          <a:off x="4584700" y="1264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64263</xdr:rowOff>
    </xdr:from>
    <xdr:to>
      <xdr:col>19</xdr:col>
      <xdr:colOff>177800</xdr:colOff>
      <xdr:row>78</xdr:row>
      <xdr:rowOff>146558</xdr:rowOff>
    </xdr:to>
    <xdr:cxnSp macro="">
      <xdr:nvCxnSpPr>
        <xdr:cNvPr id="186" name="直線コネクタ 185"/>
        <xdr:cNvCxnSpPr/>
      </xdr:nvCxnSpPr>
      <xdr:spPr>
        <a:xfrm>
          <a:off x="2908300" y="13437363"/>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82994</xdr:rowOff>
    </xdr:from>
    <xdr:to>
      <xdr:col>20</xdr:col>
      <xdr:colOff>38100</xdr:colOff>
      <xdr:row>75</xdr:row>
      <xdr:rowOff>13144</xdr:rowOff>
    </xdr:to>
    <xdr:sp macro="" textlink="">
      <xdr:nvSpPr>
        <xdr:cNvPr id="187" name="フローチャート: 判断 186"/>
        <xdr:cNvSpPr/>
      </xdr:nvSpPr>
      <xdr:spPr>
        <a:xfrm>
          <a:off x="3746500" y="127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29671</xdr:rowOff>
    </xdr:from>
    <xdr:ext cx="469744" cy="259045"/>
    <xdr:sp macro="" textlink="">
      <xdr:nvSpPr>
        <xdr:cNvPr id="188" name="テキスト ボックス 187"/>
        <xdr:cNvSpPr txBox="1"/>
      </xdr:nvSpPr>
      <xdr:spPr>
        <a:xfrm>
          <a:off x="3562428" y="1254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64263</xdr:rowOff>
    </xdr:from>
    <xdr:to>
      <xdr:col>15</xdr:col>
      <xdr:colOff>50800</xdr:colOff>
      <xdr:row>79</xdr:row>
      <xdr:rowOff>54356</xdr:rowOff>
    </xdr:to>
    <xdr:cxnSp macro="">
      <xdr:nvCxnSpPr>
        <xdr:cNvPr id="189" name="直線コネクタ 188"/>
        <xdr:cNvCxnSpPr/>
      </xdr:nvCxnSpPr>
      <xdr:spPr>
        <a:xfrm flipV="1">
          <a:off x="2019300" y="13437363"/>
          <a:ext cx="889000" cy="16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59182</xdr:rowOff>
    </xdr:from>
    <xdr:to>
      <xdr:col>15</xdr:col>
      <xdr:colOff>101600</xdr:colOff>
      <xdr:row>74</xdr:row>
      <xdr:rowOff>160782</xdr:rowOff>
    </xdr:to>
    <xdr:sp macro="" textlink="">
      <xdr:nvSpPr>
        <xdr:cNvPr id="190" name="フローチャート: 判断 189"/>
        <xdr:cNvSpPr/>
      </xdr:nvSpPr>
      <xdr:spPr>
        <a:xfrm>
          <a:off x="2857500" y="1274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5859</xdr:rowOff>
    </xdr:from>
    <xdr:ext cx="469744" cy="259045"/>
    <xdr:sp macro="" textlink="">
      <xdr:nvSpPr>
        <xdr:cNvPr id="191" name="テキスト ボックス 190"/>
        <xdr:cNvSpPr txBox="1"/>
      </xdr:nvSpPr>
      <xdr:spPr>
        <a:xfrm>
          <a:off x="2673428" y="1252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109601</xdr:rowOff>
    </xdr:from>
    <xdr:to>
      <xdr:col>10</xdr:col>
      <xdr:colOff>114300</xdr:colOff>
      <xdr:row>79</xdr:row>
      <xdr:rowOff>54356</xdr:rowOff>
    </xdr:to>
    <xdr:cxnSp macro="">
      <xdr:nvCxnSpPr>
        <xdr:cNvPr id="192" name="直線コネクタ 191"/>
        <xdr:cNvCxnSpPr/>
      </xdr:nvCxnSpPr>
      <xdr:spPr>
        <a:xfrm>
          <a:off x="1130300" y="13482701"/>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102806</xdr:rowOff>
    </xdr:from>
    <xdr:to>
      <xdr:col>10</xdr:col>
      <xdr:colOff>165100</xdr:colOff>
      <xdr:row>75</xdr:row>
      <xdr:rowOff>32956</xdr:rowOff>
    </xdr:to>
    <xdr:sp macro="" textlink="">
      <xdr:nvSpPr>
        <xdr:cNvPr id="193" name="フローチャート: 判断 192"/>
        <xdr:cNvSpPr/>
      </xdr:nvSpPr>
      <xdr:spPr>
        <a:xfrm>
          <a:off x="1968500" y="1279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49483</xdr:rowOff>
    </xdr:from>
    <xdr:ext cx="469744" cy="259045"/>
    <xdr:sp macro="" textlink="">
      <xdr:nvSpPr>
        <xdr:cNvPr id="194" name="テキスト ボックス 193"/>
        <xdr:cNvSpPr txBox="1"/>
      </xdr:nvSpPr>
      <xdr:spPr>
        <a:xfrm>
          <a:off x="1784428" y="1256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22796</xdr:rowOff>
    </xdr:from>
    <xdr:to>
      <xdr:col>6</xdr:col>
      <xdr:colOff>38100</xdr:colOff>
      <xdr:row>75</xdr:row>
      <xdr:rowOff>124396</xdr:rowOff>
    </xdr:to>
    <xdr:sp macro="" textlink="">
      <xdr:nvSpPr>
        <xdr:cNvPr id="195" name="フローチャート: 判断 194"/>
        <xdr:cNvSpPr/>
      </xdr:nvSpPr>
      <xdr:spPr>
        <a:xfrm>
          <a:off x="1079500" y="1288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140923</xdr:rowOff>
    </xdr:from>
    <xdr:ext cx="469744" cy="259045"/>
    <xdr:sp macro="" textlink="">
      <xdr:nvSpPr>
        <xdr:cNvPr id="196" name="テキスト ボックス 195"/>
        <xdr:cNvSpPr txBox="1"/>
      </xdr:nvSpPr>
      <xdr:spPr>
        <a:xfrm>
          <a:off x="895428" y="1265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87567</xdr:rowOff>
    </xdr:from>
    <xdr:to>
      <xdr:col>24</xdr:col>
      <xdr:colOff>114300</xdr:colOff>
      <xdr:row>78</xdr:row>
      <xdr:rowOff>17717</xdr:rowOff>
    </xdr:to>
    <xdr:sp macro="" textlink="">
      <xdr:nvSpPr>
        <xdr:cNvPr id="202" name="楕円 201"/>
        <xdr:cNvSpPr/>
      </xdr:nvSpPr>
      <xdr:spPr>
        <a:xfrm>
          <a:off x="4584700" y="1328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2494</xdr:rowOff>
    </xdr:from>
    <xdr:ext cx="469744" cy="259045"/>
    <xdr:sp macro="" textlink="">
      <xdr:nvSpPr>
        <xdr:cNvPr id="203" name="維持補修費該当値テキスト"/>
        <xdr:cNvSpPr txBox="1"/>
      </xdr:nvSpPr>
      <xdr:spPr>
        <a:xfrm>
          <a:off x="4686300" y="1320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95758</xdr:rowOff>
    </xdr:from>
    <xdr:to>
      <xdr:col>20</xdr:col>
      <xdr:colOff>38100</xdr:colOff>
      <xdr:row>79</xdr:row>
      <xdr:rowOff>25908</xdr:rowOff>
    </xdr:to>
    <xdr:sp macro="" textlink="">
      <xdr:nvSpPr>
        <xdr:cNvPr id="204" name="楕円 203"/>
        <xdr:cNvSpPr/>
      </xdr:nvSpPr>
      <xdr:spPr>
        <a:xfrm>
          <a:off x="3746500" y="1346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17035</xdr:rowOff>
    </xdr:from>
    <xdr:ext cx="469744" cy="259045"/>
    <xdr:sp macro="" textlink="">
      <xdr:nvSpPr>
        <xdr:cNvPr id="205" name="テキスト ボックス 204"/>
        <xdr:cNvSpPr txBox="1"/>
      </xdr:nvSpPr>
      <xdr:spPr>
        <a:xfrm>
          <a:off x="3562428" y="1356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13463</xdr:rowOff>
    </xdr:from>
    <xdr:to>
      <xdr:col>15</xdr:col>
      <xdr:colOff>101600</xdr:colOff>
      <xdr:row>78</xdr:row>
      <xdr:rowOff>115063</xdr:rowOff>
    </xdr:to>
    <xdr:sp macro="" textlink="">
      <xdr:nvSpPr>
        <xdr:cNvPr id="206" name="楕円 205"/>
        <xdr:cNvSpPr/>
      </xdr:nvSpPr>
      <xdr:spPr>
        <a:xfrm>
          <a:off x="2857500" y="1338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106190</xdr:rowOff>
    </xdr:from>
    <xdr:ext cx="469744" cy="259045"/>
    <xdr:sp macro="" textlink="">
      <xdr:nvSpPr>
        <xdr:cNvPr id="207" name="テキスト ボックス 206"/>
        <xdr:cNvSpPr txBox="1"/>
      </xdr:nvSpPr>
      <xdr:spPr>
        <a:xfrm>
          <a:off x="2673428" y="1347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3556</xdr:rowOff>
    </xdr:from>
    <xdr:to>
      <xdr:col>10</xdr:col>
      <xdr:colOff>165100</xdr:colOff>
      <xdr:row>79</xdr:row>
      <xdr:rowOff>105156</xdr:rowOff>
    </xdr:to>
    <xdr:sp macro="" textlink="">
      <xdr:nvSpPr>
        <xdr:cNvPr id="208" name="楕円 207"/>
        <xdr:cNvSpPr/>
      </xdr:nvSpPr>
      <xdr:spPr>
        <a:xfrm>
          <a:off x="1968500" y="135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96283</xdr:rowOff>
    </xdr:from>
    <xdr:ext cx="469744" cy="259045"/>
    <xdr:sp macro="" textlink="">
      <xdr:nvSpPr>
        <xdr:cNvPr id="209" name="テキスト ボックス 208"/>
        <xdr:cNvSpPr txBox="1"/>
      </xdr:nvSpPr>
      <xdr:spPr>
        <a:xfrm>
          <a:off x="1784428" y="1364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58801</xdr:rowOff>
    </xdr:from>
    <xdr:to>
      <xdr:col>6</xdr:col>
      <xdr:colOff>38100</xdr:colOff>
      <xdr:row>78</xdr:row>
      <xdr:rowOff>160401</xdr:rowOff>
    </xdr:to>
    <xdr:sp macro="" textlink="">
      <xdr:nvSpPr>
        <xdr:cNvPr id="210" name="楕円 209"/>
        <xdr:cNvSpPr/>
      </xdr:nvSpPr>
      <xdr:spPr>
        <a:xfrm>
          <a:off x="1079500" y="134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151528</xdr:rowOff>
    </xdr:from>
    <xdr:ext cx="469744" cy="259045"/>
    <xdr:sp macro="" textlink="">
      <xdr:nvSpPr>
        <xdr:cNvPr id="211" name="テキスト ボックス 210"/>
        <xdr:cNvSpPr txBox="1"/>
      </xdr:nvSpPr>
      <xdr:spPr>
        <a:xfrm>
          <a:off x="895428" y="1352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3" name="直線コネクタ 22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4" name="テキスト ボックス 22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5" name="直線コネクタ 22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6" name="テキスト ボックス 22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7" name="直線コネクタ 22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8" name="テキスト ボックス 22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9" name="直線コネクタ 22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30" name="テキスト ボックス 22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57381</xdr:rowOff>
    </xdr:from>
    <xdr:to>
      <xdr:col>24</xdr:col>
      <xdr:colOff>62865</xdr:colOff>
      <xdr:row>97</xdr:row>
      <xdr:rowOff>89271</xdr:rowOff>
    </xdr:to>
    <xdr:cxnSp macro="">
      <xdr:nvCxnSpPr>
        <xdr:cNvPr id="234" name="直線コネクタ 233"/>
        <xdr:cNvCxnSpPr/>
      </xdr:nvCxnSpPr>
      <xdr:spPr>
        <a:xfrm flipV="1">
          <a:off x="4633595" y="15487881"/>
          <a:ext cx="1270" cy="123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93098</xdr:rowOff>
    </xdr:from>
    <xdr:ext cx="534377" cy="259045"/>
    <xdr:sp macro="" textlink="">
      <xdr:nvSpPr>
        <xdr:cNvPr id="235" name="扶助費最小値テキスト"/>
        <xdr:cNvSpPr txBox="1"/>
      </xdr:nvSpPr>
      <xdr:spPr>
        <a:xfrm>
          <a:off x="4686300" y="1672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89271</xdr:rowOff>
    </xdr:from>
    <xdr:to>
      <xdr:col>24</xdr:col>
      <xdr:colOff>152400</xdr:colOff>
      <xdr:row>97</xdr:row>
      <xdr:rowOff>89271</xdr:rowOff>
    </xdr:to>
    <xdr:cxnSp macro="">
      <xdr:nvCxnSpPr>
        <xdr:cNvPr id="236" name="直線コネクタ 235"/>
        <xdr:cNvCxnSpPr/>
      </xdr:nvCxnSpPr>
      <xdr:spPr>
        <a:xfrm>
          <a:off x="4546600" y="1671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4058</xdr:rowOff>
    </xdr:from>
    <xdr:ext cx="599010" cy="259045"/>
    <xdr:sp macro="" textlink="">
      <xdr:nvSpPr>
        <xdr:cNvPr id="237" name="扶助費最大値テキスト"/>
        <xdr:cNvSpPr txBox="1"/>
      </xdr:nvSpPr>
      <xdr:spPr>
        <a:xfrm>
          <a:off x="4686300" y="15263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57381</xdr:rowOff>
    </xdr:from>
    <xdr:to>
      <xdr:col>24</xdr:col>
      <xdr:colOff>152400</xdr:colOff>
      <xdr:row>90</xdr:row>
      <xdr:rowOff>57381</xdr:rowOff>
    </xdr:to>
    <xdr:cxnSp macro="">
      <xdr:nvCxnSpPr>
        <xdr:cNvPr id="238" name="直線コネクタ 237"/>
        <xdr:cNvCxnSpPr/>
      </xdr:nvCxnSpPr>
      <xdr:spPr>
        <a:xfrm>
          <a:off x="4546600" y="1548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107468</xdr:rowOff>
    </xdr:from>
    <xdr:to>
      <xdr:col>24</xdr:col>
      <xdr:colOff>63500</xdr:colOff>
      <xdr:row>93</xdr:row>
      <xdr:rowOff>62387</xdr:rowOff>
    </xdr:to>
    <xdr:cxnSp macro="">
      <xdr:nvCxnSpPr>
        <xdr:cNvPr id="239" name="直線コネクタ 238"/>
        <xdr:cNvCxnSpPr/>
      </xdr:nvCxnSpPr>
      <xdr:spPr>
        <a:xfrm flipV="1">
          <a:off x="3797300" y="15880868"/>
          <a:ext cx="838200" cy="12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67099</xdr:rowOff>
    </xdr:from>
    <xdr:ext cx="534377" cy="259045"/>
    <xdr:sp macro="" textlink="">
      <xdr:nvSpPr>
        <xdr:cNvPr id="240" name="扶助費平均値テキスト"/>
        <xdr:cNvSpPr txBox="1"/>
      </xdr:nvSpPr>
      <xdr:spPr>
        <a:xfrm>
          <a:off x="4686300" y="16011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88672</xdr:rowOff>
    </xdr:from>
    <xdr:to>
      <xdr:col>24</xdr:col>
      <xdr:colOff>114300</xdr:colOff>
      <xdr:row>94</xdr:row>
      <xdr:rowOff>18822</xdr:rowOff>
    </xdr:to>
    <xdr:sp macro="" textlink="">
      <xdr:nvSpPr>
        <xdr:cNvPr id="241" name="フローチャート: 判断 240"/>
        <xdr:cNvSpPr/>
      </xdr:nvSpPr>
      <xdr:spPr>
        <a:xfrm>
          <a:off x="4584700" y="1603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62387</xdr:rowOff>
    </xdr:from>
    <xdr:to>
      <xdr:col>19</xdr:col>
      <xdr:colOff>177800</xdr:colOff>
      <xdr:row>93</xdr:row>
      <xdr:rowOff>125802</xdr:rowOff>
    </xdr:to>
    <xdr:cxnSp macro="">
      <xdr:nvCxnSpPr>
        <xdr:cNvPr id="242" name="直線コネクタ 241"/>
        <xdr:cNvCxnSpPr/>
      </xdr:nvCxnSpPr>
      <xdr:spPr>
        <a:xfrm flipV="1">
          <a:off x="2908300" y="16007237"/>
          <a:ext cx="889000" cy="6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154715</xdr:rowOff>
    </xdr:from>
    <xdr:to>
      <xdr:col>20</xdr:col>
      <xdr:colOff>38100</xdr:colOff>
      <xdr:row>94</xdr:row>
      <xdr:rowOff>84865</xdr:rowOff>
    </xdr:to>
    <xdr:sp macro="" textlink="">
      <xdr:nvSpPr>
        <xdr:cNvPr id="243" name="フローチャート: 判断 242"/>
        <xdr:cNvSpPr/>
      </xdr:nvSpPr>
      <xdr:spPr>
        <a:xfrm>
          <a:off x="3746500" y="160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75992</xdr:rowOff>
    </xdr:from>
    <xdr:ext cx="534377" cy="259045"/>
    <xdr:sp macro="" textlink="">
      <xdr:nvSpPr>
        <xdr:cNvPr id="244" name="テキスト ボックス 243"/>
        <xdr:cNvSpPr txBox="1"/>
      </xdr:nvSpPr>
      <xdr:spPr>
        <a:xfrm>
          <a:off x="3530111" y="1619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105181</xdr:rowOff>
    </xdr:from>
    <xdr:to>
      <xdr:col>15</xdr:col>
      <xdr:colOff>50800</xdr:colOff>
      <xdr:row>93</xdr:row>
      <xdr:rowOff>125802</xdr:rowOff>
    </xdr:to>
    <xdr:cxnSp macro="">
      <xdr:nvCxnSpPr>
        <xdr:cNvPr id="245" name="直線コネクタ 244"/>
        <xdr:cNvCxnSpPr/>
      </xdr:nvCxnSpPr>
      <xdr:spPr>
        <a:xfrm>
          <a:off x="2019300" y="16050031"/>
          <a:ext cx="889000" cy="2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64120</xdr:rowOff>
    </xdr:from>
    <xdr:to>
      <xdr:col>15</xdr:col>
      <xdr:colOff>101600</xdr:colOff>
      <xdr:row>94</xdr:row>
      <xdr:rowOff>165720</xdr:rowOff>
    </xdr:to>
    <xdr:sp macro="" textlink="">
      <xdr:nvSpPr>
        <xdr:cNvPr id="246" name="フローチャート: 判断 245"/>
        <xdr:cNvSpPr/>
      </xdr:nvSpPr>
      <xdr:spPr>
        <a:xfrm>
          <a:off x="2857500" y="1618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156847</xdr:rowOff>
    </xdr:from>
    <xdr:ext cx="534377" cy="259045"/>
    <xdr:sp macro="" textlink="">
      <xdr:nvSpPr>
        <xdr:cNvPr id="247" name="テキスト ボックス 246"/>
        <xdr:cNvSpPr txBox="1"/>
      </xdr:nvSpPr>
      <xdr:spPr>
        <a:xfrm>
          <a:off x="2641111" y="1627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105181</xdr:rowOff>
    </xdr:from>
    <xdr:to>
      <xdr:col>10</xdr:col>
      <xdr:colOff>114300</xdr:colOff>
      <xdr:row>93</xdr:row>
      <xdr:rowOff>155656</xdr:rowOff>
    </xdr:to>
    <xdr:cxnSp macro="">
      <xdr:nvCxnSpPr>
        <xdr:cNvPr id="248" name="直線コネクタ 247"/>
        <xdr:cNvCxnSpPr/>
      </xdr:nvCxnSpPr>
      <xdr:spPr>
        <a:xfrm flipV="1">
          <a:off x="1130300" y="16050031"/>
          <a:ext cx="889000" cy="5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2626</xdr:rowOff>
    </xdr:from>
    <xdr:to>
      <xdr:col>10</xdr:col>
      <xdr:colOff>165100</xdr:colOff>
      <xdr:row>95</xdr:row>
      <xdr:rowOff>104226</xdr:rowOff>
    </xdr:to>
    <xdr:sp macro="" textlink="">
      <xdr:nvSpPr>
        <xdr:cNvPr id="249" name="フローチャート: 判断 248"/>
        <xdr:cNvSpPr/>
      </xdr:nvSpPr>
      <xdr:spPr>
        <a:xfrm>
          <a:off x="1968500" y="1629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95353</xdr:rowOff>
    </xdr:from>
    <xdr:ext cx="534377" cy="259045"/>
    <xdr:sp macro="" textlink="">
      <xdr:nvSpPr>
        <xdr:cNvPr id="250" name="テキスト ボックス 249"/>
        <xdr:cNvSpPr txBox="1"/>
      </xdr:nvSpPr>
      <xdr:spPr>
        <a:xfrm>
          <a:off x="1752111" y="163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166647</xdr:rowOff>
    </xdr:from>
    <xdr:to>
      <xdr:col>6</xdr:col>
      <xdr:colOff>38100</xdr:colOff>
      <xdr:row>95</xdr:row>
      <xdr:rowOff>96797</xdr:rowOff>
    </xdr:to>
    <xdr:sp macro="" textlink="">
      <xdr:nvSpPr>
        <xdr:cNvPr id="251" name="フローチャート: 判断 250"/>
        <xdr:cNvSpPr/>
      </xdr:nvSpPr>
      <xdr:spPr>
        <a:xfrm>
          <a:off x="1079500" y="162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87924</xdr:rowOff>
    </xdr:from>
    <xdr:ext cx="534377" cy="259045"/>
    <xdr:sp macro="" textlink="">
      <xdr:nvSpPr>
        <xdr:cNvPr id="252" name="テキスト ボックス 251"/>
        <xdr:cNvSpPr txBox="1"/>
      </xdr:nvSpPr>
      <xdr:spPr>
        <a:xfrm>
          <a:off x="863111" y="1637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56668</xdr:rowOff>
    </xdr:from>
    <xdr:to>
      <xdr:col>24</xdr:col>
      <xdr:colOff>114300</xdr:colOff>
      <xdr:row>92</xdr:row>
      <xdr:rowOff>158268</xdr:rowOff>
    </xdr:to>
    <xdr:sp macro="" textlink="">
      <xdr:nvSpPr>
        <xdr:cNvPr id="258" name="楕円 257"/>
        <xdr:cNvSpPr/>
      </xdr:nvSpPr>
      <xdr:spPr>
        <a:xfrm>
          <a:off x="4584700" y="158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79545</xdr:rowOff>
    </xdr:from>
    <xdr:ext cx="534377" cy="259045"/>
    <xdr:sp macro="" textlink="">
      <xdr:nvSpPr>
        <xdr:cNvPr id="259" name="扶助費該当値テキスト"/>
        <xdr:cNvSpPr txBox="1"/>
      </xdr:nvSpPr>
      <xdr:spPr>
        <a:xfrm>
          <a:off x="4686300" y="1568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11587</xdr:rowOff>
    </xdr:from>
    <xdr:to>
      <xdr:col>20</xdr:col>
      <xdr:colOff>38100</xdr:colOff>
      <xdr:row>93</xdr:row>
      <xdr:rowOff>113187</xdr:rowOff>
    </xdr:to>
    <xdr:sp macro="" textlink="">
      <xdr:nvSpPr>
        <xdr:cNvPr id="260" name="楕円 259"/>
        <xdr:cNvSpPr/>
      </xdr:nvSpPr>
      <xdr:spPr>
        <a:xfrm>
          <a:off x="3746500" y="1595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129714</xdr:rowOff>
    </xdr:from>
    <xdr:ext cx="534377" cy="259045"/>
    <xdr:sp macro="" textlink="">
      <xdr:nvSpPr>
        <xdr:cNvPr id="261" name="テキスト ボックス 260"/>
        <xdr:cNvSpPr txBox="1"/>
      </xdr:nvSpPr>
      <xdr:spPr>
        <a:xfrm>
          <a:off x="3530111" y="1573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75002</xdr:rowOff>
    </xdr:from>
    <xdr:to>
      <xdr:col>15</xdr:col>
      <xdr:colOff>101600</xdr:colOff>
      <xdr:row>94</xdr:row>
      <xdr:rowOff>5152</xdr:rowOff>
    </xdr:to>
    <xdr:sp macro="" textlink="">
      <xdr:nvSpPr>
        <xdr:cNvPr id="262" name="楕円 261"/>
        <xdr:cNvSpPr/>
      </xdr:nvSpPr>
      <xdr:spPr>
        <a:xfrm>
          <a:off x="2857500" y="160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21679</xdr:rowOff>
    </xdr:from>
    <xdr:ext cx="534377" cy="259045"/>
    <xdr:sp macro="" textlink="">
      <xdr:nvSpPr>
        <xdr:cNvPr id="263" name="テキスト ボックス 262"/>
        <xdr:cNvSpPr txBox="1"/>
      </xdr:nvSpPr>
      <xdr:spPr>
        <a:xfrm>
          <a:off x="2641111" y="1579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54381</xdr:rowOff>
    </xdr:from>
    <xdr:to>
      <xdr:col>10</xdr:col>
      <xdr:colOff>165100</xdr:colOff>
      <xdr:row>93</xdr:row>
      <xdr:rowOff>155981</xdr:rowOff>
    </xdr:to>
    <xdr:sp macro="" textlink="">
      <xdr:nvSpPr>
        <xdr:cNvPr id="264" name="楕円 263"/>
        <xdr:cNvSpPr/>
      </xdr:nvSpPr>
      <xdr:spPr>
        <a:xfrm>
          <a:off x="1968500" y="1599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1058</xdr:rowOff>
    </xdr:from>
    <xdr:ext cx="534377" cy="259045"/>
    <xdr:sp macro="" textlink="">
      <xdr:nvSpPr>
        <xdr:cNvPr id="265" name="テキスト ボックス 264"/>
        <xdr:cNvSpPr txBox="1"/>
      </xdr:nvSpPr>
      <xdr:spPr>
        <a:xfrm>
          <a:off x="1752111" y="1577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104856</xdr:rowOff>
    </xdr:from>
    <xdr:to>
      <xdr:col>6</xdr:col>
      <xdr:colOff>38100</xdr:colOff>
      <xdr:row>94</xdr:row>
      <xdr:rowOff>35006</xdr:rowOff>
    </xdr:to>
    <xdr:sp macro="" textlink="">
      <xdr:nvSpPr>
        <xdr:cNvPr id="266" name="楕円 265"/>
        <xdr:cNvSpPr/>
      </xdr:nvSpPr>
      <xdr:spPr>
        <a:xfrm>
          <a:off x="1079500" y="1604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51533</xdr:rowOff>
    </xdr:from>
    <xdr:ext cx="534377" cy="259045"/>
    <xdr:sp macro="" textlink="">
      <xdr:nvSpPr>
        <xdr:cNvPr id="267" name="テキスト ボックス 266"/>
        <xdr:cNvSpPr txBox="1"/>
      </xdr:nvSpPr>
      <xdr:spPr>
        <a:xfrm>
          <a:off x="863111" y="1582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0" name="テキスト ボックス 279"/>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28730</xdr:rowOff>
    </xdr:from>
    <xdr:to>
      <xdr:col>54</xdr:col>
      <xdr:colOff>189865</xdr:colOff>
      <xdr:row>34</xdr:row>
      <xdr:rowOff>170942</xdr:rowOff>
    </xdr:to>
    <xdr:cxnSp macro="">
      <xdr:nvCxnSpPr>
        <xdr:cNvPr id="292" name="直線コネクタ 291"/>
        <xdr:cNvCxnSpPr/>
      </xdr:nvCxnSpPr>
      <xdr:spPr>
        <a:xfrm flipV="1">
          <a:off x="10475595" y="5343680"/>
          <a:ext cx="1270" cy="656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3319</xdr:rowOff>
    </xdr:from>
    <xdr:ext cx="599010" cy="259045"/>
    <xdr:sp macro="" textlink="">
      <xdr:nvSpPr>
        <xdr:cNvPr id="293" name="補助費等最小値テキスト"/>
        <xdr:cNvSpPr txBox="1"/>
      </xdr:nvSpPr>
      <xdr:spPr>
        <a:xfrm>
          <a:off x="10528300" y="600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170942</xdr:rowOff>
    </xdr:from>
    <xdr:to>
      <xdr:col>55</xdr:col>
      <xdr:colOff>88900</xdr:colOff>
      <xdr:row>34</xdr:row>
      <xdr:rowOff>170942</xdr:rowOff>
    </xdr:to>
    <xdr:cxnSp macro="">
      <xdr:nvCxnSpPr>
        <xdr:cNvPr id="294" name="直線コネクタ 293"/>
        <xdr:cNvCxnSpPr/>
      </xdr:nvCxnSpPr>
      <xdr:spPr>
        <a:xfrm>
          <a:off x="10388600" y="6000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146857</xdr:rowOff>
    </xdr:from>
    <xdr:ext cx="599010" cy="259045"/>
    <xdr:sp macro="" textlink="">
      <xdr:nvSpPr>
        <xdr:cNvPr id="295" name="補助費等最大値テキスト"/>
        <xdr:cNvSpPr txBox="1"/>
      </xdr:nvSpPr>
      <xdr:spPr>
        <a:xfrm>
          <a:off x="10528300" y="511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28730</xdr:rowOff>
    </xdr:from>
    <xdr:to>
      <xdr:col>55</xdr:col>
      <xdr:colOff>88900</xdr:colOff>
      <xdr:row>31</xdr:row>
      <xdr:rowOff>28730</xdr:rowOff>
    </xdr:to>
    <xdr:cxnSp macro="">
      <xdr:nvCxnSpPr>
        <xdr:cNvPr id="296" name="直線コネクタ 295"/>
        <xdr:cNvCxnSpPr/>
      </xdr:nvCxnSpPr>
      <xdr:spPr>
        <a:xfrm>
          <a:off x="10388600" y="534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116429</xdr:rowOff>
    </xdr:from>
    <xdr:to>
      <xdr:col>55</xdr:col>
      <xdr:colOff>0</xdr:colOff>
      <xdr:row>35</xdr:row>
      <xdr:rowOff>77216</xdr:rowOff>
    </xdr:to>
    <xdr:cxnSp macro="">
      <xdr:nvCxnSpPr>
        <xdr:cNvPr id="297" name="直線コネクタ 296"/>
        <xdr:cNvCxnSpPr/>
      </xdr:nvCxnSpPr>
      <xdr:spPr>
        <a:xfrm flipV="1">
          <a:off x="9639300" y="5431379"/>
          <a:ext cx="838200" cy="64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86034</xdr:rowOff>
    </xdr:from>
    <xdr:ext cx="599010" cy="259045"/>
    <xdr:sp macro="" textlink="">
      <xdr:nvSpPr>
        <xdr:cNvPr id="298" name="補助費等平均値テキスト"/>
        <xdr:cNvSpPr txBox="1"/>
      </xdr:nvSpPr>
      <xdr:spPr>
        <a:xfrm>
          <a:off x="10528300" y="55724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107607</xdr:rowOff>
    </xdr:from>
    <xdr:to>
      <xdr:col>55</xdr:col>
      <xdr:colOff>50800</xdr:colOff>
      <xdr:row>33</xdr:row>
      <xdr:rowOff>37757</xdr:rowOff>
    </xdr:to>
    <xdr:sp macro="" textlink="">
      <xdr:nvSpPr>
        <xdr:cNvPr id="299" name="フローチャート: 判断 298"/>
        <xdr:cNvSpPr/>
      </xdr:nvSpPr>
      <xdr:spPr>
        <a:xfrm>
          <a:off x="10426700" y="559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77216</xdr:rowOff>
    </xdr:from>
    <xdr:to>
      <xdr:col>50</xdr:col>
      <xdr:colOff>114300</xdr:colOff>
      <xdr:row>38</xdr:row>
      <xdr:rowOff>107132</xdr:rowOff>
    </xdr:to>
    <xdr:cxnSp macro="">
      <xdr:nvCxnSpPr>
        <xdr:cNvPr id="300" name="直線コネクタ 299"/>
        <xdr:cNvCxnSpPr/>
      </xdr:nvCxnSpPr>
      <xdr:spPr>
        <a:xfrm flipV="1">
          <a:off x="8750300" y="6077966"/>
          <a:ext cx="889000" cy="54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48544</xdr:rowOff>
    </xdr:from>
    <xdr:to>
      <xdr:col>50</xdr:col>
      <xdr:colOff>165100</xdr:colOff>
      <xdr:row>37</xdr:row>
      <xdr:rowOff>150144</xdr:rowOff>
    </xdr:to>
    <xdr:sp macro="" textlink="">
      <xdr:nvSpPr>
        <xdr:cNvPr id="301" name="フローチャート: 判断 300"/>
        <xdr:cNvSpPr/>
      </xdr:nvSpPr>
      <xdr:spPr>
        <a:xfrm>
          <a:off x="9588500" y="639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141271</xdr:rowOff>
    </xdr:from>
    <xdr:ext cx="534377" cy="259045"/>
    <xdr:sp macro="" textlink="">
      <xdr:nvSpPr>
        <xdr:cNvPr id="302" name="テキスト ボックス 301"/>
        <xdr:cNvSpPr txBox="1"/>
      </xdr:nvSpPr>
      <xdr:spPr>
        <a:xfrm>
          <a:off x="9372111" y="648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107132</xdr:rowOff>
    </xdr:from>
    <xdr:to>
      <xdr:col>45</xdr:col>
      <xdr:colOff>177800</xdr:colOff>
      <xdr:row>38</xdr:row>
      <xdr:rowOff>136591</xdr:rowOff>
    </xdr:to>
    <xdr:cxnSp macro="">
      <xdr:nvCxnSpPr>
        <xdr:cNvPr id="303" name="直線コネクタ 302"/>
        <xdr:cNvCxnSpPr/>
      </xdr:nvCxnSpPr>
      <xdr:spPr>
        <a:xfrm flipV="1">
          <a:off x="7861300" y="6622232"/>
          <a:ext cx="889000" cy="2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23101</xdr:rowOff>
    </xdr:from>
    <xdr:to>
      <xdr:col>46</xdr:col>
      <xdr:colOff>38100</xdr:colOff>
      <xdr:row>38</xdr:row>
      <xdr:rowOff>124701</xdr:rowOff>
    </xdr:to>
    <xdr:sp macro="" textlink="">
      <xdr:nvSpPr>
        <xdr:cNvPr id="304" name="フローチャート: 判断 303"/>
        <xdr:cNvSpPr/>
      </xdr:nvSpPr>
      <xdr:spPr>
        <a:xfrm>
          <a:off x="8699500" y="65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141228</xdr:rowOff>
    </xdr:from>
    <xdr:ext cx="534377" cy="259045"/>
    <xdr:sp macro="" textlink="">
      <xdr:nvSpPr>
        <xdr:cNvPr id="305" name="テキスト ボックス 304"/>
        <xdr:cNvSpPr txBox="1"/>
      </xdr:nvSpPr>
      <xdr:spPr>
        <a:xfrm>
          <a:off x="8483111" y="63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127859</xdr:rowOff>
    </xdr:from>
    <xdr:to>
      <xdr:col>41</xdr:col>
      <xdr:colOff>50800</xdr:colOff>
      <xdr:row>38</xdr:row>
      <xdr:rowOff>136591</xdr:rowOff>
    </xdr:to>
    <xdr:cxnSp macro="">
      <xdr:nvCxnSpPr>
        <xdr:cNvPr id="306" name="直線コネクタ 305"/>
        <xdr:cNvCxnSpPr/>
      </xdr:nvCxnSpPr>
      <xdr:spPr>
        <a:xfrm>
          <a:off x="6972300" y="6642959"/>
          <a:ext cx="8890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101381</xdr:rowOff>
    </xdr:from>
    <xdr:to>
      <xdr:col>41</xdr:col>
      <xdr:colOff>101600</xdr:colOff>
      <xdr:row>38</xdr:row>
      <xdr:rowOff>31531</xdr:rowOff>
    </xdr:to>
    <xdr:sp macro="" textlink="">
      <xdr:nvSpPr>
        <xdr:cNvPr id="307" name="フローチャート: 判断 306"/>
        <xdr:cNvSpPr/>
      </xdr:nvSpPr>
      <xdr:spPr>
        <a:xfrm>
          <a:off x="7810500" y="644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48058</xdr:rowOff>
    </xdr:from>
    <xdr:ext cx="534377" cy="259045"/>
    <xdr:sp macro="" textlink="">
      <xdr:nvSpPr>
        <xdr:cNvPr id="308" name="テキスト ボックス 307"/>
        <xdr:cNvSpPr txBox="1"/>
      </xdr:nvSpPr>
      <xdr:spPr>
        <a:xfrm>
          <a:off x="7594111" y="622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86042</xdr:rowOff>
    </xdr:from>
    <xdr:to>
      <xdr:col>36</xdr:col>
      <xdr:colOff>165100</xdr:colOff>
      <xdr:row>38</xdr:row>
      <xdr:rowOff>16193</xdr:rowOff>
    </xdr:to>
    <xdr:sp macro="" textlink="">
      <xdr:nvSpPr>
        <xdr:cNvPr id="309" name="フローチャート: 判断 308"/>
        <xdr:cNvSpPr/>
      </xdr:nvSpPr>
      <xdr:spPr>
        <a:xfrm>
          <a:off x="6921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32719</xdr:rowOff>
    </xdr:from>
    <xdr:ext cx="534377" cy="259045"/>
    <xdr:sp macro="" textlink="">
      <xdr:nvSpPr>
        <xdr:cNvPr id="310" name="テキスト ボックス 309"/>
        <xdr:cNvSpPr txBox="1"/>
      </xdr:nvSpPr>
      <xdr:spPr>
        <a:xfrm>
          <a:off x="6705111" y="620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65629</xdr:rowOff>
    </xdr:from>
    <xdr:to>
      <xdr:col>55</xdr:col>
      <xdr:colOff>50800</xdr:colOff>
      <xdr:row>31</xdr:row>
      <xdr:rowOff>167229</xdr:rowOff>
    </xdr:to>
    <xdr:sp macro="" textlink="">
      <xdr:nvSpPr>
        <xdr:cNvPr id="316" name="楕円 315"/>
        <xdr:cNvSpPr/>
      </xdr:nvSpPr>
      <xdr:spPr>
        <a:xfrm>
          <a:off x="10426700" y="538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152006</xdr:rowOff>
    </xdr:from>
    <xdr:ext cx="599010" cy="259045"/>
    <xdr:sp macro="" textlink="">
      <xdr:nvSpPr>
        <xdr:cNvPr id="317" name="補助費等該当値テキスト"/>
        <xdr:cNvSpPr txBox="1"/>
      </xdr:nvSpPr>
      <xdr:spPr>
        <a:xfrm>
          <a:off x="10528300" y="529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26416</xdr:rowOff>
    </xdr:from>
    <xdr:to>
      <xdr:col>50</xdr:col>
      <xdr:colOff>165100</xdr:colOff>
      <xdr:row>35</xdr:row>
      <xdr:rowOff>128016</xdr:rowOff>
    </xdr:to>
    <xdr:sp macro="" textlink="">
      <xdr:nvSpPr>
        <xdr:cNvPr id="318" name="楕円 317"/>
        <xdr:cNvSpPr/>
      </xdr:nvSpPr>
      <xdr:spPr>
        <a:xfrm>
          <a:off x="9588500" y="602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144543</xdr:rowOff>
    </xdr:from>
    <xdr:ext cx="599010" cy="259045"/>
    <xdr:sp macro="" textlink="">
      <xdr:nvSpPr>
        <xdr:cNvPr id="319" name="テキスト ボックス 318"/>
        <xdr:cNvSpPr txBox="1"/>
      </xdr:nvSpPr>
      <xdr:spPr>
        <a:xfrm>
          <a:off x="9339795" y="580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56332</xdr:rowOff>
    </xdr:from>
    <xdr:to>
      <xdr:col>46</xdr:col>
      <xdr:colOff>38100</xdr:colOff>
      <xdr:row>38</xdr:row>
      <xdr:rowOff>157932</xdr:rowOff>
    </xdr:to>
    <xdr:sp macro="" textlink="">
      <xdr:nvSpPr>
        <xdr:cNvPr id="320" name="楕円 319"/>
        <xdr:cNvSpPr/>
      </xdr:nvSpPr>
      <xdr:spPr>
        <a:xfrm>
          <a:off x="8699500" y="657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149059</xdr:rowOff>
    </xdr:from>
    <xdr:ext cx="534377" cy="259045"/>
    <xdr:sp macro="" textlink="">
      <xdr:nvSpPr>
        <xdr:cNvPr id="321" name="テキスト ボックス 320"/>
        <xdr:cNvSpPr txBox="1"/>
      </xdr:nvSpPr>
      <xdr:spPr>
        <a:xfrm>
          <a:off x="8483111" y="666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85791</xdr:rowOff>
    </xdr:from>
    <xdr:to>
      <xdr:col>41</xdr:col>
      <xdr:colOff>101600</xdr:colOff>
      <xdr:row>39</xdr:row>
      <xdr:rowOff>15941</xdr:rowOff>
    </xdr:to>
    <xdr:sp macro="" textlink="">
      <xdr:nvSpPr>
        <xdr:cNvPr id="322" name="楕円 321"/>
        <xdr:cNvSpPr/>
      </xdr:nvSpPr>
      <xdr:spPr>
        <a:xfrm>
          <a:off x="7810500" y="660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7068</xdr:rowOff>
    </xdr:from>
    <xdr:ext cx="534377" cy="259045"/>
    <xdr:sp macro="" textlink="">
      <xdr:nvSpPr>
        <xdr:cNvPr id="323" name="テキスト ボックス 322"/>
        <xdr:cNvSpPr txBox="1"/>
      </xdr:nvSpPr>
      <xdr:spPr>
        <a:xfrm>
          <a:off x="7594111" y="669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77059</xdr:rowOff>
    </xdr:from>
    <xdr:to>
      <xdr:col>36</xdr:col>
      <xdr:colOff>165100</xdr:colOff>
      <xdr:row>39</xdr:row>
      <xdr:rowOff>7209</xdr:rowOff>
    </xdr:to>
    <xdr:sp macro="" textlink="">
      <xdr:nvSpPr>
        <xdr:cNvPr id="324" name="楕円 323"/>
        <xdr:cNvSpPr/>
      </xdr:nvSpPr>
      <xdr:spPr>
        <a:xfrm>
          <a:off x="6921500" y="659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169786</xdr:rowOff>
    </xdr:from>
    <xdr:ext cx="534377" cy="259045"/>
    <xdr:sp macro="" textlink="">
      <xdr:nvSpPr>
        <xdr:cNvPr id="325" name="テキスト ボックス 324"/>
        <xdr:cNvSpPr txBox="1"/>
      </xdr:nvSpPr>
      <xdr:spPr>
        <a:xfrm>
          <a:off x="6705111" y="668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8" name="テキスト ボックス 337"/>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60000</xdr:rowOff>
    </xdr:from>
    <xdr:to>
      <xdr:col>54</xdr:col>
      <xdr:colOff>189865</xdr:colOff>
      <xdr:row>59</xdr:row>
      <xdr:rowOff>49501</xdr:rowOff>
    </xdr:to>
    <xdr:cxnSp macro="">
      <xdr:nvCxnSpPr>
        <xdr:cNvPr id="352" name="直線コネクタ 351"/>
        <xdr:cNvCxnSpPr/>
      </xdr:nvCxnSpPr>
      <xdr:spPr>
        <a:xfrm flipV="1">
          <a:off x="10475595" y="8803950"/>
          <a:ext cx="1270" cy="1361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53328</xdr:rowOff>
    </xdr:from>
    <xdr:ext cx="534377" cy="259045"/>
    <xdr:sp macro="" textlink="">
      <xdr:nvSpPr>
        <xdr:cNvPr id="353" name="普通建設事業費最小値テキスト"/>
        <xdr:cNvSpPr txBox="1"/>
      </xdr:nvSpPr>
      <xdr:spPr>
        <a:xfrm>
          <a:off x="10528300" y="1016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49501</xdr:rowOff>
    </xdr:from>
    <xdr:to>
      <xdr:col>55</xdr:col>
      <xdr:colOff>88900</xdr:colOff>
      <xdr:row>59</xdr:row>
      <xdr:rowOff>49501</xdr:rowOff>
    </xdr:to>
    <xdr:cxnSp macro="">
      <xdr:nvCxnSpPr>
        <xdr:cNvPr id="354" name="直線コネクタ 353"/>
        <xdr:cNvCxnSpPr/>
      </xdr:nvCxnSpPr>
      <xdr:spPr>
        <a:xfrm>
          <a:off x="10388600" y="1016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6677</xdr:rowOff>
    </xdr:from>
    <xdr:ext cx="599010" cy="259045"/>
    <xdr:sp macro="" textlink="">
      <xdr:nvSpPr>
        <xdr:cNvPr id="355" name="普通建設事業費最大値テキスト"/>
        <xdr:cNvSpPr txBox="1"/>
      </xdr:nvSpPr>
      <xdr:spPr>
        <a:xfrm>
          <a:off x="10528300" y="857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60000</xdr:rowOff>
    </xdr:from>
    <xdr:to>
      <xdr:col>55</xdr:col>
      <xdr:colOff>88900</xdr:colOff>
      <xdr:row>51</xdr:row>
      <xdr:rowOff>60000</xdr:rowOff>
    </xdr:to>
    <xdr:cxnSp macro="">
      <xdr:nvCxnSpPr>
        <xdr:cNvPr id="356" name="直線コネクタ 355"/>
        <xdr:cNvCxnSpPr/>
      </xdr:nvCxnSpPr>
      <xdr:spPr>
        <a:xfrm>
          <a:off x="10388600" y="880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18003</xdr:rowOff>
    </xdr:from>
    <xdr:to>
      <xdr:col>55</xdr:col>
      <xdr:colOff>0</xdr:colOff>
      <xdr:row>52</xdr:row>
      <xdr:rowOff>169500</xdr:rowOff>
    </xdr:to>
    <xdr:cxnSp macro="">
      <xdr:nvCxnSpPr>
        <xdr:cNvPr id="357" name="直線コネクタ 356"/>
        <xdr:cNvCxnSpPr/>
      </xdr:nvCxnSpPr>
      <xdr:spPr>
        <a:xfrm flipV="1">
          <a:off x="9639300" y="8933403"/>
          <a:ext cx="838200" cy="15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98759</xdr:rowOff>
    </xdr:from>
    <xdr:ext cx="534377" cy="259045"/>
    <xdr:sp macro="" textlink="">
      <xdr:nvSpPr>
        <xdr:cNvPr id="358" name="普通建設事業費平均値テキスト"/>
        <xdr:cNvSpPr txBox="1"/>
      </xdr:nvSpPr>
      <xdr:spPr>
        <a:xfrm>
          <a:off x="10528300" y="9185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120332</xdr:rowOff>
    </xdr:from>
    <xdr:to>
      <xdr:col>55</xdr:col>
      <xdr:colOff>50800</xdr:colOff>
      <xdr:row>54</xdr:row>
      <xdr:rowOff>50482</xdr:rowOff>
    </xdr:to>
    <xdr:sp macro="" textlink="">
      <xdr:nvSpPr>
        <xdr:cNvPr id="359" name="フローチャート: 判断 358"/>
        <xdr:cNvSpPr/>
      </xdr:nvSpPr>
      <xdr:spPr>
        <a:xfrm>
          <a:off x="10426700" y="920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120400</xdr:rowOff>
    </xdr:from>
    <xdr:to>
      <xdr:col>50</xdr:col>
      <xdr:colOff>114300</xdr:colOff>
      <xdr:row>52</xdr:row>
      <xdr:rowOff>169500</xdr:rowOff>
    </xdr:to>
    <xdr:cxnSp macro="">
      <xdr:nvCxnSpPr>
        <xdr:cNvPr id="360" name="直線コネクタ 359"/>
        <xdr:cNvCxnSpPr/>
      </xdr:nvCxnSpPr>
      <xdr:spPr>
        <a:xfrm>
          <a:off x="8750300" y="8692900"/>
          <a:ext cx="889000" cy="39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112609</xdr:rowOff>
    </xdr:from>
    <xdr:to>
      <xdr:col>50</xdr:col>
      <xdr:colOff>165100</xdr:colOff>
      <xdr:row>55</xdr:row>
      <xdr:rowOff>42759</xdr:rowOff>
    </xdr:to>
    <xdr:sp macro="" textlink="">
      <xdr:nvSpPr>
        <xdr:cNvPr id="361" name="フローチャート: 判断 360"/>
        <xdr:cNvSpPr/>
      </xdr:nvSpPr>
      <xdr:spPr>
        <a:xfrm>
          <a:off x="9588500" y="93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33886</xdr:rowOff>
    </xdr:from>
    <xdr:ext cx="534377" cy="259045"/>
    <xdr:sp macro="" textlink="">
      <xdr:nvSpPr>
        <xdr:cNvPr id="362" name="テキスト ボックス 361"/>
        <xdr:cNvSpPr txBox="1"/>
      </xdr:nvSpPr>
      <xdr:spPr>
        <a:xfrm>
          <a:off x="9372111" y="946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120400</xdr:rowOff>
    </xdr:from>
    <xdr:to>
      <xdr:col>45</xdr:col>
      <xdr:colOff>177800</xdr:colOff>
      <xdr:row>54</xdr:row>
      <xdr:rowOff>2638</xdr:rowOff>
    </xdr:to>
    <xdr:cxnSp macro="">
      <xdr:nvCxnSpPr>
        <xdr:cNvPr id="363" name="直線コネクタ 362"/>
        <xdr:cNvCxnSpPr/>
      </xdr:nvCxnSpPr>
      <xdr:spPr>
        <a:xfrm flipV="1">
          <a:off x="7861300" y="8692900"/>
          <a:ext cx="889000" cy="56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148271</xdr:rowOff>
    </xdr:from>
    <xdr:to>
      <xdr:col>46</xdr:col>
      <xdr:colOff>38100</xdr:colOff>
      <xdr:row>55</xdr:row>
      <xdr:rowOff>78421</xdr:rowOff>
    </xdr:to>
    <xdr:sp macro="" textlink="">
      <xdr:nvSpPr>
        <xdr:cNvPr id="364" name="フローチャート: 判断 363"/>
        <xdr:cNvSpPr/>
      </xdr:nvSpPr>
      <xdr:spPr>
        <a:xfrm>
          <a:off x="8699500" y="940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69548</xdr:rowOff>
    </xdr:from>
    <xdr:ext cx="534377" cy="259045"/>
    <xdr:sp macro="" textlink="">
      <xdr:nvSpPr>
        <xdr:cNvPr id="365" name="テキスト ボックス 364"/>
        <xdr:cNvSpPr txBox="1"/>
      </xdr:nvSpPr>
      <xdr:spPr>
        <a:xfrm>
          <a:off x="8483111" y="949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2638</xdr:rowOff>
    </xdr:from>
    <xdr:to>
      <xdr:col>41</xdr:col>
      <xdr:colOff>50800</xdr:colOff>
      <xdr:row>55</xdr:row>
      <xdr:rowOff>44635</xdr:rowOff>
    </xdr:to>
    <xdr:cxnSp macro="">
      <xdr:nvCxnSpPr>
        <xdr:cNvPr id="366" name="直線コネクタ 365"/>
        <xdr:cNvCxnSpPr/>
      </xdr:nvCxnSpPr>
      <xdr:spPr>
        <a:xfrm flipV="1">
          <a:off x="6972300" y="9260938"/>
          <a:ext cx="889000" cy="21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169694</xdr:rowOff>
    </xdr:from>
    <xdr:to>
      <xdr:col>41</xdr:col>
      <xdr:colOff>101600</xdr:colOff>
      <xdr:row>55</xdr:row>
      <xdr:rowOff>99844</xdr:rowOff>
    </xdr:to>
    <xdr:sp macro="" textlink="">
      <xdr:nvSpPr>
        <xdr:cNvPr id="367" name="フローチャート: 判断 366"/>
        <xdr:cNvSpPr/>
      </xdr:nvSpPr>
      <xdr:spPr>
        <a:xfrm>
          <a:off x="7810500" y="942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90971</xdr:rowOff>
    </xdr:from>
    <xdr:ext cx="534377" cy="259045"/>
    <xdr:sp macro="" textlink="">
      <xdr:nvSpPr>
        <xdr:cNvPr id="368" name="テキスト ボックス 367"/>
        <xdr:cNvSpPr txBox="1"/>
      </xdr:nvSpPr>
      <xdr:spPr>
        <a:xfrm>
          <a:off x="7594111" y="952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14148</xdr:rowOff>
    </xdr:from>
    <xdr:to>
      <xdr:col>36</xdr:col>
      <xdr:colOff>165100</xdr:colOff>
      <xdr:row>53</xdr:row>
      <xdr:rowOff>115748</xdr:rowOff>
    </xdr:to>
    <xdr:sp macro="" textlink="">
      <xdr:nvSpPr>
        <xdr:cNvPr id="369" name="フローチャート: 判断 368"/>
        <xdr:cNvSpPr/>
      </xdr:nvSpPr>
      <xdr:spPr>
        <a:xfrm>
          <a:off x="6921500" y="910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132275</xdr:rowOff>
    </xdr:from>
    <xdr:ext cx="534377" cy="259045"/>
    <xdr:sp macro="" textlink="">
      <xdr:nvSpPr>
        <xdr:cNvPr id="370" name="テキスト ボックス 369"/>
        <xdr:cNvSpPr txBox="1"/>
      </xdr:nvSpPr>
      <xdr:spPr>
        <a:xfrm>
          <a:off x="6705111" y="887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138653</xdr:rowOff>
    </xdr:from>
    <xdr:to>
      <xdr:col>55</xdr:col>
      <xdr:colOff>50800</xdr:colOff>
      <xdr:row>52</xdr:row>
      <xdr:rowOff>68803</xdr:rowOff>
    </xdr:to>
    <xdr:sp macro="" textlink="">
      <xdr:nvSpPr>
        <xdr:cNvPr id="376" name="楕円 375"/>
        <xdr:cNvSpPr/>
      </xdr:nvSpPr>
      <xdr:spPr>
        <a:xfrm>
          <a:off x="10426700" y="888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161530</xdr:rowOff>
    </xdr:from>
    <xdr:ext cx="534377" cy="259045"/>
    <xdr:sp macro="" textlink="">
      <xdr:nvSpPr>
        <xdr:cNvPr id="377" name="普通建設事業費該当値テキスト"/>
        <xdr:cNvSpPr txBox="1"/>
      </xdr:nvSpPr>
      <xdr:spPr>
        <a:xfrm>
          <a:off x="10528300" y="873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118700</xdr:rowOff>
    </xdr:from>
    <xdr:to>
      <xdr:col>50</xdr:col>
      <xdr:colOff>165100</xdr:colOff>
      <xdr:row>53</xdr:row>
      <xdr:rowOff>48850</xdr:rowOff>
    </xdr:to>
    <xdr:sp macro="" textlink="">
      <xdr:nvSpPr>
        <xdr:cNvPr id="378" name="楕円 377"/>
        <xdr:cNvSpPr/>
      </xdr:nvSpPr>
      <xdr:spPr>
        <a:xfrm>
          <a:off x="9588500" y="90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65377</xdr:rowOff>
    </xdr:from>
    <xdr:ext cx="534377" cy="259045"/>
    <xdr:sp macro="" textlink="">
      <xdr:nvSpPr>
        <xdr:cNvPr id="379" name="テキスト ボックス 378"/>
        <xdr:cNvSpPr txBox="1"/>
      </xdr:nvSpPr>
      <xdr:spPr>
        <a:xfrm>
          <a:off x="9372111" y="880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69600</xdr:rowOff>
    </xdr:from>
    <xdr:to>
      <xdr:col>46</xdr:col>
      <xdr:colOff>38100</xdr:colOff>
      <xdr:row>50</xdr:row>
      <xdr:rowOff>171200</xdr:rowOff>
    </xdr:to>
    <xdr:sp macro="" textlink="">
      <xdr:nvSpPr>
        <xdr:cNvPr id="380" name="楕円 379"/>
        <xdr:cNvSpPr/>
      </xdr:nvSpPr>
      <xdr:spPr>
        <a:xfrm>
          <a:off x="8699500" y="8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16277</xdr:rowOff>
    </xdr:from>
    <xdr:ext cx="599010" cy="259045"/>
    <xdr:sp macro="" textlink="">
      <xdr:nvSpPr>
        <xdr:cNvPr id="381" name="テキスト ボックス 380"/>
        <xdr:cNvSpPr txBox="1"/>
      </xdr:nvSpPr>
      <xdr:spPr>
        <a:xfrm>
          <a:off x="8450795" y="8417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123288</xdr:rowOff>
    </xdr:from>
    <xdr:to>
      <xdr:col>41</xdr:col>
      <xdr:colOff>101600</xdr:colOff>
      <xdr:row>54</xdr:row>
      <xdr:rowOff>53438</xdr:rowOff>
    </xdr:to>
    <xdr:sp macro="" textlink="">
      <xdr:nvSpPr>
        <xdr:cNvPr id="382" name="楕円 381"/>
        <xdr:cNvSpPr/>
      </xdr:nvSpPr>
      <xdr:spPr>
        <a:xfrm>
          <a:off x="7810500" y="921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69965</xdr:rowOff>
    </xdr:from>
    <xdr:ext cx="534377" cy="259045"/>
    <xdr:sp macro="" textlink="">
      <xdr:nvSpPr>
        <xdr:cNvPr id="383" name="テキスト ボックス 382"/>
        <xdr:cNvSpPr txBox="1"/>
      </xdr:nvSpPr>
      <xdr:spPr>
        <a:xfrm>
          <a:off x="7594111" y="89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165285</xdr:rowOff>
    </xdr:from>
    <xdr:to>
      <xdr:col>36</xdr:col>
      <xdr:colOff>165100</xdr:colOff>
      <xdr:row>55</xdr:row>
      <xdr:rowOff>95435</xdr:rowOff>
    </xdr:to>
    <xdr:sp macro="" textlink="">
      <xdr:nvSpPr>
        <xdr:cNvPr id="384" name="楕円 383"/>
        <xdr:cNvSpPr/>
      </xdr:nvSpPr>
      <xdr:spPr>
        <a:xfrm>
          <a:off x="6921500" y="942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86562</xdr:rowOff>
    </xdr:from>
    <xdr:ext cx="534377" cy="259045"/>
    <xdr:sp macro="" textlink="">
      <xdr:nvSpPr>
        <xdr:cNvPr id="385" name="テキスト ボックス 384"/>
        <xdr:cNvSpPr txBox="1"/>
      </xdr:nvSpPr>
      <xdr:spPr>
        <a:xfrm>
          <a:off x="6705111" y="951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6" name="直線コネクタ 39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7" name="テキスト ボックス 39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400" name="直線コネクタ 39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401" name="テキスト ボックス 400"/>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111754</xdr:rowOff>
    </xdr:from>
    <xdr:to>
      <xdr:col>54</xdr:col>
      <xdr:colOff>189865</xdr:colOff>
      <xdr:row>78</xdr:row>
      <xdr:rowOff>16427</xdr:rowOff>
    </xdr:to>
    <xdr:cxnSp macro="">
      <xdr:nvCxnSpPr>
        <xdr:cNvPr id="405" name="直線コネクタ 404"/>
        <xdr:cNvCxnSpPr/>
      </xdr:nvCxnSpPr>
      <xdr:spPr>
        <a:xfrm flipV="1">
          <a:off x="10475595" y="12113254"/>
          <a:ext cx="1270" cy="127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20254</xdr:rowOff>
    </xdr:from>
    <xdr:ext cx="378565" cy="259045"/>
    <xdr:sp macro="" textlink="">
      <xdr:nvSpPr>
        <xdr:cNvPr id="406" name="普通建設事業費 （ うち新規整備　）最小値テキスト"/>
        <xdr:cNvSpPr txBox="1"/>
      </xdr:nvSpPr>
      <xdr:spPr>
        <a:xfrm>
          <a:off x="10528300" y="13393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16427</xdr:rowOff>
    </xdr:from>
    <xdr:to>
      <xdr:col>55</xdr:col>
      <xdr:colOff>88900</xdr:colOff>
      <xdr:row>78</xdr:row>
      <xdr:rowOff>16427</xdr:rowOff>
    </xdr:to>
    <xdr:cxnSp macro="">
      <xdr:nvCxnSpPr>
        <xdr:cNvPr id="407" name="直線コネクタ 406"/>
        <xdr:cNvCxnSpPr/>
      </xdr:nvCxnSpPr>
      <xdr:spPr>
        <a:xfrm>
          <a:off x="10388600" y="13389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58431</xdr:rowOff>
    </xdr:from>
    <xdr:ext cx="534377" cy="259045"/>
    <xdr:sp macro="" textlink="">
      <xdr:nvSpPr>
        <xdr:cNvPr id="408" name="普通建設事業費 （ うち新規整備　）最大値テキスト"/>
        <xdr:cNvSpPr txBox="1"/>
      </xdr:nvSpPr>
      <xdr:spPr>
        <a:xfrm>
          <a:off x="10528300" y="118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111754</xdr:rowOff>
    </xdr:from>
    <xdr:to>
      <xdr:col>55</xdr:col>
      <xdr:colOff>88900</xdr:colOff>
      <xdr:row>70</xdr:row>
      <xdr:rowOff>111754</xdr:rowOff>
    </xdr:to>
    <xdr:cxnSp macro="">
      <xdr:nvCxnSpPr>
        <xdr:cNvPr id="409" name="直線コネクタ 408"/>
        <xdr:cNvCxnSpPr/>
      </xdr:nvCxnSpPr>
      <xdr:spPr>
        <a:xfrm>
          <a:off x="10388600" y="121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61119</xdr:rowOff>
    </xdr:from>
    <xdr:to>
      <xdr:col>55</xdr:col>
      <xdr:colOff>0</xdr:colOff>
      <xdr:row>78</xdr:row>
      <xdr:rowOff>16427</xdr:rowOff>
    </xdr:to>
    <xdr:cxnSp macro="">
      <xdr:nvCxnSpPr>
        <xdr:cNvPr id="410" name="直線コネクタ 409"/>
        <xdr:cNvCxnSpPr/>
      </xdr:nvCxnSpPr>
      <xdr:spPr>
        <a:xfrm>
          <a:off x="9639300" y="13091319"/>
          <a:ext cx="838200" cy="29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32167</xdr:rowOff>
    </xdr:from>
    <xdr:ext cx="469744" cy="259045"/>
    <xdr:sp macro="" textlink="">
      <xdr:nvSpPr>
        <xdr:cNvPr id="411" name="普通建設事業費 （ うち新規整備　）平均値テキスト"/>
        <xdr:cNvSpPr txBox="1"/>
      </xdr:nvSpPr>
      <xdr:spPr>
        <a:xfrm>
          <a:off x="10528300" y="12719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9290</xdr:rowOff>
    </xdr:from>
    <xdr:to>
      <xdr:col>55</xdr:col>
      <xdr:colOff>50800</xdr:colOff>
      <xdr:row>75</xdr:row>
      <xdr:rowOff>110890</xdr:rowOff>
    </xdr:to>
    <xdr:sp macro="" textlink="">
      <xdr:nvSpPr>
        <xdr:cNvPr id="412" name="フローチャート: 判断 411"/>
        <xdr:cNvSpPr/>
      </xdr:nvSpPr>
      <xdr:spPr>
        <a:xfrm>
          <a:off x="10426700" y="1286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61119</xdr:rowOff>
    </xdr:from>
    <xdr:to>
      <xdr:col>50</xdr:col>
      <xdr:colOff>114300</xdr:colOff>
      <xdr:row>77</xdr:row>
      <xdr:rowOff>110553</xdr:rowOff>
    </xdr:to>
    <xdr:cxnSp macro="">
      <xdr:nvCxnSpPr>
        <xdr:cNvPr id="413" name="直線コネクタ 412"/>
        <xdr:cNvCxnSpPr/>
      </xdr:nvCxnSpPr>
      <xdr:spPr>
        <a:xfrm flipV="1">
          <a:off x="8750300" y="13091319"/>
          <a:ext cx="889000" cy="2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8833</xdr:rowOff>
    </xdr:from>
    <xdr:to>
      <xdr:col>50</xdr:col>
      <xdr:colOff>165100</xdr:colOff>
      <xdr:row>75</xdr:row>
      <xdr:rowOff>110433</xdr:rowOff>
    </xdr:to>
    <xdr:sp macro="" textlink="">
      <xdr:nvSpPr>
        <xdr:cNvPr id="414" name="フローチャート: 判断 413"/>
        <xdr:cNvSpPr/>
      </xdr:nvSpPr>
      <xdr:spPr>
        <a:xfrm>
          <a:off x="9588500" y="1286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73</xdr:row>
      <xdr:rowOff>126960</xdr:rowOff>
    </xdr:from>
    <xdr:ext cx="469744" cy="259045"/>
    <xdr:sp macro="" textlink="">
      <xdr:nvSpPr>
        <xdr:cNvPr id="415" name="テキスト ボックス 414"/>
        <xdr:cNvSpPr txBox="1"/>
      </xdr:nvSpPr>
      <xdr:spPr>
        <a:xfrm>
          <a:off x="9404428" y="1264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8483</xdr:rowOff>
    </xdr:from>
    <xdr:to>
      <xdr:col>45</xdr:col>
      <xdr:colOff>177800</xdr:colOff>
      <xdr:row>77</xdr:row>
      <xdr:rowOff>110553</xdr:rowOff>
    </xdr:to>
    <xdr:cxnSp macro="">
      <xdr:nvCxnSpPr>
        <xdr:cNvPr id="416" name="直線コネクタ 415"/>
        <xdr:cNvCxnSpPr/>
      </xdr:nvCxnSpPr>
      <xdr:spPr>
        <a:xfrm>
          <a:off x="7861300" y="13038683"/>
          <a:ext cx="889000" cy="27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36551</xdr:rowOff>
    </xdr:from>
    <xdr:to>
      <xdr:col>46</xdr:col>
      <xdr:colOff>38100</xdr:colOff>
      <xdr:row>76</xdr:row>
      <xdr:rowOff>138151</xdr:rowOff>
    </xdr:to>
    <xdr:sp macro="" textlink="">
      <xdr:nvSpPr>
        <xdr:cNvPr id="417" name="フローチャート: 判断 416"/>
        <xdr:cNvSpPr/>
      </xdr:nvSpPr>
      <xdr:spPr>
        <a:xfrm>
          <a:off x="8699500" y="1306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154677</xdr:rowOff>
    </xdr:from>
    <xdr:ext cx="469744" cy="259045"/>
    <xdr:sp macro="" textlink="">
      <xdr:nvSpPr>
        <xdr:cNvPr id="418" name="テキスト ボックス 417"/>
        <xdr:cNvSpPr txBox="1"/>
      </xdr:nvSpPr>
      <xdr:spPr>
        <a:xfrm>
          <a:off x="8515428" y="1284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8483</xdr:rowOff>
    </xdr:from>
    <xdr:to>
      <xdr:col>41</xdr:col>
      <xdr:colOff>50800</xdr:colOff>
      <xdr:row>76</xdr:row>
      <xdr:rowOff>30487</xdr:rowOff>
    </xdr:to>
    <xdr:cxnSp macro="">
      <xdr:nvCxnSpPr>
        <xdr:cNvPr id="419" name="直線コネクタ 418"/>
        <xdr:cNvCxnSpPr/>
      </xdr:nvCxnSpPr>
      <xdr:spPr>
        <a:xfrm flipV="1">
          <a:off x="6972300" y="13038683"/>
          <a:ext cx="889000" cy="2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143021</xdr:rowOff>
    </xdr:from>
    <xdr:to>
      <xdr:col>41</xdr:col>
      <xdr:colOff>101600</xdr:colOff>
      <xdr:row>76</xdr:row>
      <xdr:rowOff>73171</xdr:rowOff>
    </xdr:to>
    <xdr:sp macro="" textlink="">
      <xdr:nvSpPr>
        <xdr:cNvPr id="420" name="フローチャート: 判断 419"/>
        <xdr:cNvSpPr/>
      </xdr:nvSpPr>
      <xdr:spPr>
        <a:xfrm>
          <a:off x="7810500" y="1300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64298</xdr:rowOff>
    </xdr:from>
    <xdr:ext cx="469744" cy="259045"/>
    <xdr:sp macro="" textlink="">
      <xdr:nvSpPr>
        <xdr:cNvPr id="421" name="テキスト ボックス 420"/>
        <xdr:cNvSpPr txBox="1"/>
      </xdr:nvSpPr>
      <xdr:spPr>
        <a:xfrm>
          <a:off x="7626428" y="1309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13977</xdr:rowOff>
    </xdr:from>
    <xdr:to>
      <xdr:col>36</xdr:col>
      <xdr:colOff>165100</xdr:colOff>
      <xdr:row>74</xdr:row>
      <xdr:rowOff>115577</xdr:rowOff>
    </xdr:to>
    <xdr:sp macro="" textlink="">
      <xdr:nvSpPr>
        <xdr:cNvPr id="422" name="フローチャート: 判断 421"/>
        <xdr:cNvSpPr/>
      </xdr:nvSpPr>
      <xdr:spPr>
        <a:xfrm>
          <a:off x="6921500" y="1270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132104</xdr:rowOff>
    </xdr:from>
    <xdr:ext cx="534377" cy="259045"/>
    <xdr:sp macro="" textlink="">
      <xdr:nvSpPr>
        <xdr:cNvPr id="423" name="テキスト ボックス 422"/>
        <xdr:cNvSpPr txBox="1"/>
      </xdr:nvSpPr>
      <xdr:spPr>
        <a:xfrm>
          <a:off x="6705111" y="1247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137077</xdr:rowOff>
    </xdr:from>
    <xdr:to>
      <xdr:col>55</xdr:col>
      <xdr:colOff>50800</xdr:colOff>
      <xdr:row>78</xdr:row>
      <xdr:rowOff>67227</xdr:rowOff>
    </xdr:to>
    <xdr:sp macro="" textlink="">
      <xdr:nvSpPr>
        <xdr:cNvPr id="429" name="楕円 428"/>
        <xdr:cNvSpPr/>
      </xdr:nvSpPr>
      <xdr:spPr>
        <a:xfrm>
          <a:off x="10426700" y="1333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52004</xdr:rowOff>
    </xdr:from>
    <xdr:ext cx="378565" cy="259045"/>
    <xdr:sp macro="" textlink="">
      <xdr:nvSpPr>
        <xdr:cNvPr id="430" name="普通建設事業費 （ うち新規整備　）該当値テキスト"/>
        <xdr:cNvSpPr txBox="1"/>
      </xdr:nvSpPr>
      <xdr:spPr>
        <a:xfrm>
          <a:off x="10528300" y="1325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10319</xdr:rowOff>
    </xdr:from>
    <xdr:to>
      <xdr:col>50</xdr:col>
      <xdr:colOff>165100</xdr:colOff>
      <xdr:row>76</xdr:row>
      <xdr:rowOff>111919</xdr:rowOff>
    </xdr:to>
    <xdr:sp macro="" textlink="">
      <xdr:nvSpPr>
        <xdr:cNvPr id="431" name="楕円 430"/>
        <xdr:cNvSpPr/>
      </xdr:nvSpPr>
      <xdr:spPr>
        <a:xfrm>
          <a:off x="9588500" y="1304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103046</xdr:rowOff>
    </xdr:from>
    <xdr:ext cx="469744" cy="259045"/>
    <xdr:sp macro="" textlink="">
      <xdr:nvSpPr>
        <xdr:cNvPr id="432" name="テキスト ボックス 431"/>
        <xdr:cNvSpPr txBox="1"/>
      </xdr:nvSpPr>
      <xdr:spPr>
        <a:xfrm>
          <a:off x="9404428" y="1313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59753</xdr:rowOff>
    </xdr:from>
    <xdr:to>
      <xdr:col>46</xdr:col>
      <xdr:colOff>38100</xdr:colOff>
      <xdr:row>77</xdr:row>
      <xdr:rowOff>161353</xdr:rowOff>
    </xdr:to>
    <xdr:sp macro="" textlink="">
      <xdr:nvSpPr>
        <xdr:cNvPr id="433" name="楕円 432"/>
        <xdr:cNvSpPr/>
      </xdr:nvSpPr>
      <xdr:spPr>
        <a:xfrm>
          <a:off x="8699500" y="132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152480</xdr:rowOff>
    </xdr:from>
    <xdr:ext cx="469744" cy="259045"/>
    <xdr:sp macro="" textlink="">
      <xdr:nvSpPr>
        <xdr:cNvPr id="434" name="テキスト ボックス 433"/>
        <xdr:cNvSpPr txBox="1"/>
      </xdr:nvSpPr>
      <xdr:spPr>
        <a:xfrm>
          <a:off x="8515428" y="1335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129134</xdr:rowOff>
    </xdr:from>
    <xdr:to>
      <xdr:col>41</xdr:col>
      <xdr:colOff>101600</xdr:colOff>
      <xdr:row>76</xdr:row>
      <xdr:rowOff>59283</xdr:rowOff>
    </xdr:to>
    <xdr:sp macro="" textlink="">
      <xdr:nvSpPr>
        <xdr:cNvPr id="435" name="楕円 434"/>
        <xdr:cNvSpPr/>
      </xdr:nvSpPr>
      <xdr:spPr>
        <a:xfrm>
          <a:off x="7810500" y="129878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75811</xdr:rowOff>
    </xdr:from>
    <xdr:ext cx="469744" cy="259045"/>
    <xdr:sp macro="" textlink="">
      <xdr:nvSpPr>
        <xdr:cNvPr id="436" name="テキスト ボックス 435"/>
        <xdr:cNvSpPr txBox="1"/>
      </xdr:nvSpPr>
      <xdr:spPr>
        <a:xfrm>
          <a:off x="7626428" y="1276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151137</xdr:rowOff>
    </xdr:from>
    <xdr:to>
      <xdr:col>36</xdr:col>
      <xdr:colOff>165100</xdr:colOff>
      <xdr:row>76</xdr:row>
      <xdr:rowOff>81287</xdr:rowOff>
    </xdr:to>
    <xdr:sp macro="" textlink="">
      <xdr:nvSpPr>
        <xdr:cNvPr id="437" name="楕円 436"/>
        <xdr:cNvSpPr/>
      </xdr:nvSpPr>
      <xdr:spPr>
        <a:xfrm>
          <a:off x="6921500" y="1300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72414</xdr:rowOff>
    </xdr:from>
    <xdr:ext cx="469744" cy="259045"/>
    <xdr:sp macro="" textlink="">
      <xdr:nvSpPr>
        <xdr:cNvPr id="438" name="テキスト ボックス 437"/>
        <xdr:cNvSpPr txBox="1"/>
      </xdr:nvSpPr>
      <xdr:spPr>
        <a:xfrm>
          <a:off x="6737428" y="1310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1" name="テキスト ボックス 45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3" name="テキスト ボックス 45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5" name="テキスト ボックス 45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7" name="テキスト ボックス 45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49197</xdr:rowOff>
    </xdr:from>
    <xdr:to>
      <xdr:col>54</xdr:col>
      <xdr:colOff>189865</xdr:colOff>
      <xdr:row>99</xdr:row>
      <xdr:rowOff>34590</xdr:rowOff>
    </xdr:to>
    <xdr:cxnSp macro="">
      <xdr:nvCxnSpPr>
        <xdr:cNvPr id="461" name="直線コネクタ 460"/>
        <xdr:cNvCxnSpPr/>
      </xdr:nvCxnSpPr>
      <xdr:spPr>
        <a:xfrm flipV="1">
          <a:off x="10475595" y="15651147"/>
          <a:ext cx="1270" cy="1356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38417</xdr:rowOff>
    </xdr:from>
    <xdr:ext cx="534377" cy="259045"/>
    <xdr:sp macro="" textlink="">
      <xdr:nvSpPr>
        <xdr:cNvPr id="462" name="普通建設事業費 （ うち更新整備　）最小値テキスト"/>
        <xdr:cNvSpPr txBox="1"/>
      </xdr:nvSpPr>
      <xdr:spPr>
        <a:xfrm>
          <a:off x="10528300" y="1701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34590</xdr:rowOff>
    </xdr:from>
    <xdr:to>
      <xdr:col>55</xdr:col>
      <xdr:colOff>88900</xdr:colOff>
      <xdr:row>99</xdr:row>
      <xdr:rowOff>34590</xdr:rowOff>
    </xdr:to>
    <xdr:cxnSp macro="">
      <xdr:nvCxnSpPr>
        <xdr:cNvPr id="463" name="直線コネクタ 462"/>
        <xdr:cNvCxnSpPr/>
      </xdr:nvCxnSpPr>
      <xdr:spPr>
        <a:xfrm>
          <a:off x="10388600" y="1700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167324</xdr:rowOff>
    </xdr:from>
    <xdr:ext cx="534377" cy="259045"/>
    <xdr:sp macro="" textlink="">
      <xdr:nvSpPr>
        <xdr:cNvPr id="464" name="普通建設事業費 （ うち更新整備　）最大値テキスト"/>
        <xdr:cNvSpPr txBox="1"/>
      </xdr:nvSpPr>
      <xdr:spPr>
        <a:xfrm>
          <a:off x="10528300" y="1542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49197</xdr:rowOff>
    </xdr:from>
    <xdr:to>
      <xdr:col>55</xdr:col>
      <xdr:colOff>88900</xdr:colOff>
      <xdr:row>91</xdr:row>
      <xdr:rowOff>49197</xdr:rowOff>
    </xdr:to>
    <xdr:cxnSp macro="">
      <xdr:nvCxnSpPr>
        <xdr:cNvPr id="465" name="直線コネクタ 464"/>
        <xdr:cNvCxnSpPr/>
      </xdr:nvCxnSpPr>
      <xdr:spPr>
        <a:xfrm>
          <a:off x="10388600" y="1565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140500</xdr:rowOff>
    </xdr:from>
    <xdr:to>
      <xdr:col>55</xdr:col>
      <xdr:colOff>0</xdr:colOff>
      <xdr:row>94</xdr:row>
      <xdr:rowOff>121824</xdr:rowOff>
    </xdr:to>
    <xdr:cxnSp macro="">
      <xdr:nvCxnSpPr>
        <xdr:cNvPr id="466" name="直線コネクタ 465"/>
        <xdr:cNvCxnSpPr/>
      </xdr:nvCxnSpPr>
      <xdr:spPr>
        <a:xfrm flipV="1">
          <a:off x="9639300" y="16085350"/>
          <a:ext cx="838200" cy="15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89707</xdr:rowOff>
    </xdr:from>
    <xdr:ext cx="534377" cy="259045"/>
    <xdr:sp macro="" textlink="">
      <xdr:nvSpPr>
        <xdr:cNvPr id="467" name="普通建設事業費 （ うち更新整備　）平均値テキスト"/>
        <xdr:cNvSpPr txBox="1"/>
      </xdr:nvSpPr>
      <xdr:spPr>
        <a:xfrm>
          <a:off x="10528300" y="16034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111280</xdr:rowOff>
    </xdr:from>
    <xdr:to>
      <xdr:col>55</xdr:col>
      <xdr:colOff>50800</xdr:colOff>
      <xdr:row>94</xdr:row>
      <xdr:rowOff>41430</xdr:rowOff>
    </xdr:to>
    <xdr:sp macro="" textlink="">
      <xdr:nvSpPr>
        <xdr:cNvPr id="468" name="フローチャート: 判断 467"/>
        <xdr:cNvSpPr/>
      </xdr:nvSpPr>
      <xdr:spPr>
        <a:xfrm>
          <a:off x="10426700" y="1605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121824</xdr:rowOff>
    </xdr:from>
    <xdr:to>
      <xdr:col>50</xdr:col>
      <xdr:colOff>114300</xdr:colOff>
      <xdr:row>97</xdr:row>
      <xdr:rowOff>106621</xdr:rowOff>
    </xdr:to>
    <xdr:cxnSp macro="">
      <xdr:nvCxnSpPr>
        <xdr:cNvPr id="469" name="直線コネクタ 468"/>
        <xdr:cNvCxnSpPr/>
      </xdr:nvCxnSpPr>
      <xdr:spPr>
        <a:xfrm flipV="1">
          <a:off x="8750300" y="16238124"/>
          <a:ext cx="889000" cy="49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113818</xdr:rowOff>
    </xdr:from>
    <xdr:to>
      <xdr:col>50</xdr:col>
      <xdr:colOff>165100</xdr:colOff>
      <xdr:row>95</xdr:row>
      <xdr:rowOff>43968</xdr:rowOff>
    </xdr:to>
    <xdr:sp macro="" textlink="">
      <xdr:nvSpPr>
        <xdr:cNvPr id="470" name="フローチャート: 判断 469"/>
        <xdr:cNvSpPr/>
      </xdr:nvSpPr>
      <xdr:spPr>
        <a:xfrm>
          <a:off x="9588500" y="162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35095</xdr:rowOff>
    </xdr:from>
    <xdr:ext cx="534377" cy="259045"/>
    <xdr:sp macro="" textlink="">
      <xdr:nvSpPr>
        <xdr:cNvPr id="471" name="テキスト ボックス 470"/>
        <xdr:cNvSpPr txBox="1"/>
      </xdr:nvSpPr>
      <xdr:spPr>
        <a:xfrm>
          <a:off x="9372111" y="163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49837</xdr:rowOff>
    </xdr:from>
    <xdr:to>
      <xdr:col>45</xdr:col>
      <xdr:colOff>177800</xdr:colOff>
      <xdr:row>97</xdr:row>
      <xdr:rowOff>106621</xdr:rowOff>
    </xdr:to>
    <xdr:cxnSp macro="">
      <xdr:nvCxnSpPr>
        <xdr:cNvPr id="472" name="直線コネクタ 471"/>
        <xdr:cNvCxnSpPr/>
      </xdr:nvCxnSpPr>
      <xdr:spPr>
        <a:xfrm>
          <a:off x="7861300" y="16337587"/>
          <a:ext cx="889000" cy="39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33190</xdr:rowOff>
    </xdr:from>
    <xdr:to>
      <xdr:col>46</xdr:col>
      <xdr:colOff>38100</xdr:colOff>
      <xdr:row>96</xdr:row>
      <xdr:rowOff>134790</xdr:rowOff>
    </xdr:to>
    <xdr:sp macro="" textlink="">
      <xdr:nvSpPr>
        <xdr:cNvPr id="473" name="フローチャート: 判断 472"/>
        <xdr:cNvSpPr/>
      </xdr:nvSpPr>
      <xdr:spPr>
        <a:xfrm>
          <a:off x="8699500" y="1649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151317</xdr:rowOff>
    </xdr:from>
    <xdr:ext cx="534377" cy="259045"/>
    <xdr:sp macro="" textlink="">
      <xdr:nvSpPr>
        <xdr:cNvPr id="474" name="テキスト ボックス 473"/>
        <xdr:cNvSpPr txBox="1"/>
      </xdr:nvSpPr>
      <xdr:spPr>
        <a:xfrm>
          <a:off x="8483111" y="1626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49837</xdr:rowOff>
    </xdr:from>
    <xdr:to>
      <xdr:col>41</xdr:col>
      <xdr:colOff>50800</xdr:colOff>
      <xdr:row>96</xdr:row>
      <xdr:rowOff>163680</xdr:rowOff>
    </xdr:to>
    <xdr:cxnSp macro="">
      <xdr:nvCxnSpPr>
        <xdr:cNvPr id="475" name="直線コネクタ 474"/>
        <xdr:cNvCxnSpPr/>
      </xdr:nvCxnSpPr>
      <xdr:spPr>
        <a:xfrm flipV="1">
          <a:off x="6972300" y="16337587"/>
          <a:ext cx="889000" cy="28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77195</xdr:rowOff>
    </xdr:from>
    <xdr:to>
      <xdr:col>41</xdr:col>
      <xdr:colOff>101600</xdr:colOff>
      <xdr:row>96</xdr:row>
      <xdr:rowOff>7345</xdr:rowOff>
    </xdr:to>
    <xdr:sp macro="" textlink="">
      <xdr:nvSpPr>
        <xdr:cNvPr id="476" name="フローチャート: 判断 475"/>
        <xdr:cNvSpPr/>
      </xdr:nvSpPr>
      <xdr:spPr>
        <a:xfrm>
          <a:off x="7810500" y="1636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169922</xdr:rowOff>
    </xdr:from>
    <xdr:ext cx="534377" cy="259045"/>
    <xdr:sp macro="" textlink="">
      <xdr:nvSpPr>
        <xdr:cNvPr id="477" name="テキスト ボックス 476"/>
        <xdr:cNvSpPr txBox="1"/>
      </xdr:nvSpPr>
      <xdr:spPr>
        <a:xfrm>
          <a:off x="7594111" y="1645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111944</xdr:rowOff>
    </xdr:from>
    <xdr:to>
      <xdr:col>36</xdr:col>
      <xdr:colOff>165100</xdr:colOff>
      <xdr:row>94</xdr:row>
      <xdr:rowOff>42094</xdr:rowOff>
    </xdr:to>
    <xdr:sp macro="" textlink="">
      <xdr:nvSpPr>
        <xdr:cNvPr id="478" name="フローチャート: 判断 477"/>
        <xdr:cNvSpPr/>
      </xdr:nvSpPr>
      <xdr:spPr>
        <a:xfrm>
          <a:off x="6921500" y="160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58621</xdr:rowOff>
    </xdr:from>
    <xdr:ext cx="534377" cy="259045"/>
    <xdr:sp macro="" textlink="">
      <xdr:nvSpPr>
        <xdr:cNvPr id="479" name="テキスト ボックス 478"/>
        <xdr:cNvSpPr txBox="1"/>
      </xdr:nvSpPr>
      <xdr:spPr>
        <a:xfrm>
          <a:off x="6705111" y="1583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89700</xdr:rowOff>
    </xdr:from>
    <xdr:to>
      <xdr:col>55</xdr:col>
      <xdr:colOff>50800</xdr:colOff>
      <xdr:row>94</xdr:row>
      <xdr:rowOff>19850</xdr:rowOff>
    </xdr:to>
    <xdr:sp macro="" textlink="">
      <xdr:nvSpPr>
        <xdr:cNvPr id="485" name="楕円 484"/>
        <xdr:cNvSpPr/>
      </xdr:nvSpPr>
      <xdr:spPr>
        <a:xfrm>
          <a:off x="10426700" y="160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112577</xdr:rowOff>
    </xdr:from>
    <xdr:ext cx="534377" cy="259045"/>
    <xdr:sp macro="" textlink="">
      <xdr:nvSpPr>
        <xdr:cNvPr id="486" name="普通建設事業費 （ うち更新整備　）該当値テキスト"/>
        <xdr:cNvSpPr txBox="1"/>
      </xdr:nvSpPr>
      <xdr:spPr>
        <a:xfrm>
          <a:off x="10528300" y="158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71024</xdr:rowOff>
    </xdr:from>
    <xdr:to>
      <xdr:col>50</xdr:col>
      <xdr:colOff>165100</xdr:colOff>
      <xdr:row>95</xdr:row>
      <xdr:rowOff>1174</xdr:rowOff>
    </xdr:to>
    <xdr:sp macro="" textlink="">
      <xdr:nvSpPr>
        <xdr:cNvPr id="487" name="楕円 486"/>
        <xdr:cNvSpPr/>
      </xdr:nvSpPr>
      <xdr:spPr>
        <a:xfrm>
          <a:off x="9588500" y="1618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17701</xdr:rowOff>
    </xdr:from>
    <xdr:ext cx="534377" cy="259045"/>
    <xdr:sp macro="" textlink="">
      <xdr:nvSpPr>
        <xdr:cNvPr id="488" name="テキスト ボックス 487"/>
        <xdr:cNvSpPr txBox="1"/>
      </xdr:nvSpPr>
      <xdr:spPr>
        <a:xfrm>
          <a:off x="9372111" y="1596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55821</xdr:rowOff>
    </xdr:from>
    <xdr:to>
      <xdr:col>46</xdr:col>
      <xdr:colOff>38100</xdr:colOff>
      <xdr:row>97</xdr:row>
      <xdr:rowOff>157421</xdr:rowOff>
    </xdr:to>
    <xdr:sp macro="" textlink="">
      <xdr:nvSpPr>
        <xdr:cNvPr id="489" name="楕円 488"/>
        <xdr:cNvSpPr/>
      </xdr:nvSpPr>
      <xdr:spPr>
        <a:xfrm>
          <a:off x="8699500" y="1668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148548</xdr:rowOff>
    </xdr:from>
    <xdr:ext cx="534377" cy="259045"/>
    <xdr:sp macro="" textlink="">
      <xdr:nvSpPr>
        <xdr:cNvPr id="490" name="テキスト ボックス 489"/>
        <xdr:cNvSpPr txBox="1"/>
      </xdr:nvSpPr>
      <xdr:spPr>
        <a:xfrm>
          <a:off x="8483111" y="1677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170487</xdr:rowOff>
    </xdr:from>
    <xdr:to>
      <xdr:col>41</xdr:col>
      <xdr:colOff>101600</xdr:colOff>
      <xdr:row>95</xdr:row>
      <xdr:rowOff>100637</xdr:rowOff>
    </xdr:to>
    <xdr:sp macro="" textlink="">
      <xdr:nvSpPr>
        <xdr:cNvPr id="491" name="楕円 490"/>
        <xdr:cNvSpPr/>
      </xdr:nvSpPr>
      <xdr:spPr>
        <a:xfrm>
          <a:off x="7810500" y="1628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117164</xdr:rowOff>
    </xdr:from>
    <xdr:ext cx="534377" cy="259045"/>
    <xdr:sp macro="" textlink="">
      <xdr:nvSpPr>
        <xdr:cNvPr id="492" name="テキスト ボックス 491"/>
        <xdr:cNvSpPr txBox="1"/>
      </xdr:nvSpPr>
      <xdr:spPr>
        <a:xfrm>
          <a:off x="7594111" y="1606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112880</xdr:rowOff>
    </xdr:from>
    <xdr:to>
      <xdr:col>36</xdr:col>
      <xdr:colOff>165100</xdr:colOff>
      <xdr:row>97</xdr:row>
      <xdr:rowOff>43030</xdr:rowOff>
    </xdr:to>
    <xdr:sp macro="" textlink="">
      <xdr:nvSpPr>
        <xdr:cNvPr id="493" name="楕円 492"/>
        <xdr:cNvSpPr/>
      </xdr:nvSpPr>
      <xdr:spPr>
        <a:xfrm>
          <a:off x="6921500" y="1657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34157</xdr:rowOff>
    </xdr:from>
    <xdr:ext cx="534377" cy="259045"/>
    <xdr:sp macro="" textlink="">
      <xdr:nvSpPr>
        <xdr:cNvPr id="494" name="テキスト ボックス 493"/>
        <xdr:cNvSpPr txBox="1"/>
      </xdr:nvSpPr>
      <xdr:spPr>
        <a:xfrm>
          <a:off x="6705111" y="1666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8" name="テキスト ボックス 507"/>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0" name="テキスト ボックス 509"/>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2" name="テキスト ボックス 511"/>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4" name="テキスト ボックス 513"/>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49860</xdr:rowOff>
    </xdr:from>
    <xdr:to>
      <xdr:col>85</xdr:col>
      <xdr:colOff>126364</xdr:colOff>
      <xdr:row>38</xdr:row>
      <xdr:rowOff>130784</xdr:rowOff>
    </xdr:to>
    <xdr:cxnSp macro="">
      <xdr:nvCxnSpPr>
        <xdr:cNvPr id="516" name="直線コネクタ 515"/>
        <xdr:cNvCxnSpPr/>
      </xdr:nvCxnSpPr>
      <xdr:spPr>
        <a:xfrm flipV="1">
          <a:off x="16317595" y="5193360"/>
          <a:ext cx="1269" cy="1452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134611</xdr:rowOff>
    </xdr:from>
    <xdr:ext cx="313932" cy="259045"/>
    <xdr:sp macro="" textlink="">
      <xdr:nvSpPr>
        <xdr:cNvPr id="517" name="災害復旧事業費最小値テキスト"/>
        <xdr:cNvSpPr txBox="1"/>
      </xdr:nvSpPr>
      <xdr:spPr>
        <a:xfrm>
          <a:off x="16370300" y="6649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130784</xdr:rowOff>
    </xdr:from>
    <xdr:to>
      <xdr:col>86</xdr:col>
      <xdr:colOff>25400</xdr:colOff>
      <xdr:row>38</xdr:row>
      <xdr:rowOff>130784</xdr:rowOff>
    </xdr:to>
    <xdr:cxnSp macro="">
      <xdr:nvCxnSpPr>
        <xdr:cNvPr id="518" name="直線コネクタ 517"/>
        <xdr:cNvCxnSpPr/>
      </xdr:nvCxnSpPr>
      <xdr:spPr>
        <a:xfrm>
          <a:off x="16230600" y="664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167987</xdr:rowOff>
    </xdr:from>
    <xdr:ext cx="469744" cy="259045"/>
    <xdr:sp macro="" textlink="">
      <xdr:nvSpPr>
        <xdr:cNvPr id="519" name="災害復旧事業費最大値テキスト"/>
        <xdr:cNvSpPr txBox="1"/>
      </xdr:nvSpPr>
      <xdr:spPr>
        <a:xfrm>
          <a:off x="16370300" y="496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49860</xdr:rowOff>
    </xdr:from>
    <xdr:to>
      <xdr:col>86</xdr:col>
      <xdr:colOff>25400</xdr:colOff>
      <xdr:row>30</xdr:row>
      <xdr:rowOff>49860</xdr:rowOff>
    </xdr:to>
    <xdr:cxnSp macro="">
      <xdr:nvCxnSpPr>
        <xdr:cNvPr id="520" name="直線コネクタ 519"/>
        <xdr:cNvCxnSpPr/>
      </xdr:nvCxnSpPr>
      <xdr:spPr>
        <a:xfrm>
          <a:off x="16230600" y="519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49860</xdr:rowOff>
    </xdr:from>
    <xdr:to>
      <xdr:col>85</xdr:col>
      <xdr:colOff>127000</xdr:colOff>
      <xdr:row>35</xdr:row>
      <xdr:rowOff>104953</xdr:rowOff>
    </xdr:to>
    <xdr:cxnSp macro="">
      <xdr:nvCxnSpPr>
        <xdr:cNvPr id="521" name="直線コネクタ 520"/>
        <xdr:cNvCxnSpPr/>
      </xdr:nvCxnSpPr>
      <xdr:spPr>
        <a:xfrm flipV="1">
          <a:off x="15481300" y="5193360"/>
          <a:ext cx="838200" cy="9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105046</xdr:rowOff>
    </xdr:from>
    <xdr:ext cx="469744" cy="259045"/>
    <xdr:sp macro="" textlink="">
      <xdr:nvSpPr>
        <xdr:cNvPr id="522" name="災害復旧事業費平均値テキスト"/>
        <xdr:cNvSpPr txBox="1"/>
      </xdr:nvSpPr>
      <xdr:spPr>
        <a:xfrm>
          <a:off x="16370300" y="5934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126619</xdr:rowOff>
    </xdr:from>
    <xdr:to>
      <xdr:col>85</xdr:col>
      <xdr:colOff>177800</xdr:colOff>
      <xdr:row>35</xdr:row>
      <xdr:rowOff>56769</xdr:rowOff>
    </xdr:to>
    <xdr:sp macro="" textlink="">
      <xdr:nvSpPr>
        <xdr:cNvPr id="523" name="フローチャート: 判断 522"/>
        <xdr:cNvSpPr/>
      </xdr:nvSpPr>
      <xdr:spPr>
        <a:xfrm>
          <a:off x="16268700" y="595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104953</xdr:rowOff>
    </xdr:from>
    <xdr:to>
      <xdr:col>81</xdr:col>
      <xdr:colOff>50800</xdr:colOff>
      <xdr:row>38</xdr:row>
      <xdr:rowOff>83693</xdr:rowOff>
    </xdr:to>
    <xdr:cxnSp macro="">
      <xdr:nvCxnSpPr>
        <xdr:cNvPr id="524" name="直線コネクタ 523"/>
        <xdr:cNvCxnSpPr/>
      </xdr:nvCxnSpPr>
      <xdr:spPr>
        <a:xfrm flipV="1">
          <a:off x="14592300" y="6105703"/>
          <a:ext cx="889000" cy="49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31</xdr:row>
      <xdr:rowOff>28092</xdr:rowOff>
    </xdr:from>
    <xdr:to>
      <xdr:col>81</xdr:col>
      <xdr:colOff>101600</xdr:colOff>
      <xdr:row>31</xdr:row>
      <xdr:rowOff>129692</xdr:rowOff>
    </xdr:to>
    <xdr:sp macro="" textlink="">
      <xdr:nvSpPr>
        <xdr:cNvPr id="525" name="フローチャート: 判断 524"/>
        <xdr:cNvSpPr/>
      </xdr:nvSpPr>
      <xdr:spPr>
        <a:xfrm>
          <a:off x="15430500" y="534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29</xdr:row>
      <xdr:rowOff>146219</xdr:rowOff>
    </xdr:from>
    <xdr:ext cx="469744" cy="259045"/>
    <xdr:sp macro="" textlink="">
      <xdr:nvSpPr>
        <xdr:cNvPr id="526" name="テキスト ボックス 525"/>
        <xdr:cNvSpPr txBox="1"/>
      </xdr:nvSpPr>
      <xdr:spPr>
        <a:xfrm>
          <a:off x="15246428" y="511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83693</xdr:rowOff>
    </xdr:from>
    <xdr:to>
      <xdr:col>76</xdr:col>
      <xdr:colOff>114300</xdr:colOff>
      <xdr:row>38</xdr:row>
      <xdr:rowOff>112268</xdr:rowOff>
    </xdr:to>
    <xdr:cxnSp macro="">
      <xdr:nvCxnSpPr>
        <xdr:cNvPr id="527" name="直線コネクタ 526"/>
        <xdr:cNvCxnSpPr/>
      </xdr:nvCxnSpPr>
      <xdr:spPr>
        <a:xfrm flipV="1">
          <a:off x="13703300" y="659879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30</xdr:row>
      <xdr:rowOff>83871</xdr:rowOff>
    </xdr:from>
    <xdr:to>
      <xdr:col>76</xdr:col>
      <xdr:colOff>165100</xdr:colOff>
      <xdr:row>31</xdr:row>
      <xdr:rowOff>14021</xdr:rowOff>
    </xdr:to>
    <xdr:sp macro="" textlink="">
      <xdr:nvSpPr>
        <xdr:cNvPr id="528" name="フローチャート: 判断 527"/>
        <xdr:cNvSpPr/>
      </xdr:nvSpPr>
      <xdr:spPr>
        <a:xfrm>
          <a:off x="14541500" y="52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29</xdr:row>
      <xdr:rowOff>30548</xdr:rowOff>
    </xdr:from>
    <xdr:ext cx="469744" cy="259045"/>
    <xdr:sp macro="" textlink="">
      <xdr:nvSpPr>
        <xdr:cNvPr id="529" name="テキスト ボックス 528"/>
        <xdr:cNvSpPr txBox="1"/>
      </xdr:nvSpPr>
      <xdr:spPr>
        <a:xfrm>
          <a:off x="14357428" y="500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86437</xdr:rowOff>
    </xdr:from>
    <xdr:to>
      <xdr:col>71</xdr:col>
      <xdr:colOff>177800</xdr:colOff>
      <xdr:row>38</xdr:row>
      <xdr:rowOff>112268</xdr:rowOff>
    </xdr:to>
    <xdr:cxnSp macro="">
      <xdr:nvCxnSpPr>
        <xdr:cNvPr id="530" name="直線コネクタ 529"/>
        <xdr:cNvCxnSpPr/>
      </xdr:nvCxnSpPr>
      <xdr:spPr>
        <a:xfrm>
          <a:off x="12814300" y="6601537"/>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157023</xdr:rowOff>
    </xdr:from>
    <xdr:to>
      <xdr:col>72</xdr:col>
      <xdr:colOff>38100</xdr:colOff>
      <xdr:row>36</xdr:row>
      <xdr:rowOff>87173</xdr:rowOff>
    </xdr:to>
    <xdr:sp macro="" textlink="">
      <xdr:nvSpPr>
        <xdr:cNvPr id="531" name="フローチャート: 判断 530"/>
        <xdr:cNvSpPr/>
      </xdr:nvSpPr>
      <xdr:spPr>
        <a:xfrm>
          <a:off x="13652500" y="615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103700</xdr:rowOff>
    </xdr:from>
    <xdr:ext cx="469744" cy="259045"/>
    <xdr:sp macro="" textlink="">
      <xdr:nvSpPr>
        <xdr:cNvPr id="532" name="テキスト ボックス 531"/>
        <xdr:cNvSpPr txBox="1"/>
      </xdr:nvSpPr>
      <xdr:spPr>
        <a:xfrm>
          <a:off x="13468428" y="593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74498</xdr:rowOff>
    </xdr:from>
    <xdr:to>
      <xdr:col>67</xdr:col>
      <xdr:colOff>101600</xdr:colOff>
      <xdr:row>33</xdr:row>
      <xdr:rowOff>4648</xdr:rowOff>
    </xdr:to>
    <xdr:sp macro="" textlink="">
      <xdr:nvSpPr>
        <xdr:cNvPr id="533" name="フローチャート: 判断 532"/>
        <xdr:cNvSpPr/>
      </xdr:nvSpPr>
      <xdr:spPr>
        <a:xfrm>
          <a:off x="12763500" y="556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31</xdr:row>
      <xdr:rowOff>21175</xdr:rowOff>
    </xdr:from>
    <xdr:ext cx="469744" cy="259045"/>
    <xdr:sp macro="" textlink="">
      <xdr:nvSpPr>
        <xdr:cNvPr id="534" name="テキスト ボックス 533"/>
        <xdr:cNvSpPr txBox="1"/>
      </xdr:nvSpPr>
      <xdr:spPr>
        <a:xfrm>
          <a:off x="12579428" y="533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170510</xdr:rowOff>
    </xdr:from>
    <xdr:to>
      <xdr:col>85</xdr:col>
      <xdr:colOff>177800</xdr:colOff>
      <xdr:row>30</xdr:row>
      <xdr:rowOff>100660</xdr:rowOff>
    </xdr:to>
    <xdr:sp macro="" textlink="">
      <xdr:nvSpPr>
        <xdr:cNvPr id="540" name="楕円 539"/>
        <xdr:cNvSpPr/>
      </xdr:nvSpPr>
      <xdr:spPr>
        <a:xfrm>
          <a:off x="16268700" y="51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123537</xdr:rowOff>
    </xdr:from>
    <xdr:ext cx="469744" cy="259045"/>
    <xdr:sp macro="" textlink="">
      <xdr:nvSpPr>
        <xdr:cNvPr id="541" name="災害復旧事業費該当値テキスト"/>
        <xdr:cNvSpPr txBox="1"/>
      </xdr:nvSpPr>
      <xdr:spPr>
        <a:xfrm>
          <a:off x="16370300" y="509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54153</xdr:rowOff>
    </xdr:from>
    <xdr:to>
      <xdr:col>81</xdr:col>
      <xdr:colOff>101600</xdr:colOff>
      <xdr:row>35</xdr:row>
      <xdr:rowOff>155753</xdr:rowOff>
    </xdr:to>
    <xdr:sp macro="" textlink="">
      <xdr:nvSpPr>
        <xdr:cNvPr id="542" name="楕円 541"/>
        <xdr:cNvSpPr/>
      </xdr:nvSpPr>
      <xdr:spPr>
        <a:xfrm>
          <a:off x="15430500" y="60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146880</xdr:rowOff>
    </xdr:from>
    <xdr:ext cx="469744" cy="259045"/>
    <xdr:sp macro="" textlink="">
      <xdr:nvSpPr>
        <xdr:cNvPr id="543" name="テキスト ボックス 542"/>
        <xdr:cNvSpPr txBox="1"/>
      </xdr:nvSpPr>
      <xdr:spPr>
        <a:xfrm>
          <a:off x="15246428" y="614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32893</xdr:rowOff>
    </xdr:from>
    <xdr:to>
      <xdr:col>76</xdr:col>
      <xdr:colOff>165100</xdr:colOff>
      <xdr:row>38</xdr:row>
      <xdr:rowOff>134493</xdr:rowOff>
    </xdr:to>
    <xdr:sp macro="" textlink="">
      <xdr:nvSpPr>
        <xdr:cNvPr id="544" name="楕円 543"/>
        <xdr:cNvSpPr/>
      </xdr:nvSpPr>
      <xdr:spPr>
        <a:xfrm>
          <a:off x="14541500" y="65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125620</xdr:rowOff>
    </xdr:from>
    <xdr:ext cx="378565" cy="259045"/>
    <xdr:sp macro="" textlink="">
      <xdr:nvSpPr>
        <xdr:cNvPr id="545" name="テキスト ボックス 544"/>
        <xdr:cNvSpPr txBox="1"/>
      </xdr:nvSpPr>
      <xdr:spPr>
        <a:xfrm>
          <a:off x="14403017" y="6640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61468</xdr:rowOff>
    </xdr:from>
    <xdr:to>
      <xdr:col>72</xdr:col>
      <xdr:colOff>38100</xdr:colOff>
      <xdr:row>38</xdr:row>
      <xdr:rowOff>163068</xdr:rowOff>
    </xdr:to>
    <xdr:sp macro="" textlink="">
      <xdr:nvSpPr>
        <xdr:cNvPr id="546" name="楕円 545"/>
        <xdr:cNvSpPr/>
      </xdr:nvSpPr>
      <xdr:spPr>
        <a:xfrm>
          <a:off x="13652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154195</xdr:rowOff>
    </xdr:from>
    <xdr:ext cx="378565" cy="259045"/>
    <xdr:sp macro="" textlink="">
      <xdr:nvSpPr>
        <xdr:cNvPr id="547" name="テキスト ボックス 546"/>
        <xdr:cNvSpPr txBox="1"/>
      </xdr:nvSpPr>
      <xdr:spPr>
        <a:xfrm>
          <a:off x="13514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35637</xdr:rowOff>
    </xdr:from>
    <xdr:to>
      <xdr:col>67</xdr:col>
      <xdr:colOff>101600</xdr:colOff>
      <xdr:row>38</xdr:row>
      <xdr:rowOff>137237</xdr:rowOff>
    </xdr:to>
    <xdr:sp macro="" textlink="">
      <xdr:nvSpPr>
        <xdr:cNvPr id="548" name="楕円 547"/>
        <xdr:cNvSpPr/>
      </xdr:nvSpPr>
      <xdr:spPr>
        <a:xfrm>
          <a:off x="12763500" y="65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128364</xdr:rowOff>
    </xdr:from>
    <xdr:ext cx="378565" cy="259045"/>
    <xdr:sp macro="" textlink="">
      <xdr:nvSpPr>
        <xdr:cNvPr id="549" name="テキスト ボックス 548"/>
        <xdr:cNvSpPr txBox="1"/>
      </xdr:nvSpPr>
      <xdr:spPr>
        <a:xfrm>
          <a:off x="12625017" y="6643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1" name="テキスト ボックス 610"/>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126517</xdr:rowOff>
    </xdr:from>
    <xdr:to>
      <xdr:col>85</xdr:col>
      <xdr:colOff>126364</xdr:colOff>
      <xdr:row>78</xdr:row>
      <xdr:rowOff>67348</xdr:rowOff>
    </xdr:to>
    <xdr:cxnSp macro="">
      <xdr:nvCxnSpPr>
        <xdr:cNvPr id="623" name="直線コネクタ 622"/>
        <xdr:cNvCxnSpPr/>
      </xdr:nvCxnSpPr>
      <xdr:spPr>
        <a:xfrm flipV="1">
          <a:off x="16317595" y="12128017"/>
          <a:ext cx="1269" cy="131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71175</xdr:rowOff>
    </xdr:from>
    <xdr:ext cx="534377" cy="259045"/>
    <xdr:sp macro="" textlink="">
      <xdr:nvSpPr>
        <xdr:cNvPr id="624" name="公債費最小値テキスト"/>
        <xdr:cNvSpPr txBox="1"/>
      </xdr:nvSpPr>
      <xdr:spPr>
        <a:xfrm>
          <a:off x="16370300" y="1344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67348</xdr:rowOff>
    </xdr:from>
    <xdr:to>
      <xdr:col>86</xdr:col>
      <xdr:colOff>25400</xdr:colOff>
      <xdr:row>78</xdr:row>
      <xdr:rowOff>67348</xdr:rowOff>
    </xdr:to>
    <xdr:cxnSp macro="">
      <xdr:nvCxnSpPr>
        <xdr:cNvPr id="625" name="直線コネクタ 624"/>
        <xdr:cNvCxnSpPr/>
      </xdr:nvCxnSpPr>
      <xdr:spPr>
        <a:xfrm>
          <a:off x="16230600" y="13440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73194</xdr:rowOff>
    </xdr:from>
    <xdr:ext cx="534377" cy="259045"/>
    <xdr:sp macro="" textlink="">
      <xdr:nvSpPr>
        <xdr:cNvPr id="626" name="公債費最大値テキスト"/>
        <xdr:cNvSpPr txBox="1"/>
      </xdr:nvSpPr>
      <xdr:spPr>
        <a:xfrm>
          <a:off x="16370300" y="1190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126517</xdr:rowOff>
    </xdr:from>
    <xdr:to>
      <xdr:col>86</xdr:col>
      <xdr:colOff>25400</xdr:colOff>
      <xdr:row>70</xdr:row>
      <xdr:rowOff>126517</xdr:rowOff>
    </xdr:to>
    <xdr:cxnSp macro="">
      <xdr:nvCxnSpPr>
        <xdr:cNvPr id="627" name="直線コネクタ 626"/>
        <xdr:cNvCxnSpPr/>
      </xdr:nvCxnSpPr>
      <xdr:spPr>
        <a:xfrm>
          <a:off x="16230600" y="1212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41402</xdr:rowOff>
    </xdr:from>
    <xdr:to>
      <xdr:col>85</xdr:col>
      <xdr:colOff>127000</xdr:colOff>
      <xdr:row>73</xdr:row>
      <xdr:rowOff>147053</xdr:rowOff>
    </xdr:to>
    <xdr:cxnSp macro="">
      <xdr:nvCxnSpPr>
        <xdr:cNvPr id="628" name="直線コネクタ 627"/>
        <xdr:cNvCxnSpPr/>
      </xdr:nvCxnSpPr>
      <xdr:spPr>
        <a:xfrm flipV="1">
          <a:off x="15481300" y="12557252"/>
          <a:ext cx="838200" cy="10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156367</xdr:rowOff>
    </xdr:from>
    <xdr:ext cx="534377" cy="259045"/>
    <xdr:sp macro="" textlink="">
      <xdr:nvSpPr>
        <xdr:cNvPr id="629" name="公債費平均値テキスト"/>
        <xdr:cNvSpPr txBox="1"/>
      </xdr:nvSpPr>
      <xdr:spPr>
        <a:xfrm>
          <a:off x="16370300" y="12500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6490</xdr:rowOff>
    </xdr:from>
    <xdr:to>
      <xdr:col>85</xdr:col>
      <xdr:colOff>177800</xdr:colOff>
      <xdr:row>73</xdr:row>
      <xdr:rowOff>108090</xdr:rowOff>
    </xdr:to>
    <xdr:sp macro="" textlink="">
      <xdr:nvSpPr>
        <xdr:cNvPr id="630" name="フローチャート: 判断 629"/>
        <xdr:cNvSpPr/>
      </xdr:nvSpPr>
      <xdr:spPr>
        <a:xfrm>
          <a:off x="16268700" y="125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147053</xdr:rowOff>
    </xdr:from>
    <xdr:to>
      <xdr:col>81</xdr:col>
      <xdr:colOff>50800</xdr:colOff>
      <xdr:row>74</xdr:row>
      <xdr:rowOff>17875</xdr:rowOff>
    </xdr:to>
    <xdr:cxnSp macro="">
      <xdr:nvCxnSpPr>
        <xdr:cNvPr id="631" name="直線コネクタ 630"/>
        <xdr:cNvCxnSpPr/>
      </xdr:nvCxnSpPr>
      <xdr:spPr>
        <a:xfrm flipV="1">
          <a:off x="14592300" y="12662903"/>
          <a:ext cx="889000" cy="4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71</xdr:row>
      <xdr:rowOff>160699</xdr:rowOff>
    </xdr:from>
    <xdr:to>
      <xdr:col>81</xdr:col>
      <xdr:colOff>101600</xdr:colOff>
      <xdr:row>72</xdr:row>
      <xdr:rowOff>90849</xdr:rowOff>
    </xdr:to>
    <xdr:sp macro="" textlink="">
      <xdr:nvSpPr>
        <xdr:cNvPr id="632" name="フローチャート: 判断 631"/>
        <xdr:cNvSpPr/>
      </xdr:nvSpPr>
      <xdr:spPr>
        <a:xfrm>
          <a:off x="15430500" y="123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107376</xdr:rowOff>
    </xdr:from>
    <xdr:ext cx="534377" cy="259045"/>
    <xdr:sp macro="" textlink="">
      <xdr:nvSpPr>
        <xdr:cNvPr id="633" name="テキスト ボックス 632"/>
        <xdr:cNvSpPr txBox="1"/>
      </xdr:nvSpPr>
      <xdr:spPr>
        <a:xfrm>
          <a:off x="15214111" y="1210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169856</xdr:rowOff>
    </xdr:from>
    <xdr:to>
      <xdr:col>76</xdr:col>
      <xdr:colOff>114300</xdr:colOff>
      <xdr:row>74</xdr:row>
      <xdr:rowOff>17875</xdr:rowOff>
    </xdr:to>
    <xdr:cxnSp macro="">
      <xdr:nvCxnSpPr>
        <xdr:cNvPr id="634" name="直線コネクタ 633"/>
        <xdr:cNvCxnSpPr/>
      </xdr:nvCxnSpPr>
      <xdr:spPr>
        <a:xfrm>
          <a:off x="13703300" y="12685706"/>
          <a:ext cx="8890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71</xdr:row>
      <xdr:rowOff>142373</xdr:rowOff>
    </xdr:from>
    <xdr:to>
      <xdr:col>76</xdr:col>
      <xdr:colOff>165100</xdr:colOff>
      <xdr:row>72</xdr:row>
      <xdr:rowOff>72523</xdr:rowOff>
    </xdr:to>
    <xdr:sp macro="" textlink="">
      <xdr:nvSpPr>
        <xdr:cNvPr id="635" name="フローチャート: 判断 634"/>
        <xdr:cNvSpPr/>
      </xdr:nvSpPr>
      <xdr:spPr>
        <a:xfrm>
          <a:off x="14541500" y="1231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89050</xdr:rowOff>
    </xdr:from>
    <xdr:ext cx="534377" cy="259045"/>
    <xdr:sp macro="" textlink="">
      <xdr:nvSpPr>
        <xdr:cNvPr id="636" name="テキスト ボックス 635"/>
        <xdr:cNvSpPr txBox="1"/>
      </xdr:nvSpPr>
      <xdr:spPr>
        <a:xfrm>
          <a:off x="14325111" y="120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169856</xdr:rowOff>
    </xdr:from>
    <xdr:to>
      <xdr:col>71</xdr:col>
      <xdr:colOff>177800</xdr:colOff>
      <xdr:row>74</xdr:row>
      <xdr:rowOff>28105</xdr:rowOff>
    </xdr:to>
    <xdr:cxnSp macro="">
      <xdr:nvCxnSpPr>
        <xdr:cNvPr id="637" name="直線コネクタ 636"/>
        <xdr:cNvCxnSpPr/>
      </xdr:nvCxnSpPr>
      <xdr:spPr>
        <a:xfrm flipV="1">
          <a:off x="12814300" y="12685706"/>
          <a:ext cx="889000" cy="2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2108</xdr:rowOff>
    </xdr:from>
    <xdr:to>
      <xdr:col>72</xdr:col>
      <xdr:colOff>38100</xdr:colOff>
      <xdr:row>72</xdr:row>
      <xdr:rowOff>103708</xdr:rowOff>
    </xdr:to>
    <xdr:sp macro="" textlink="">
      <xdr:nvSpPr>
        <xdr:cNvPr id="638" name="フローチャート: 判断 637"/>
        <xdr:cNvSpPr/>
      </xdr:nvSpPr>
      <xdr:spPr>
        <a:xfrm>
          <a:off x="13652500" y="123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120235</xdr:rowOff>
    </xdr:from>
    <xdr:ext cx="534377" cy="259045"/>
    <xdr:sp macro="" textlink="">
      <xdr:nvSpPr>
        <xdr:cNvPr id="639" name="テキスト ボックス 638"/>
        <xdr:cNvSpPr txBox="1"/>
      </xdr:nvSpPr>
      <xdr:spPr>
        <a:xfrm>
          <a:off x="13436111" y="121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71317</xdr:rowOff>
    </xdr:from>
    <xdr:to>
      <xdr:col>67</xdr:col>
      <xdr:colOff>101600</xdr:colOff>
      <xdr:row>73</xdr:row>
      <xdr:rowOff>1467</xdr:rowOff>
    </xdr:to>
    <xdr:sp macro="" textlink="">
      <xdr:nvSpPr>
        <xdr:cNvPr id="640" name="フローチャート: 判断 639"/>
        <xdr:cNvSpPr/>
      </xdr:nvSpPr>
      <xdr:spPr>
        <a:xfrm>
          <a:off x="12763500" y="124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17994</xdr:rowOff>
    </xdr:from>
    <xdr:ext cx="534377" cy="259045"/>
    <xdr:sp macro="" textlink="">
      <xdr:nvSpPr>
        <xdr:cNvPr id="641" name="テキスト ボックス 640"/>
        <xdr:cNvSpPr txBox="1"/>
      </xdr:nvSpPr>
      <xdr:spPr>
        <a:xfrm>
          <a:off x="12547111" y="1219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162052</xdr:rowOff>
    </xdr:from>
    <xdr:to>
      <xdr:col>85</xdr:col>
      <xdr:colOff>177800</xdr:colOff>
      <xdr:row>73</xdr:row>
      <xdr:rowOff>92202</xdr:rowOff>
    </xdr:to>
    <xdr:sp macro="" textlink="">
      <xdr:nvSpPr>
        <xdr:cNvPr id="647" name="楕円 646"/>
        <xdr:cNvSpPr/>
      </xdr:nvSpPr>
      <xdr:spPr>
        <a:xfrm>
          <a:off x="16268700" y="1250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13479</xdr:rowOff>
    </xdr:from>
    <xdr:ext cx="534377" cy="259045"/>
    <xdr:sp macro="" textlink="">
      <xdr:nvSpPr>
        <xdr:cNvPr id="648" name="公債費該当値テキスト"/>
        <xdr:cNvSpPr txBox="1"/>
      </xdr:nvSpPr>
      <xdr:spPr>
        <a:xfrm>
          <a:off x="16370300" y="1235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96253</xdr:rowOff>
    </xdr:from>
    <xdr:to>
      <xdr:col>81</xdr:col>
      <xdr:colOff>101600</xdr:colOff>
      <xdr:row>74</xdr:row>
      <xdr:rowOff>26403</xdr:rowOff>
    </xdr:to>
    <xdr:sp macro="" textlink="">
      <xdr:nvSpPr>
        <xdr:cNvPr id="649" name="楕円 648"/>
        <xdr:cNvSpPr/>
      </xdr:nvSpPr>
      <xdr:spPr>
        <a:xfrm>
          <a:off x="15430500" y="126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17530</xdr:rowOff>
    </xdr:from>
    <xdr:ext cx="534377" cy="259045"/>
    <xdr:sp macro="" textlink="">
      <xdr:nvSpPr>
        <xdr:cNvPr id="650" name="テキスト ボックス 649"/>
        <xdr:cNvSpPr txBox="1"/>
      </xdr:nvSpPr>
      <xdr:spPr>
        <a:xfrm>
          <a:off x="15214111" y="1270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138525</xdr:rowOff>
    </xdr:from>
    <xdr:to>
      <xdr:col>76</xdr:col>
      <xdr:colOff>165100</xdr:colOff>
      <xdr:row>74</xdr:row>
      <xdr:rowOff>68675</xdr:rowOff>
    </xdr:to>
    <xdr:sp macro="" textlink="">
      <xdr:nvSpPr>
        <xdr:cNvPr id="651" name="楕円 650"/>
        <xdr:cNvSpPr/>
      </xdr:nvSpPr>
      <xdr:spPr>
        <a:xfrm>
          <a:off x="14541500" y="1265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59802</xdr:rowOff>
    </xdr:from>
    <xdr:ext cx="534377" cy="259045"/>
    <xdr:sp macro="" textlink="">
      <xdr:nvSpPr>
        <xdr:cNvPr id="652" name="テキスト ボックス 651"/>
        <xdr:cNvSpPr txBox="1"/>
      </xdr:nvSpPr>
      <xdr:spPr>
        <a:xfrm>
          <a:off x="14325111" y="1274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119056</xdr:rowOff>
    </xdr:from>
    <xdr:to>
      <xdr:col>72</xdr:col>
      <xdr:colOff>38100</xdr:colOff>
      <xdr:row>74</xdr:row>
      <xdr:rowOff>49206</xdr:rowOff>
    </xdr:to>
    <xdr:sp macro="" textlink="">
      <xdr:nvSpPr>
        <xdr:cNvPr id="653" name="楕円 652"/>
        <xdr:cNvSpPr/>
      </xdr:nvSpPr>
      <xdr:spPr>
        <a:xfrm>
          <a:off x="13652500" y="1263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40333</xdr:rowOff>
    </xdr:from>
    <xdr:ext cx="534377" cy="259045"/>
    <xdr:sp macro="" textlink="">
      <xdr:nvSpPr>
        <xdr:cNvPr id="654" name="テキスト ボックス 653"/>
        <xdr:cNvSpPr txBox="1"/>
      </xdr:nvSpPr>
      <xdr:spPr>
        <a:xfrm>
          <a:off x="13436111" y="1272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148755</xdr:rowOff>
    </xdr:from>
    <xdr:to>
      <xdr:col>67</xdr:col>
      <xdr:colOff>101600</xdr:colOff>
      <xdr:row>74</xdr:row>
      <xdr:rowOff>78905</xdr:rowOff>
    </xdr:to>
    <xdr:sp macro="" textlink="">
      <xdr:nvSpPr>
        <xdr:cNvPr id="655" name="楕円 654"/>
        <xdr:cNvSpPr/>
      </xdr:nvSpPr>
      <xdr:spPr>
        <a:xfrm>
          <a:off x="12763500" y="126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70032</xdr:rowOff>
    </xdr:from>
    <xdr:ext cx="534377" cy="259045"/>
    <xdr:sp macro="" textlink="">
      <xdr:nvSpPr>
        <xdr:cNvPr id="656" name="テキスト ボックス 655"/>
        <xdr:cNvSpPr txBox="1"/>
      </xdr:nvSpPr>
      <xdr:spPr>
        <a:xfrm>
          <a:off x="12547111" y="1275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7" name="テキスト ボックス 66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69" name="テキスト ボックス 668"/>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125915</xdr:rowOff>
    </xdr:from>
    <xdr:to>
      <xdr:col>85</xdr:col>
      <xdr:colOff>126364</xdr:colOff>
      <xdr:row>98</xdr:row>
      <xdr:rowOff>103901</xdr:rowOff>
    </xdr:to>
    <xdr:cxnSp macro="">
      <xdr:nvCxnSpPr>
        <xdr:cNvPr id="679" name="直線コネクタ 678"/>
        <xdr:cNvCxnSpPr/>
      </xdr:nvCxnSpPr>
      <xdr:spPr>
        <a:xfrm flipV="1">
          <a:off x="16317595" y="16413665"/>
          <a:ext cx="1269" cy="492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107728</xdr:rowOff>
    </xdr:from>
    <xdr:ext cx="534377" cy="259045"/>
    <xdr:sp macro="" textlink="">
      <xdr:nvSpPr>
        <xdr:cNvPr id="680" name="積立金最小値テキスト"/>
        <xdr:cNvSpPr txBox="1"/>
      </xdr:nvSpPr>
      <xdr:spPr>
        <a:xfrm>
          <a:off x="16370300" y="1690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103901</xdr:rowOff>
    </xdr:from>
    <xdr:to>
      <xdr:col>86</xdr:col>
      <xdr:colOff>25400</xdr:colOff>
      <xdr:row>98</xdr:row>
      <xdr:rowOff>103901</xdr:rowOff>
    </xdr:to>
    <xdr:cxnSp macro="">
      <xdr:nvCxnSpPr>
        <xdr:cNvPr id="681" name="直線コネクタ 680"/>
        <xdr:cNvCxnSpPr/>
      </xdr:nvCxnSpPr>
      <xdr:spPr>
        <a:xfrm>
          <a:off x="16230600" y="16906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72592</xdr:rowOff>
    </xdr:from>
    <xdr:ext cx="534377" cy="259045"/>
    <xdr:sp macro="" textlink="">
      <xdr:nvSpPr>
        <xdr:cNvPr id="682" name="積立金最大値テキスト"/>
        <xdr:cNvSpPr txBox="1"/>
      </xdr:nvSpPr>
      <xdr:spPr>
        <a:xfrm>
          <a:off x="16370300" y="161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125915</xdr:rowOff>
    </xdr:from>
    <xdr:to>
      <xdr:col>86</xdr:col>
      <xdr:colOff>25400</xdr:colOff>
      <xdr:row>95</xdr:row>
      <xdr:rowOff>125915</xdr:rowOff>
    </xdr:to>
    <xdr:cxnSp macro="">
      <xdr:nvCxnSpPr>
        <xdr:cNvPr id="683" name="直線コネクタ 682"/>
        <xdr:cNvCxnSpPr/>
      </xdr:nvCxnSpPr>
      <xdr:spPr>
        <a:xfrm>
          <a:off x="16230600" y="1641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92746</xdr:rowOff>
    </xdr:from>
    <xdr:to>
      <xdr:col>85</xdr:col>
      <xdr:colOff>127000</xdr:colOff>
      <xdr:row>96</xdr:row>
      <xdr:rowOff>22954</xdr:rowOff>
    </xdr:to>
    <xdr:cxnSp macro="">
      <xdr:nvCxnSpPr>
        <xdr:cNvPr id="684" name="直線コネクタ 683"/>
        <xdr:cNvCxnSpPr/>
      </xdr:nvCxnSpPr>
      <xdr:spPr>
        <a:xfrm>
          <a:off x="15481300" y="16209046"/>
          <a:ext cx="838200" cy="27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113481</xdr:rowOff>
    </xdr:from>
    <xdr:ext cx="534377" cy="259045"/>
    <xdr:sp macro="" textlink="">
      <xdr:nvSpPr>
        <xdr:cNvPr id="685" name="積立金平均値テキスト"/>
        <xdr:cNvSpPr txBox="1"/>
      </xdr:nvSpPr>
      <xdr:spPr>
        <a:xfrm>
          <a:off x="16370300" y="16572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135054</xdr:rowOff>
    </xdr:from>
    <xdr:to>
      <xdr:col>85</xdr:col>
      <xdr:colOff>177800</xdr:colOff>
      <xdr:row>97</xdr:row>
      <xdr:rowOff>65204</xdr:rowOff>
    </xdr:to>
    <xdr:sp macro="" textlink="">
      <xdr:nvSpPr>
        <xdr:cNvPr id="686" name="フローチャート: 判断 685"/>
        <xdr:cNvSpPr/>
      </xdr:nvSpPr>
      <xdr:spPr>
        <a:xfrm>
          <a:off x="162687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92746</xdr:rowOff>
    </xdr:from>
    <xdr:to>
      <xdr:col>81</xdr:col>
      <xdr:colOff>50800</xdr:colOff>
      <xdr:row>95</xdr:row>
      <xdr:rowOff>101090</xdr:rowOff>
    </xdr:to>
    <xdr:cxnSp macro="">
      <xdr:nvCxnSpPr>
        <xdr:cNvPr id="687" name="直線コネクタ 686"/>
        <xdr:cNvCxnSpPr/>
      </xdr:nvCxnSpPr>
      <xdr:spPr>
        <a:xfrm flipV="1">
          <a:off x="14592300" y="16209046"/>
          <a:ext cx="889000" cy="17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124859</xdr:rowOff>
    </xdr:from>
    <xdr:to>
      <xdr:col>81</xdr:col>
      <xdr:colOff>101600</xdr:colOff>
      <xdr:row>98</xdr:row>
      <xdr:rowOff>55009</xdr:rowOff>
    </xdr:to>
    <xdr:sp macro="" textlink="">
      <xdr:nvSpPr>
        <xdr:cNvPr id="688" name="フローチャート: 判断 687"/>
        <xdr:cNvSpPr/>
      </xdr:nvSpPr>
      <xdr:spPr>
        <a:xfrm>
          <a:off x="15430500" y="1675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46136</xdr:rowOff>
    </xdr:from>
    <xdr:ext cx="534377" cy="259045"/>
    <xdr:sp macro="" textlink="">
      <xdr:nvSpPr>
        <xdr:cNvPr id="689" name="テキスト ボックス 688"/>
        <xdr:cNvSpPr txBox="1"/>
      </xdr:nvSpPr>
      <xdr:spPr>
        <a:xfrm>
          <a:off x="15214111" y="1684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161965</xdr:rowOff>
    </xdr:from>
    <xdr:to>
      <xdr:col>76</xdr:col>
      <xdr:colOff>114300</xdr:colOff>
      <xdr:row>95</xdr:row>
      <xdr:rowOff>101090</xdr:rowOff>
    </xdr:to>
    <xdr:cxnSp macro="">
      <xdr:nvCxnSpPr>
        <xdr:cNvPr id="690" name="直線コネクタ 689"/>
        <xdr:cNvCxnSpPr/>
      </xdr:nvCxnSpPr>
      <xdr:spPr>
        <a:xfrm>
          <a:off x="13703300" y="15592465"/>
          <a:ext cx="889000" cy="79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84830</xdr:rowOff>
    </xdr:from>
    <xdr:to>
      <xdr:col>76</xdr:col>
      <xdr:colOff>165100</xdr:colOff>
      <xdr:row>99</xdr:row>
      <xdr:rowOff>14980</xdr:rowOff>
    </xdr:to>
    <xdr:sp macro="" textlink="">
      <xdr:nvSpPr>
        <xdr:cNvPr id="691" name="フローチャート: 判断 690"/>
        <xdr:cNvSpPr/>
      </xdr:nvSpPr>
      <xdr:spPr>
        <a:xfrm>
          <a:off x="14541500" y="1688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6107</xdr:rowOff>
    </xdr:from>
    <xdr:ext cx="534377" cy="259045"/>
    <xdr:sp macro="" textlink="">
      <xdr:nvSpPr>
        <xdr:cNvPr id="692" name="テキスト ボックス 691"/>
        <xdr:cNvSpPr txBox="1"/>
      </xdr:nvSpPr>
      <xdr:spPr>
        <a:xfrm>
          <a:off x="14325111" y="1697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161965</xdr:rowOff>
    </xdr:from>
    <xdr:to>
      <xdr:col>71</xdr:col>
      <xdr:colOff>177800</xdr:colOff>
      <xdr:row>98</xdr:row>
      <xdr:rowOff>40785</xdr:rowOff>
    </xdr:to>
    <xdr:cxnSp macro="">
      <xdr:nvCxnSpPr>
        <xdr:cNvPr id="693" name="直線コネクタ 692"/>
        <xdr:cNvCxnSpPr/>
      </xdr:nvCxnSpPr>
      <xdr:spPr>
        <a:xfrm flipV="1">
          <a:off x="12814300" y="15592465"/>
          <a:ext cx="889000" cy="125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54266</xdr:rowOff>
    </xdr:from>
    <xdr:to>
      <xdr:col>72</xdr:col>
      <xdr:colOff>38100</xdr:colOff>
      <xdr:row>95</xdr:row>
      <xdr:rowOff>155866</xdr:rowOff>
    </xdr:to>
    <xdr:sp macro="" textlink="">
      <xdr:nvSpPr>
        <xdr:cNvPr id="694" name="フローチャート: 判断 693"/>
        <xdr:cNvSpPr/>
      </xdr:nvSpPr>
      <xdr:spPr>
        <a:xfrm>
          <a:off x="13652500" y="1634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146993</xdr:rowOff>
    </xdr:from>
    <xdr:ext cx="534377" cy="259045"/>
    <xdr:sp macro="" textlink="">
      <xdr:nvSpPr>
        <xdr:cNvPr id="695" name="テキスト ボックス 694"/>
        <xdr:cNvSpPr txBox="1"/>
      </xdr:nvSpPr>
      <xdr:spPr>
        <a:xfrm>
          <a:off x="13436111" y="1643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28367</xdr:rowOff>
    </xdr:from>
    <xdr:to>
      <xdr:col>67</xdr:col>
      <xdr:colOff>101600</xdr:colOff>
      <xdr:row>98</xdr:row>
      <xdr:rowOff>129967</xdr:rowOff>
    </xdr:to>
    <xdr:sp macro="" textlink="">
      <xdr:nvSpPr>
        <xdr:cNvPr id="696" name="フローチャート: 判断 695"/>
        <xdr:cNvSpPr/>
      </xdr:nvSpPr>
      <xdr:spPr>
        <a:xfrm>
          <a:off x="12763500" y="1683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121094</xdr:rowOff>
    </xdr:from>
    <xdr:ext cx="534377" cy="259045"/>
    <xdr:sp macro="" textlink="">
      <xdr:nvSpPr>
        <xdr:cNvPr id="697" name="テキスト ボックス 696"/>
        <xdr:cNvSpPr txBox="1"/>
      </xdr:nvSpPr>
      <xdr:spPr>
        <a:xfrm>
          <a:off x="12547111" y="1692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143604</xdr:rowOff>
    </xdr:from>
    <xdr:to>
      <xdr:col>85</xdr:col>
      <xdr:colOff>177800</xdr:colOff>
      <xdr:row>96</xdr:row>
      <xdr:rowOff>73754</xdr:rowOff>
    </xdr:to>
    <xdr:sp macro="" textlink="">
      <xdr:nvSpPr>
        <xdr:cNvPr id="703" name="楕円 702"/>
        <xdr:cNvSpPr/>
      </xdr:nvSpPr>
      <xdr:spPr>
        <a:xfrm>
          <a:off x="16268700" y="1643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58531</xdr:rowOff>
    </xdr:from>
    <xdr:ext cx="534377" cy="259045"/>
    <xdr:sp macro="" textlink="">
      <xdr:nvSpPr>
        <xdr:cNvPr id="704" name="積立金該当値テキスト"/>
        <xdr:cNvSpPr txBox="1"/>
      </xdr:nvSpPr>
      <xdr:spPr>
        <a:xfrm>
          <a:off x="16370300" y="163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41946</xdr:rowOff>
    </xdr:from>
    <xdr:to>
      <xdr:col>81</xdr:col>
      <xdr:colOff>101600</xdr:colOff>
      <xdr:row>94</xdr:row>
      <xdr:rowOff>143546</xdr:rowOff>
    </xdr:to>
    <xdr:sp macro="" textlink="">
      <xdr:nvSpPr>
        <xdr:cNvPr id="705" name="楕円 704"/>
        <xdr:cNvSpPr/>
      </xdr:nvSpPr>
      <xdr:spPr>
        <a:xfrm>
          <a:off x="15430500" y="1615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160073</xdr:rowOff>
    </xdr:from>
    <xdr:ext cx="534377" cy="259045"/>
    <xdr:sp macro="" textlink="">
      <xdr:nvSpPr>
        <xdr:cNvPr id="706" name="テキスト ボックス 705"/>
        <xdr:cNvSpPr txBox="1"/>
      </xdr:nvSpPr>
      <xdr:spPr>
        <a:xfrm>
          <a:off x="15214111" y="1593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50290</xdr:rowOff>
    </xdr:from>
    <xdr:to>
      <xdr:col>76</xdr:col>
      <xdr:colOff>165100</xdr:colOff>
      <xdr:row>95</xdr:row>
      <xdr:rowOff>151890</xdr:rowOff>
    </xdr:to>
    <xdr:sp macro="" textlink="">
      <xdr:nvSpPr>
        <xdr:cNvPr id="707" name="楕円 706"/>
        <xdr:cNvSpPr/>
      </xdr:nvSpPr>
      <xdr:spPr>
        <a:xfrm>
          <a:off x="14541500" y="1633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168417</xdr:rowOff>
    </xdr:from>
    <xdr:ext cx="534377" cy="259045"/>
    <xdr:sp macro="" textlink="">
      <xdr:nvSpPr>
        <xdr:cNvPr id="708" name="テキスト ボックス 707"/>
        <xdr:cNvSpPr txBox="1"/>
      </xdr:nvSpPr>
      <xdr:spPr>
        <a:xfrm>
          <a:off x="14325111" y="1611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111165</xdr:rowOff>
    </xdr:from>
    <xdr:to>
      <xdr:col>72</xdr:col>
      <xdr:colOff>38100</xdr:colOff>
      <xdr:row>91</xdr:row>
      <xdr:rowOff>41315</xdr:rowOff>
    </xdr:to>
    <xdr:sp macro="" textlink="">
      <xdr:nvSpPr>
        <xdr:cNvPr id="709" name="楕円 708"/>
        <xdr:cNvSpPr/>
      </xdr:nvSpPr>
      <xdr:spPr>
        <a:xfrm>
          <a:off x="13652500" y="1554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57842</xdr:rowOff>
    </xdr:from>
    <xdr:ext cx="534377" cy="259045"/>
    <xdr:sp macro="" textlink="">
      <xdr:nvSpPr>
        <xdr:cNvPr id="710" name="テキスト ボックス 709"/>
        <xdr:cNvSpPr txBox="1"/>
      </xdr:nvSpPr>
      <xdr:spPr>
        <a:xfrm>
          <a:off x="13436111" y="1531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161435</xdr:rowOff>
    </xdr:from>
    <xdr:to>
      <xdr:col>67</xdr:col>
      <xdr:colOff>101600</xdr:colOff>
      <xdr:row>98</xdr:row>
      <xdr:rowOff>91585</xdr:rowOff>
    </xdr:to>
    <xdr:sp macro="" textlink="">
      <xdr:nvSpPr>
        <xdr:cNvPr id="711" name="楕円 710"/>
        <xdr:cNvSpPr/>
      </xdr:nvSpPr>
      <xdr:spPr>
        <a:xfrm>
          <a:off x="12763500" y="1679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108112</xdr:rowOff>
    </xdr:from>
    <xdr:ext cx="534377" cy="259045"/>
    <xdr:sp macro="" textlink="">
      <xdr:nvSpPr>
        <xdr:cNvPr id="712" name="テキスト ボックス 711"/>
        <xdr:cNvSpPr txBox="1"/>
      </xdr:nvSpPr>
      <xdr:spPr>
        <a:xfrm>
          <a:off x="12547111" y="1656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68181</xdr:rowOff>
    </xdr:from>
    <xdr:to>
      <xdr:col>116</xdr:col>
      <xdr:colOff>62864</xdr:colOff>
      <xdr:row>39</xdr:row>
      <xdr:rowOff>98878</xdr:rowOff>
    </xdr:to>
    <xdr:cxnSp macro="">
      <xdr:nvCxnSpPr>
        <xdr:cNvPr id="738" name="直線コネクタ 737"/>
        <xdr:cNvCxnSpPr/>
      </xdr:nvCxnSpPr>
      <xdr:spPr>
        <a:xfrm flipV="1">
          <a:off x="22159595" y="5211681"/>
          <a:ext cx="1269" cy="1573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14858</xdr:rowOff>
    </xdr:from>
    <xdr:ext cx="469744" cy="259045"/>
    <xdr:sp macro="" textlink="">
      <xdr:nvSpPr>
        <xdr:cNvPr id="741" name="投資及び出資金最大値テキスト"/>
        <xdr:cNvSpPr txBox="1"/>
      </xdr:nvSpPr>
      <xdr:spPr>
        <a:xfrm>
          <a:off x="22212300" y="498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68181</xdr:rowOff>
    </xdr:from>
    <xdr:to>
      <xdr:col>116</xdr:col>
      <xdr:colOff>152400</xdr:colOff>
      <xdr:row>30</xdr:row>
      <xdr:rowOff>68181</xdr:rowOff>
    </xdr:to>
    <xdr:cxnSp macro="">
      <xdr:nvCxnSpPr>
        <xdr:cNvPr id="742" name="直線コネクタ 741"/>
        <xdr:cNvCxnSpPr/>
      </xdr:nvCxnSpPr>
      <xdr:spPr>
        <a:xfrm>
          <a:off x="22072600" y="5211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68181</xdr:rowOff>
    </xdr:from>
    <xdr:to>
      <xdr:col>116</xdr:col>
      <xdr:colOff>63500</xdr:colOff>
      <xdr:row>30</xdr:row>
      <xdr:rowOff>121739</xdr:rowOff>
    </xdr:to>
    <xdr:cxnSp macro="">
      <xdr:nvCxnSpPr>
        <xdr:cNvPr id="743" name="直線コネクタ 742"/>
        <xdr:cNvCxnSpPr/>
      </xdr:nvCxnSpPr>
      <xdr:spPr>
        <a:xfrm flipV="1">
          <a:off x="21323300" y="5211681"/>
          <a:ext cx="8382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157134</xdr:rowOff>
    </xdr:from>
    <xdr:ext cx="469744" cy="259045"/>
    <xdr:sp macro="" textlink="">
      <xdr:nvSpPr>
        <xdr:cNvPr id="744" name="投資及び出資金平均値テキスト"/>
        <xdr:cNvSpPr txBox="1"/>
      </xdr:nvSpPr>
      <xdr:spPr>
        <a:xfrm>
          <a:off x="22212300" y="6329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7257</xdr:rowOff>
    </xdr:from>
    <xdr:to>
      <xdr:col>116</xdr:col>
      <xdr:colOff>114300</xdr:colOff>
      <xdr:row>37</xdr:row>
      <xdr:rowOff>108857</xdr:rowOff>
    </xdr:to>
    <xdr:sp macro="" textlink="">
      <xdr:nvSpPr>
        <xdr:cNvPr id="745" name="フローチャート: 判断 744"/>
        <xdr:cNvSpPr/>
      </xdr:nvSpPr>
      <xdr:spPr>
        <a:xfrm>
          <a:off x="22110700" y="63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121739</xdr:rowOff>
    </xdr:from>
    <xdr:to>
      <xdr:col>111</xdr:col>
      <xdr:colOff>177800</xdr:colOff>
      <xdr:row>38</xdr:row>
      <xdr:rowOff>138394</xdr:rowOff>
    </xdr:to>
    <xdr:cxnSp macro="">
      <xdr:nvCxnSpPr>
        <xdr:cNvPr id="746" name="直線コネクタ 745"/>
        <xdr:cNvCxnSpPr/>
      </xdr:nvCxnSpPr>
      <xdr:spPr>
        <a:xfrm flipV="1">
          <a:off x="20434300" y="5265239"/>
          <a:ext cx="889000" cy="138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66693</xdr:rowOff>
    </xdr:from>
    <xdr:to>
      <xdr:col>112</xdr:col>
      <xdr:colOff>38100</xdr:colOff>
      <xdr:row>36</xdr:row>
      <xdr:rowOff>168293</xdr:rowOff>
    </xdr:to>
    <xdr:sp macro="" textlink="">
      <xdr:nvSpPr>
        <xdr:cNvPr id="747" name="フローチャート: 判断 746"/>
        <xdr:cNvSpPr/>
      </xdr:nvSpPr>
      <xdr:spPr>
        <a:xfrm>
          <a:off x="21272500" y="623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159420</xdr:rowOff>
    </xdr:from>
    <xdr:ext cx="469744" cy="259045"/>
    <xdr:sp macro="" textlink="">
      <xdr:nvSpPr>
        <xdr:cNvPr id="748" name="テキスト ボックス 747"/>
        <xdr:cNvSpPr txBox="1"/>
      </xdr:nvSpPr>
      <xdr:spPr>
        <a:xfrm>
          <a:off x="21088428" y="633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94633</xdr:rowOff>
    </xdr:from>
    <xdr:to>
      <xdr:col>107</xdr:col>
      <xdr:colOff>50800</xdr:colOff>
      <xdr:row>38</xdr:row>
      <xdr:rowOff>138394</xdr:rowOff>
    </xdr:to>
    <xdr:cxnSp macro="">
      <xdr:nvCxnSpPr>
        <xdr:cNvPr id="749" name="直線コネクタ 748"/>
        <xdr:cNvCxnSpPr/>
      </xdr:nvCxnSpPr>
      <xdr:spPr>
        <a:xfrm>
          <a:off x="19545300" y="6609733"/>
          <a:ext cx="8890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20320</xdr:rowOff>
    </xdr:from>
    <xdr:to>
      <xdr:col>107</xdr:col>
      <xdr:colOff>101600</xdr:colOff>
      <xdr:row>38</xdr:row>
      <xdr:rowOff>121920</xdr:rowOff>
    </xdr:to>
    <xdr:sp macro="" textlink="">
      <xdr:nvSpPr>
        <xdr:cNvPr id="750" name="フローチャート: 判断 749"/>
        <xdr:cNvSpPr/>
      </xdr:nvSpPr>
      <xdr:spPr>
        <a:xfrm>
          <a:off x="20383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138447</xdr:rowOff>
    </xdr:from>
    <xdr:ext cx="378565" cy="259045"/>
    <xdr:sp macro="" textlink="">
      <xdr:nvSpPr>
        <xdr:cNvPr id="751" name="テキスト ボックス 750"/>
        <xdr:cNvSpPr txBox="1"/>
      </xdr:nvSpPr>
      <xdr:spPr>
        <a:xfrm>
          <a:off x="20245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32585</xdr:rowOff>
    </xdr:from>
    <xdr:to>
      <xdr:col>102</xdr:col>
      <xdr:colOff>114300</xdr:colOff>
      <xdr:row>38</xdr:row>
      <xdr:rowOff>94633</xdr:rowOff>
    </xdr:to>
    <xdr:cxnSp macro="">
      <xdr:nvCxnSpPr>
        <xdr:cNvPr id="752" name="直線コネクタ 751"/>
        <xdr:cNvCxnSpPr/>
      </xdr:nvCxnSpPr>
      <xdr:spPr>
        <a:xfrm>
          <a:off x="18656300" y="6547685"/>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11176</xdr:rowOff>
    </xdr:from>
    <xdr:to>
      <xdr:col>102</xdr:col>
      <xdr:colOff>165100</xdr:colOff>
      <xdr:row>38</xdr:row>
      <xdr:rowOff>112776</xdr:rowOff>
    </xdr:to>
    <xdr:sp macro="" textlink="">
      <xdr:nvSpPr>
        <xdr:cNvPr id="753" name="フローチャート: 判断 752"/>
        <xdr:cNvSpPr/>
      </xdr:nvSpPr>
      <xdr:spPr>
        <a:xfrm>
          <a:off x="19494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129303</xdr:rowOff>
    </xdr:from>
    <xdr:ext cx="378565" cy="259045"/>
    <xdr:sp macro="" textlink="">
      <xdr:nvSpPr>
        <xdr:cNvPr id="754" name="テキスト ボックス 753"/>
        <xdr:cNvSpPr txBox="1"/>
      </xdr:nvSpPr>
      <xdr:spPr>
        <a:xfrm>
          <a:off x="19356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116005</xdr:rowOff>
    </xdr:from>
    <xdr:to>
      <xdr:col>98</xdr:col>
      <xdr:colOff>38100</xdr:colOff>
      <xdr:row>39</xdr:row>
      <xdr:rowOff>46155</xdr:rowOff>
    </xdr:to>
    <xdr:sp macro="" textlink="">
      <xdr:nvSpPr>
        <xdr:cNvPr id="755" name="フローチャート: 判断 754"/>
        <xdr:cNvSpPr/>
      </xdr:nvSpPr>
      <xdr:spPr>
        <a:xfrm>
          <a:off x="18605500" y="663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37282</xdr:rowOff>
    </xdr:from>
    <xdr:ext cx="378565" cy="259045"/>
    <xdr:sp macro="" textlink="">
      <xdr:nvSpPr>
        <xdr:cNvPr id="756" name="テキスト ボックス 755"/>
        <xdr:cNvSpPr txBox="1"/>
      </xdr:nvSpPr>
      <xdr:spPr>
        <a:xfrm>
          <a:off x="18467017" y="6723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17381</xdr:rowOff>
    </xdr:from>
    <xdr:to>
      <xdr:col>116</xdr:col>
      <xdr:colOff>114300</xdr:colOff>
      <xdr:row>30</xdr:row>
      <xdr:rowOff>118981</xdr:rowOff>
    </xdr:to>
    <xdr:sp macro="" textlink="">
      <xdr:nvSpPr>
        <xdr:cNvPr id="762" name="楕円 761"/>
        <xdr:cNvSpPr/>
      </xdr:nvSpPr>
      <xdr:spPr>
        <a:xfrm>
          <a:off x="22110700" y="516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141858</xdr:rowOff>
    </xdr:from>
    <xdr:ext cx="469744" cy="259045"/>
    <xdr:sp macro="" textlink="">
      <xdr:nvSpPr>
        <xdr:cNvPr id="763" name="投資及び出資金該当値テキスト"/>
        <xdr:cNvSpPr txBox="1"/>
      </xdr:nvSpPr>
      <xdr:spPr>
        <a:xfrm>
          <a:off x="22212300" y="511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70939</xdr:rowOff>
    </xdr:from>
    <xdr:to>
      <xdr:col>112</xdr:col>
      <xdr:colOff>38100</xdr:colOff>
      <xdr:row>31</xdr:row>
      <xdr:rowOff>1089</xdr:rowOff>
    </xdr:to>
    <xdr:sp macro="" textlink="">
      <xdr:nvSpPr>
        <xdr:cNvPr id="764" name="楕円 763"/>
        <xdr:cNvSpPr/>
      </xdr:nvSpPr>
      <xdr:spPr>
        <a:xfrm>
          <a:off x="21272500" y="521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17616</xdr:rowOff>
    </xdr:from>
    <xdr:ext cx="469744" cy="259045"/>
    <xdr:sp macro="" textlink="">
      <xdr:nvSpPr>
        <xdr:cNvPr id="765" name="テキスト ボックス 764"/>
        <xdr:cNvSpPr txBox="1"/>
      </xdr:nvSpPr>
      <xdr:spPr>
        <a:xfrm>
          <a:off x="21088428" y="498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87594</xdr:rowOff>
    </xdr:from>
    <xdr:to>
      <xdr:col>107</xdr:col>
      <xdr:colOff>101600</xdr:colOff>
      <xdr:row>39</xdr:row>
      <xdr:rowOff>17744</xdr:rowOff>
    </xdr:to>
    <xdr:sp macro="" textlink="">
      <xdr:nvSpPr>
        <xdr:cNvPr id="766" name="楕円 765"/>
        <xdr:cNvSpPr/>
      </xdr:nvSpPr>
      <xdr:spPr>
        <a:xfrm>
          <a:off x="20383500" y="660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8871</xdr:rowOff>
    </xdr:from>
    <xdr:ext cx="378565" cy="259045"/>
    <xdr:sp macro="" textlink="">
      <xdr:nvSpPr>
        <xdr:cNvPr id="767" name="テキスト ボックス 766"/>
        <xdr:cNvSpPr txBox="1"/>
      </xdr:nvSpPr>
      <xdr:spPr>
        <a:xfrm>
          <a:off x="20245017" y="6695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43833</xdr:rowOff>
    </xdr:from>
    <xdr:to>
      <xdr:col>102</xdr:col>
      <xdr:colOff>165100</xdr:colOff>
      <xdr:row>38</xdr:row>
      <xdr:rowOff>145433</xdr:rowOff>
    </xdr:to>
    <xdr:sp macro="" textlink="">
      <xdr:nvSpPr>
        <xdr:cNvPr id="768" name="楕円 767"/>
        <xdr:cNvSpPr/>
      </xdr:nvSpPr>
      <xdr:spPr>
        <a:xfrm>
          <a:off x="19494500" y="655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136560</xdr:rowOff>
    </xdr:from>
    <xdr:ext cx="378565" cy="259045"/>
    <xdr:sp macro="" textlink="">
      <xdr:nvSpPr>
        <xdr:cNvPr id="769" name="テキスト ボックス 768"/>
        <xdr:cNvSpPr txBox="1"/>
      </xdr:nvSpPr>
      <xdr:spPr>
        <a:xfrm>
          <a:off x="19356017" y="665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153234</xdr:rowOff>
    </xdr:from>
    <xdr:to>
      <xdr:col>98</xdr:col>
      <xdr:colOff>38100</xdr:colOff>
      <xdr:row>38</xdr:row>
      <xdr:rowOff>83384</xdr:rowOff>
    </xdr:to>
    <xdr:sp macro="" textlink="">
      <xdr:nvSpPr>
        <xdr:cNvPr id="770" name="楕円 769"/>
        <xdr:cNvSpPr/>
      </xdr:nvSpPr>
      <xdr:spPr>
        <a:xfrm>
          <a:off x="18605500" y="649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99911</xdr:rowOff>
    </xdr:from>
    <xdr:ext cx="378565" cy="259045"/>
    <xdr:sp macro="" textlink="">
      <xdr:nvSpPr>
        <xdr:cNvPr id="771" name="テキスト ボックス 770"/>
        <xdr:cNvSpPr txBox="1"/>
      </xdr:nvSpPr>
      <xdr:spPr>
        <a:xfrm>
          <a:off x="18467017" y="6272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7" name="テキスト ボックス 786"/>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9" name="テキスト ボックス 788"/>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49</xdr:row>
      <xdr:rowOff>92727</xdr:rowOff>
    </xdr:from>
    <xdr:ext cx="467179" cy="259045"/>
    <xdr:sp macro="" textlink="">
      <xdr:nvSpPr>
        <xdr:cNvPr id="791" name="テキスト ボックス 790"/>
        <xdr:cNvSpPr txBox="1"/>
      </xdr:nvSpPr>
      <xdr:spPr>
        <a:xfrm>
          <a:off x="17820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47</xdr:row>
      <xdr:rowOff>54627</xdr:rowOff>
    </xdr:from>
    <xdr:ext cx="467179" cy="259045"/>
    <xdr:sp macro="" textlink="">
      <xdr:nvSpPr>
        <xdr:cNvPr id="793" name="テキスト ボックス 792"/>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125984</xdr:rowOff>
    </xdr:from>
    <xdr:to>
      <xdr:col>116</xdr:col>
      <xdr:colOff>62864</xdr:colOff>
      <xdr:row>59</xdr:row>
      <xdr:rowOff>44450</xdr:rowOff>
    </xdr:to>
    <xdr:cxnSp macro="">
      <xdr:nvCxnSpPr>
        <xdr:cNvPr id="795" name="直線コネクタ 794"/>
        <xdr:cNvCxnSpPr/>
      </xdr:nvCxnSpPr>
      <xdr:spPr>
        <a:xfrm flipV="1">
          <a:off x="22159595" y="8527034"/>
          <a:ext cx="1269" cy="1632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72661</xdr:rowOff>
    </xdr:from>
    <xdr:ext cx="469744" cy="259045"/>
    <xdr:sp macro="" textlink="">
      <xdr:nvSpPr>
        <xdr:cNvPr id="798" name="貸付金最大値テキスト"/>
        <xdr:cNvSpPr txBox="1"/>
      </xdr:nvSpPr>
      <xdr:spPr>
        <a:xfrm>
          <a:off x="22212300" y="830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125984</xdr:rowOff>
    </xdr:from>
    <xdr:to>
      <xdr:col>116</xdr:col>
      <xdr:colOff>152400</xdr:colOff>
      <xdr:row>49</xdr:row>
      <xdr:rowOff>125984</xdr:rowOff>
    </xdr:to>
    <xdr:cxnSp macro="">
      <xdr:nvCxnSpPr>
        <xdr:cNvPr id="799" name="直線コネクタ 798"/>
        <xdr:cNvCxnSpPr/>
      </xdr:nvCxnSpPr>
      <xdr:spPr>
        <a:xfrm>
          <a:off x="22072600" y="852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145034</xdr:rowOff>
    </xdr:from>
    <xdr:to>
      <xdr:col>116</xdr:col>
      <xdr:colOff>63500</xdr:colOff>
      <xdr:row>54</xdr:row>
      <xdr:rowOff>19685</xdr:rowOff>
    </xdr:to>
    <xdr:cxnSp macro="">
      <xdr:nvCxnSpPr>
        <xdr:cNvPr id="800" name="直線コネクタ 799"/>
        <xdr:cNvCxnSpPr/>
      </xdr:nvCxnSpPr>
      <xdr:spPr>
        <a:xfrm>
          <a:off x="21323300" y="9231884"/>
          <a:ext cx="8382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30751</xdr:rowOff>
    </xdr:from>
    <xdr:ext cx="469744" cy="259045"/>
    <xdr:sp macro="" textlink="">
      <xdr:nvSpPr>
        <xdr:cNvPr id="801" name="貸付金平均値テキスト"/>
        <xdr:cNvSpPr txBox="1"/>
      </xdr:nvSpPr>
      <xdr:spPr>
        <a:xfrm>
          <a:off x="22212300" y="946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52324</xdr:rowOff>
    </xdr:from>
    <xdr:to>
      <xdr:col>116</xdr:col>
      <xdr:colOff>114300</xdr:colOff>
      <xdr:row>55</xdr:row>
      <xdr:rowOff>153924</xdr:rowOff>
    </xdr:to>
    <xdr:sp macro="" textlink="">
      <xdr:nvSpPr>
        <xdr:cNvPr id="802" name="フローチャート: 判断 801"/>
        <xdr:cNvSpPr/>
      </xdr:nvSpPr>
      <xdr:spPr>
        <a:xfrm>
          <a:off x="22110700" y="9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145034</xdr:rowOff>
    </xdr:from>
    <xdr:to>
      <xdr:col>111</xdr:col>
      <xdr:colOff>177800</xdr:colOff>
      <xdr:row>54</xdr:row>
      <xdr:rowOff>49403</xdr:rowOff>
    </xdr:to>
    <xdr:cxnSp macro="">
      <xdr:nvCxnSpPr>
        <xdr:cNvPr id="803" name="直線コネクタ 802"/>
        <xdr:cNvCxnSpPr/>
      </xdr:nvCxnSpPr>
      <xdr:spPr>
        <a:xfrm flipV="1">
          <a:off x="20434300" y="9231884"/>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152908</xdr:rowOff>
    </xdr:from>
    <xdr:to>
      <xdr:col>112</xdr:col>
      <xdr:colOff>38100</xdr:colOff>
      <xdr:row>56</xdr:row>
      <xdr:rowOff>83058</xdr:rowOff>
    </xdr:to>
    <xdr:sp macro="" textlink="">
      <xdr:nvSpPr>
        <xdr:cNvPr id="804" name="フローチャート: 判断 803"/>
        <xdr:cNvSpPr/>
      </xdr:nvSpPr>
      <xdr:spPr>
        <a:xfrm>
          <a:off x="21272500" y="958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74185</xdr:rowOff>
    </xdr:from>
    <xdr:ext cx="469744" cy="259045"/>
    <xdr:sp macro="" textlink="">
      <xdr:nvSpPr>
        <xdr:cNvPr id="805" name="テキスト ボックス 804"/>
        <xdr:cNvSpPr txBox="1"/>
      </xdr:nvSpPr>
      <xdr:spPr>
        <a:xfrm>
          <a:off x="21088428" y="967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49403</xdr:rowOff>
    </xdr:from>
    <xdr:to>
      <xdr:col>107</xdr:col>
      <xdr:colOff>50800</xdr:colOff>
      <xdr:row>54</xdr:row>
      <xdr:rowOff>62738</xdr:rowOff>
    </xdr:to>
    <xdr:cxnSp macro="">
      <xdr:nvCxnSpPr>
        <xdr:cNvPr id="806" name="直線コネクタ 805"/>
        <xdr:cNvCxnSpPr/>
      </xdr:nvCxnSpPr>
      <xdr:spPr>
        <a:xfrm flipV="1">
          <a:off x="19545300" y="930770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137668</xdr:rowOff>
    </xdr:from>
    <xdr:to>
      <xdr:col>107</xdr:col>
      <xdr:colOff>101600</xdr:colOff>
      <xdr:row>56</xdr:row>
      <xdr:rowOff>67818</xdr:rowOff>
    </xdr:to>
    <xdr:sp macro="" textlink="">
      <xdr:nvSpPr>
        <xdr:cNvPr id="807" name="フローチャート: 判断 806"/>
        <xdr:cNvSpPr/>
      </xdr:nvSpPr>
      <xdr:spPr>
        <a:xfrm>
          <a:off x="20383500" y="956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58945</xdr:rowOff>
    </xdr:from>
    <xdr:ext cx="469744" cy="259045"/>
    <xdr:sp macro="" textlink="">
      <xdr:nvSpPr>
        <xdr:cNvPr id="808" name="テキスト ボックス 807"/>
        <xdr:cNvSpPr txBox="1"/>
      </xdr:nvSpPr>
      <xdr:spPr>
        <a:xfrm>
          <a:off x="20199428" y="96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62738</xdr:rowOff>
    </xdr:from>
    <xdr:to>
      <xdr:col>102</xdr:col>
      <xdr:colOff>114300</xdr:colOff>
      <xdr:row>54</xdr:row>
      <xdr:rowOff>76454</xdr:rowOff>
    </xdr:to>
    <xdr:cxnSp macro="">
      <xdr:nvCxnSpPr>
        <xdr:cNvPr id="809" name="直線コネクタ 808"/>
        <xdr:cNvCxnSpPr/>
      </xdr:nvCxnSpPr>
      <xdr:spPr>
        <a:xfrm flipV="1">
          <a:off x="18656300" y="932103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153670</xdr:rowOff>
    </xdr:from>
    <xdr:to>
      <xdr:col>102</xdr:col>
      <xdr:colOff>165100</xdr:colOff>
      <xdr:row>56</xdr:row>
      <xdr:rowOff>83820</xdr:rowOff>
    </xdr:to>
    <xdr:sp macro="" textlink="">
      <xdr:nvSpPr>
        <xdr:cNvPr id="810" name="フローチャート: 判断 809"/>
        <xdr:cNvSpPr/>
      </xdr:nvSpPr>
      <xdr:spPr>
        <a:xfrm>
          <a:off x="19494500" y="958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74947</xdr:rowOff>
    </xdr:from>
    <xdr:ext cx="469744" cy="259045"/>
    <xdr:sp macro="" textlink="">
      <xdr:nvSpPr>
        <xdr:cNvPr id="811" name="テキスト ボックス 810"/>
        <xdr:cNvSpPr txBox="1"/>
      </xdr:nvSpPr>
      <xdr:spPr>
        <a:xfrm>
          <a:off x="19310428" y="96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60706</xdr:rowOff>
    </xdr:from>
    <xdr:to>
      <xdr:col>98</xdr:col>
      <xdr:colOff>38100</xdr:colOff>
      <xdr:row>55</xdr:row>
      <xdr:rowOff>162306</xdr:rowOff>
    </xdr:to>
    <xdr:sp macro="" textlink="">
      <xdr:nvSpPr>
        <xdr:cNvPr id="812" name="フローチャート: 判断 811"/>
        <xdr:cNvSpPr/>
      </xdr:nvSpPr>
      <xdr:spPr>
        <a:xfrm>
          <a:off x="18605500" y="949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153433</xdr:rowOff>
    </xdr:from>
    <xdr:ext cx="469744" cy="259045"/>
    <xdr:sp macro="" textlink="">
      <xdr:nvSpPr>
        <xdr:cNvPr id="813" name="テキスト ボックス 812"/>
        <xdr:cNvSpPr txBox="1"/>
      </xdr:nvSpPr>
      <xdr:spPr>
        <a:xfrm>
          <a:off x="18421428" y="958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140335</xdr:rowOff>
    </xdr:from>
    <xdr:to>
      <xdr:col>116</xdr:col>
      <xdr:colOff>114300</xdr:colOff>
      <xdr:row>54</xdr:row>
      <xdr:rowOff>70485</xdr:rowOff>
    </xdr:to>
    <xdr:sp macro="" textlink="">
      <xdr:nvSpPr>
        <xdr:cNvPr id="819" name="楕円 818"/>
        <xdr:cNvSpPr/>
      </xdr:nvSpPr>
      <xdr:spPr>
        <a:xfrm>
          <a:off x="22110700" y="922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163212</xdr:rowOff>
    </xdr:from>
    <xdr:ext cx="469744" cy="259045"/>
    <xdr:sp macro="" textlink="">
      <xdr:nvSpPr>
        <xdr:cNvPr id="820" name="貸付金該当値テキスト"/>
        <xdr:cNvSpPr txBox="1"/>
      </xdr:nvSpPr>
      <xdr:spPr>
        <a:xfrm>
          <a:off x="22212300" y="907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94234</xdr:rowOff>
    </xdr:from>
    <xdr:to>
      <xdr:col>112</xdr:col>
      <xdr:colOff>38100</xdr:colOff>
      <xdr:row>54</xdr:row>
      <xdr:rowOff>24384</xdr:rowOff>
    </xdr:to>
    <xdr:sp macro="" textlink="">
      <xdr:nvSpPr>
        <xdr:cNvPr id="821" name="楕円 820"/>
        <xdr:cNvSpPr/>
      </xdr:nvSpPr>
      <xdr:spPr>
        <a:xfrm>
          <a:off x="21272500" y="918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52</xdr:row>
      <xdr:rowOff>40911</xdr:rowOff>
    </xdr:from>
    <xdr:ext cx="469744" cy="259045"/>
    <xdr:sp macro="" textlink="">
      <xdr:nvSpPr>
        <xdr:cNvPr id="822" name="テキスト ボックス 821"/>
        <xdr:cNvSpPr txBox="1"/>
      </xdr:nvSpPr>
      <xdr:spPr>
        <a:xfrm>
          <a:off x="21088428" y="895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170053</xdr:rowOff>
    </xdr:from>
    <xdr:to>
      <xdr:col>107</xdr:col>
      <xdr:colOff>101600</xdr:colOff>
      <xdr:row>54</xdr:row>
      <xdr:rowOff>100203</xdr:rowOff>
    </xdr:to>
    <xdr:sp macro="" textlink="">
      <xdr:nvSpPr>
        <xdr:cNvPr id="823" name="楕円 822"/>
        <xdr:cNvSpPr/>
      </xdr:nvSpPr>
      <xdr:spPr>
        <a:xfrm>
          <a:off x="20383500" y="925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52</xdr:row>
      <xdr:rowOff>116730</xdr:rowOff>
    </xdr:from>
    <xdr:ext cx="469744" cy="259045"/>
    <xdr:sp macro="" textlink="">
      <xdr:nvSpPr>
        <xdr:cNvPr id="824" name="テキスト ボックス 823"/>
        <xdr:cNvSpPr txBox="1"/>
      </xdr:nvSpPr>
      <xdr:spPr>
        <a:xfrm>
          <a:off x="20199428" y="903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11938</xdr:rowOff>
    </xdr:from>
    <xdr:to>
      <xdr:col>102</xdr:col>
      <xdr:colOff>165100</xdr:colOff>
      <xdr:row>54</xdr:row>
      <xdr:rowOff>113538</xdr:rowOff>
    </xdr:to>
    <xdr:sp macro="" textlink="">
      <xdr:nvSpPr>
        <xdr:cNvPr id="825" name="楕円 824"/>
        <xdr:cNvSpPr/>
      </xdr:nvSpPr>
      <xdr:spPr>
        <a:xfrm>
          <a:off x="19494500" y="927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52</xdr:row>
      <xdr:rowOff>130065</xdr:rowOff>
    </xdr:from>
    <xdr:ext cx="469744" cy="259045"/>
    <xdr:sp macro="" textlink="">
      <xdr:nvSpPr>
        <xdr:cNvPr id="826" name="テキスト ボックス 825"/>
        <xdr:cNvSpPr txBox="1"/>
      </xdr:nvSpPr>
      <xdr:spPr>
        <a:xfrm>
          <a:off x="19310428" y="904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25654</xdr:rowOff>
    </xdr:from>
    <xdr:to>
      <xdr:col>98</xdr:col>
      <xdr:colOff>38100</xdr:colOff>
      <xdr:row>54</xdr:row>
      <xdr:rowOff>127254</xdr:rowOff>
    </xdr:to>
    <xdr:sp macro="" textlink="">
      <xdr:nvSpPr>
        <xdr:cNvPr id="827" name="楕円 826"/>
        <xdr:cNvSpPr/>
      </xdr:nvSpPr>
      <xdr:spPr>
        <a:xfrm>
          <a:off x="18605500" y="928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52</xdr:row>
      <xdr:rowOff>143781</xdr:rowOff>
    </xdr:from>
    <xdr:ext cx="469744" cy="259045"/>
    <xdr:sp macro="" textlink="">
      <xdr:nvSpPr>
        <xdr:cNvPr id="828" name="テキスト ボックス 827"/>
        <xdr:cNvSpPr txBox="1"/>
      </xdr:nvSpPr>
      <xdr:spPr>
        <a:xfrm>
          <a:off x="18421428" y="905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111925</xdr:rowOff>
    </xdr:from>
    <xdr:to>
      <xdr:col>116</xdr:col>
      <xdr:colOff>62864</xdr:colOff>
      <xdr:row>77</xdr:row>
      <xdr:rowOff>111719</xdr:rowOff>
    </xdr:to>
    <xdr:cxnSp macro="">
      <xdr:nvCxnSpPr>
        <xdr:cNvPr id="851" name="直線コネクタ 850"/>
        <xdr:cNvCxnSpPr/>
      </xdr:nvCxnSpPr>
      <xdr:spPr>
        <a:xfrm flipV="1">
          <a:off x="22159595" y="12113425"/>
          <a:ext cx="1269" cy="119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115546</xdr:rowOff>
    </xdr:from>
    <xdr:ext cx="534377" cy="259045"/>
    <xdr:sp macro="" textlink="">
      <xdr:nvSpPr>
        <xdr:cNvPr id="852" name="繰出金最小値テキスト"/>
        <xdr:cNvSpPr txBox="1"/>
      </xdr:nvSpPr>
      <xdr:spPr>
        <a:xfrm>
          <a:off x="22212300" y="1331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111719</xdr:rowOff>
    </xdr:from>
    <xdr:to>
      <xdr:col>116</xdr:col>
      <xdr:colOff>152400</xdr:colOff>
      <xdr:row>77</xdr:row>
      <xdr:rowOff>111719</xdr:rowOff>
    </xdr:to>
    <xdr:cxnSp macro="">
      <xdr:nvCxnSpPr>
        <xdr:cNvPr id="853" name="直線コネクタ 852"/>
        <xdr:cNvCxnSpPr/>
      </xdr:nvCxnSpPr>
      <xdr:spPr>
        <a:xfrm>
          <a:off x="22072600" y="1331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58602</xdr:rowOff>
    </xdr:from>
    <xdr:ext cx="599010" cy="259045"/>
    <xdr:sp macro="" textlink="">
      <xdr:nvSpPr>
        <xdr:cNvPr id="854" name="繰出金最大値テキスト"/>
        <xdr:cNvSpPr txBox="1"/>
      </xdr:nvSpPr>
      <xdr:spPr>
        <a:xfrm>
          <a:off x="22212300" y="1188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111925</xdr:rowOff>
    </xdr:from>
    <xdr:to>
      <xdr:col>116</xdr:col>
      <xdr:colOff>152400</xdr:colOff>
      <xdr:row>70</xdr:row>
      <xdr:rowOff>111925</xdr:rowOff>
    </xdr:to>
    <xdr:cxnSp macro="">
      <xdr:nvCxnSpPr>
        <xdr:cNvPr id="855" name="直線コネクタ 854"/>
        <xdr:cNvCxnSpPr/>
      </xdr:nvCxnSpPr>
      <xdr:spPr>
        <a:xfrm>
          <a:off x="22072600" y="121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86322</xdr:rowOff>
    </xdr:from>
    <xdr:to>
      <xdr:col>116</xdr:col>
      <xdr:colOff>63500</xdr:colOff>
      <xdr:row>77</xdr:row>
      <xdr:rowOff>111719</xdr:rowOff>
    </xdr:to>
    <xdr:cxnSp macro="">
      <xdr:nvCxnSpPr>
        <xdr:cNvPr id="856" name="直線コネクタ 855"/>
        <xdr:cNvCxnSpPr/>
      </xdr:nvCxnSpPr>
      <xdr:spPr>
        <a:xfrm>
          <a:off x="21323300" y="13287972"/>
          <a:ext cx="838200" cy="2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120395</xdr:rowOff>
    </xdr:from>
    <xdr:ext cx="534377" cy="259045"/>
    <xdr:sp macro="" textlink="">
      <xdr:nvSpPr>
        <xdr:cNvPr id="857" name="繰出金平均値テキスト"/>
        <xdr:cNvSpPr txBox="1"/>
      </xdr:nvSpPr>
      <xdr:spPr>
        <a:xfrm>
          <a:off x="22212300" y="12464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97518</xdr:rowOff>
    </xdr:from>
    <xdr:to>
      <xdr:col>116</xdr:col>
      <xdr:colOff>114300</xdr:colOff>
      <xdr:row>74</xdr:row>
      <xdr:rowOff>27668</xdr:rowOff>
    </xdr:to>
    <xdr:sp macro="" textlink="">
      <xdr:nvSpPr>
        <xdr:cNvPr id="858" name="フローチャート: 判断 857"/>
        <xdr:cNvSpPr/>
      </xdr:nvSpPr>
      <xdr:spPr>
        <a:xfrm>
          <a:off x="22110700" y="1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58113</xdr:rowOff>
    </xdr:from>
    <xdr:to>
      <xdr:col>111</xdr:col>
      <xdr:colOff>177800</xdr:colOff>
      <xdr:row>77</xdr:row>
      <xdr:rowOff>86322</xdr:rowOff>
    </xdr:to>
    <xdr:cxnSp macro="">
      <xdr:nvCxnSpPr>
        <xdr:cNvPr id="859" name="直線コネクタ 858"/>
        <xdr:cNvCxnSpPr/>
      </xdr:nvCxnSpPr>
      <xdr:spPr>
        <a:xfrm>
          <a:off x="20434300" y="12916863"/>
          <a:ext cx="889000" cy="37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134140</xdr:rowOff>
    </xdr:from>
    <xdr:to>
      <xdr:col>112</xdr:col>
      <xdr:colOff>38100</xdr:colOff>
      <xdr:row>75</xdr:row>
      <xdr:rowOff>64290</xdr:rowOff>
    </xdr:to>
    <xdr:sp macro="" textlink="">
      <xdr:nvSpPr>
        <xdr:cNvPr id="860" name="フローチャート: 判断 859"/>
        <xdr:cNvSpPr/>
      </xdr:nvSpPr>
      <xdr:spPr>
        <a:xfrm>
          <a:off x="21272500" y="128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80817</xdr:rowOff>
    </xdr:from>
    <xdr:ext cx="534377" cy="259045"/>
    <xdr:sp macro="" textlink="">
      <xdr:nvSpPr>
        <xdr:cNvPr id="861" name="テキスト ボックス 860"/>
        <xdr:cNvSpPr txBox="1"/>
      </xdr:nvSpPr>
      <xdr:spPr>
        <a:xfrm>
          <a:off x="21056111" y="1259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107467</xdr:rowOff>
    </xdr:from>
    <xdr:to>
      <xdr:col>107</xdr:col>
      <xdr:colOff>50800</xdr:colOff>
      <xdr:row>75</xdr:row>
      <xdr:rowOff>58113</xdr:rowOff>
    </xdr:to>
    <xdr:cxnSp macro="">
      <xdr:nvCxnSpPr>
        <xdr:cNvPr id="862" name="直線コネクタ 861"/>
        <xdr:cNvCxnSpPr/>
      </xdr:nvCxnSpPr>
      <xdr:spPr>
        <a:xfrm>
          <a:off x="19545300" y="12794767"/>
          <a:ext cx="889000" cy="12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133774</xdr:rowOff>
    </xdr:from>
    <xdr:to>
      <xdr:col>107</xdr:col>
      <xdr:colOff>101600</xdr:colOff>
      <xdr:row>75</xdr:row>
      <xdr:rowOff>63924</xdr:rowOff>
    </xdr:to>
    <xdr:sp macro="" textlink="">
      <xdr:nvSpPr>
        <xdr:cNvPr id="863" name="フローチャート: 判断 862"/>
        <xdr:cNvSpPr/>
      </xdr:nvSpPr>
      <xdr:spPr>
        <a:xfrm>
          <a:off x="20383500" y="1282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80451</xdr:rowOff>
    </xdr:from>
    <xdr:ext cx="534377" cy="259045"/>
    <xdr:sp macro="" textlink="">
      <xdr:nvSpPr>
        <xdr:cNvPr id="864" name="テキスト ボックス 863"/>
        <xdr:cNvSpPr txBox="1"/>
      </xdr:nvSpPr>
      <xdr:spPr>
        <a:xfrm>
          <a:off x="20167111" y="1259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107467</xdr:rowOff>
    </xdr:from>
    <xdr:to>
      <xdr:col>102</xdr:col>
      <xdr:colOff>114300</xdr:colOff>
      <xdr:row>75</xdr:row>
      <xdr:rowOff>132705</xdr:rowOff>
    </xdr:to>
    <xdr:cxnSp macro="">
      <xdr:nvCxnSpPr>
        <xdr:cNvPr id="865" name="直線コネクタ 864"/>
        <xdr:cNvCxnSpPr/>
      </xdr:nvCxnSpPr>
      <xdr:spPr>
        <a:xfrm flipV="1">
          <a:off x="18656300" y="12794767"/>
          <a:ext cx="889000" cy="19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78773</xdr:rowOff>
    </xdr:from>
    <xdr:to>
      <xdr:col>102</xdr:col>
      <xdr:colOff>165100</xdr:colOff>
      <xdr:row>75</xdr:row>
      <xdr:rowOff>8923</xdr:rowOff>
    </xdr:to>
    <xdr:sp macro="" textlink="">
      <xdr:nvSpPr>
        <xdr:cNvPr id="866" name="フローチャート: 判断 865"/>
        <xdr:cNvSpPr/>
      </xdr:nvSpPr>
      <xdr:spPr>
        <a:xfrm>
          <a:off x="19494500" y="127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50</xdr:rowOff>
    </xdr:from>
    <xdr:ext cx="534377" cy="259045"/>
    <xdr:sp macro="" textlink="">
      <xdr:nvSpPr>
        <xdr:cNvPr id="867" name="テキスト ボックス 866"/>
        <xdr:cNvSpPr txBox="1"/>
      </xdr:nvSpPr>
      <xdr:spPr>
        <a:xfrm>
          <a:off x="19278111" y="1285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72327</xdr:rowOff>
    </xdr:from>
    <xdr:to>
      <xdr:col>98</xdr:col>
      <xdr:colOff>38100</xdr:colOff>
      <xdr:row>75</xdr:row>
      <xdr:rowOff>2477</xdr:rowOff>
    </xdr:to>
    <xdr:sp macro="" textlink="">
      <xdr:nvSpPr>
        <xdr:cNvPr id="868" name="フローチャート: 判断 867"/>
        <xdr:cNvSpPr/>
      </xdr:nvSpPr>
      <xdr:spPr>
        <a:xfrm>
          <a:off x="18605500" y="127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19004</xdr:rowOff>
    </xdr:from>
    <xdr:ext cx="534377" cy="259045"/>
    <xdr:sp macro="" textlink="">
      <xdr:nvSpPr>
        <xdr:cNvPr id="869" name="テキスト ボックス 868"/>
        <xdr:cNvSpPr txBox="1"/>
      </xdr:nvSpPr>
      <xdr:spPr>
        <a:xfrm>
          <a:off x="18389111" y="125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60919</xdr:rowOff>
    </xdr:from>
    <xdr:to>
      <xdr:col>116</xdr:col>
      <xdr:colOff>114300</xdr:colOff>
      <xdr:row>77</xdr:row>
      <xdr:rowOff>162519</xdr:rowOff>
    </xdr:to>
    <xdr:sp macro="" textlink="">
      <xdr:nvSpPr>
        <xdr:cNvPr id="875" name="楕円 874"/>
        <xdr:cNvSpPr/>
      </xdr:nvSpPr>
      <xdr:spPr>
        <a:xfrm>
          <a:off x="22110700" y="132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147296</xdr:rowOff>
    </xdr:from>
    <xdr:ext cx="534377" cy="259045"/>
    <xdr:sp macro="" textlink="">
      <xdr:nvSpPr>
        <xdr:cNvPr id="876" name="繰出金該当値テキスト"/>
        <xdr:cNvSpPr txBox="1"/>
      </xdr:nvSpPr>
      <xdr:spPr>
        <a:xfrm>
          <a:off x="22212300" y="1317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35522</xdr:rowOff>
    </xdr:from>
    <xdr:to>
      <xdr:col>112</xdr:col>
      <xdr:colOff>38100</xdr:colOff>
      <xdr:row>77</xdr:row>
      <xdr:rowOff>137122</xdr:rowOff>
    </xdr:to>
    <xdr:sp macro="" textlink="">
      <xdr:nvSpPr>
        <xdr:cNvPr id="877" name="楕円 876"/>
        <xdr:cNvSpPr/>
      </xdr:nvSpPr>
      <xdr:spPr>
        <a:xfrm>
          <a:off x="21272500" y="1323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128249</xdr:rowOff>
    </xdr:from>
    <xdr:ext cx="534377" cy="259045"/>
    <xdr:sp macro="" textlink="">
      <xdr:nvSpPr>
        <xdr:cNvPr id="878" name="テキスト ボックス 877"/>
        <xdr:cNvSpPr txBox="1"/>
      </xdr:nvSpPr>
      <xdr:spPr>
        <a:xfrm>
          <a:off x="21056111" y="133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7313</xdr:rowOff>
    </xdr:from>
    <xdr:to>
      <xdr:col>107</xdr:col>
      <xdr:colOff>101600</xdr:colOff>
      <xdr:row>75</xdr:row>
      <xdr:rowOff>108913</xdr:rowOff>
    </xdr:to>
    <xdr:sp macro="" textlink="">
      <xdr:nvSpPr>
        <xdr:cNvPr id="879" name="楕円 878"/>
        <xdr:cNvSpPr/>
      </xdr:nvSpPr>
      <xdr:spPr>
        <a:xfrm>
          <a:off x="20383500" y="1286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100040</xdr:rowOff>
    </xdr:from>
    <xdr:ext cx="534377" cy="259045"/>
    <xdr:sp macro="" textlink="">
      <xdr:nvSpPr>
        <xdr:cNvPr id="880" name="テキスト ボックス 879"/>
        <xdr:cNvSpPr txBox="1"/>
      </xdr:nvSpPr>
      <xdr:spPr>
        <a:xfrm>
          <a:off x="20167111" y="1295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56667</xdr:rowOff>
    </xdr:from>
    <xdr:to>
      <xdr:col>102</xdr:col>
      <xdr:colOff>165100</xdr:colOff>
      <xdr:row>74</xdr:row>
      <xdr:rowOff>158267</xdr:rowOff>
    </xdr:to>
    <xdr:sp macro="" textlink="">
      <xdr:nvSpPr>
        <xdr:cNvPr id="881" name="楕円 880"/>
        <xdr:cNvSpPr/>
      </xdr:nvSpPr>
      <xdr:spPr>
        <a:xfrm>
          <a:off x="19494500" y="1274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3344</xdr:rowOff>
    </xdr:from>
    <xdr:ext cx="534377" cy="259045"/>
    <xdr:sp macro="" textlink="">
      <xdr:nvSpPr>
        <xdr:cNvPr id="882" name="テキスト ボックス 881"/>
        <xdr:cNvSpPr txBox="1"/>
      </xdr:nvSpPr>
      <xdr:spPr>
        <a:xfrm>
          <a:off x="19278111" y="1251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81905</xdr:rowOff>
    </xdr:from>
    <xdr:to>
      <xdr:col>98</xdr:col>
      <xdr:colOff>38100</xdr:colOff>
      <xdr:row>76</xdr:row>
      <xdr:rowOff>12055</xdr:rowOff>
    </xdr:to>
    <xdr:sp macro="" textlink="">
      <xdr:nvSpPr>
        <xdr:cNvPr id="883" name="楕円 882"/>
        <xdr:cNvSpPr/>
      </xdr:nvSpPr>
      <xdr:spPr>
        <a:xfrm>
          <a:off x="18605500" y="1294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3182</xdr:rowOff>
    </xdr:from>
    <xdr:ext cx="534377" cy="259045"/>
    <xdr:sp macro="" textlink="">
      <xdr:nvSpPr>
        <xdr:cNvPr id="884" name="テキスト ボックス 883"/>
        <xdr:cNvSpPr txBox="1"/>
      </xdr:nvSpPr>
      <xdr:spPr>
        <a:xfrm>
          <a:off x="18389111" y="1303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歳出決算総額に対する、住民一人当たりコストは</a:t>
          </a:r>
          <a:r>
            <a:rPr kumimoji="1" lang="en-US" altLang="ja-JP" sz="1100">
              <a:latin typeface="ＭＳ Ｐゴシック" panose="020B0600070205080204" pitchFamily="50" charset="-128"/>
              <a:ea typeface="ＭＳ Ｐゴシック" panose="020B0600070205080204" pitchFamily="50" charset="-128"/>
            </a:rPr>
            <a:t>772,433</a:t>
          </a:r>
          <a:r>
            <a:rPr kumimoji="1" lang="ja-JP" altLang="en-US" sz="1100">
              <a:latin typeface="ＭＳ Ｐゴシック" panose="020B0600070205080204" pitchFamily="50" charset="-128"/>
              <a:ea typeface="ＭＳ Ｐゴシック" panose="020B0600070205080204" pitchFamily="50" charset="-128"/>
            </a:rPr>
            <a:t>円となり、前年度から</a:t>
          </a:r>
          <a:r>
            <a:rPr kumimoji="1" lang="en-US" altLang="ja-JP" sz="1100">
              <a:latin typeface="ＭＳ Ｐゴシック" panose="020B0600070205080204" pitchFamily="50" charset="-128"/>
              <a:ea typeface="ＭＳ Ｐゴシック" panose="020B0600070205080204" pitchFamily="50" charset="-128"/>
            </a:rPr>
            <a:t>110,403</a:t>
          </a:r>
          <a:r>
            <a:rPr kumimoji="1" lang="ja-JP" altLang="en-US" sz="1100">
              <a:latin typeface="ＭＳ Ｐゴシック" panose="020B0600070205080204" pitchFamily="50" charset="-128"/>
              <a:ea typeface="ＭＳ Ｐゴシック" panose="020B0600070205080204" pitchFamily="50" charset="-128"/>
            </a:rPr>
            <a:t>円の増となった。要因としては前年度より歳出決算額が</a:t>
          </a:r>
          <a:r>
            <a:rPr kumimoji="1" lang="en-US" altLang="ja-JP" sz="1100">
              <a:latin typeface="ＭＳ Ｐゴシック" panose="020B0600070205080204" pitchFamily="50" charset="-128"/>
              <a:ea typeface="ＭＳ Ｐゴシック" panose="020B0600070205080204" pitchFamily="50" charset="-128"/>
            </a:rPr>
            <a:t>2,272</a:t>
          </a:r>
          <a:r>
            <a:rPr kumimoji="1" lang="ja-JP" altLang="en-US" sz="1100">
              <a:latin typeface="ＭＳ Ｐゴシック" panose="020B0600070205080204" pitchFamily="50" charset="-128"/>
              <a:ea typeface="ＭＳ Ｐゴシック" panose="020B0600070205080204" pitchFamily="50" charset="-128"/>
            </a:rPr>
            <a:t>百万円の増となり、人口は</a:t>
          </a:r>
          <a:r>
            <a:rPr kumimoji="1" lang="en-US" altLang="ja-JP" sz="1100">
              <a:latin typeface="ＭＳ Ｐゴシック" panose="020B0600070205080204" pitchFamily="50" charset="-128"/>
              <a:ea typeface="ＭＳ Ｐゴシック" panose="020B0600070205080204" pitchFamily="50" charset="-128"/>
            </a:rPr>
            <a:t>315</a:t>
          </a:r>
          <a:r>
            <a:rPr kumimoji="1" lang="ja-JP" altLang="en-US" sz="1100">
              <a:latin typeface="ＭＳ Ｐゴシック" panose="020B0600070205080204" pitchFamily="50" charset="-128"/>
              <a:ea typeface="ＭＳ Ｐゴシック" panose="020B0600070205080204" pitchFamily="50" charset="-128"/>
            </a:rPr>
            <a:t>人減少したためである。</a:t>
          </a:r>
        </a:p>
        <a:p>
          <a:r>
            <a:rPr kumimoji="1" lang="ja-JP" altLang="en-US" sz="1100">
              <a:latin typeface="ＭＳ Ｐゴシック" panose="020B0600070205080204" pitchFamily="50" charset="-128"/>
              <a:ea typeface="ＭＳ Ｐゴシック" panose="020B0600070205080204" pitchFamily="50" charset="-128"/>
            </a:rPr>
            <a:t>　歳出決算額を押し上げることとなった大きな要因は補助費の大幅な増加であり、住民一人当たり</a:t>
          </a:r>
          <a:r>
            <a:rPr kumimoji="1" lang="en-US" altLang="ja-JP" sz="1100">
              <a:latin typeface="ＭＳ Ｐゴシック" panose="020B0600070205080204" pitchFamily="50" charset="-128"/>
              <a:ea typeface="ＭＳ Ｐゴシック" panose="020B0600070205080204" pitchFamily="50" charset="-128"/>
            </a:rPr>
            <a:t>220,554</a:t>
          </a:r>
          <a:r>
            <a:rPr kumimoji="1" lang="ja-JP" altLang="en-US" sz="1100">
              <a:latin typeface="ＭＳ Ｐゴシック" panose="020B0600070205080204" pitchFamily="50" charset="-128"/>
              <a:ea typeface="ＭＳ Ｐゴシック" panose="020B0600070205080204" pitchFamily="50" charset="-128"/>
            </a:rPr>
            <a:t>円となり、前年度より</a:t>
          </a:r>
          <a:r>
            <a:rPr kumimoji="1" lang="en-US" altLang="ja-JP" sz="1100">
              <a:latin typeface="ＭＳ Ｐゴシック" panose="020B0600070205080204" pitchFamily="50" charset="-128"/>
              <a:ea typeface="ＭＳ Ｐゴシック" panose="020B0600070205080204" pitchFamily="50" charset="-128"/>
            </a:rPr>
            <a:t>84,854</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62.5</a:t>
          </a:r>
          <a:r>
            <a:rPr kumimoji="1" lang="ja-JP" altLang="en-US" sz="1100">
              <a:latin typeface="ＭＳ Ｐゴシック" panose="020B0600070205080204" pitchFamily="50" charset="-128"/>
              <a:ea typeface="ＭＳ Ｐゴシック" panose="020B0600070205080204" pitchFamily="50" charset="-128"/>
            </a:rPr>
            <a:t>％増となっている。特別定額給付金の皆増、新型コロナウイルス感染症対応として実施した事業の皆増による影響の他、一部事務組合への負担金の増加などがその要因である。</a:t>
          </a:r>
        </a:p>
        <a:p>
          <a:r>
            <a:rPr kumimoji="1" lang="ja-JP" altLang="en-US" sz="1100">
              <a:latin typeface="ＭＳ Ｐゴシック" panose="020B0600070205080204" pitchFamily="50" charset="-128"/>
              <a:ea typeface="ＭＳ Ｐゴシック" panose="020B0600070205080204" pitchFamily="50" charset="-128"/>
            </a:rPr>
            <a:t>　その他の主な構成項目では、扶助費は住民一人当たり</a:t>
          </a:r>
          <a:r>
            <a:rPr kumimoji="1" lang="en-US" altLang="ja-JP" sz="1100">
              <a:latin typeface="ＭＳ Ｐゴシック" panose="020B0600070205080204" pitchFamily="50" charset="-128"/>
              <a:ea typeface="ＭＳ Ｐゴシック" panose="020B0600070205080204" pitchFamily="50" charset="-128"/>
            </a:rPr>
            <a:t>86,410</a:t>
          </a:r>
          <a:r>
            <a:rPr kumimoji="1" lang="ja-JP" altLang="en-US" sz="1100">
              <a:latin typeface="ＭＳ Ｐゴシック" panose="020B0600070205080204" pitchFamily="50" charset="-128"/>
              <a:ea typeface="ＭＳ Ｐゴシック" panose="020B0600070205080204" pitchFamily="50" charset="-128"/>
            </a:rPr>
            <a:t>円となり、類似団体平均を上回り、高止まり傾向にある。要因としては障害福祉費が年々増加しているためである。</a:t>
          </a:r>
        </a:p>
        <a:p>
          <a:r>
            <a:rPr kumimoji="1" lang="ja-JP" altLang="en-US" sz="11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98,453</a:t>
          </a:r>
          <a:r>
            <a:rPr kumimoji="1" lang="ja-JP" altLang="en-US" sz="1100">
              <a:latin typeface="ＭＳ Ｐゴシック" panose="020B0600070205080204" pitchFamily="50" charset="-128"/>
              <a:ea typeface="ＭＳ Ｐゴシック" panose="020B0600070205080204" pitchFamily="50" charset="-128"/>
            </a:rPr>
            <a:t>円となり、漁港整備や保育所施設整備が増加となったことにより、前年度から</a:t>
          </a:r>
          <a:r>
            <a:rPr kumimoji="1" lang="en-US" altLang="ja-JP" sz="1100">
              <a:latin typeface="ＭＳ Ｐゴシック" panose="020B0600070205080204" pitchFamily="50" charset="-128"/>
              <a:ea typeface="ＭＳ Ｐゴシック" panose="020B0600070205080204" pitchFamily="50" charset="-128"/>
            </a:rPr>
            <a:t>9,278</a:t>
          </a:r>
          <a:r>
            <a:rPr kumimoji="1" lang="ja-JP" altLang="en-US" sz="1100">
              <a:latin typeface="ＭＳ Ｐゴシック" panose="020B0600070205080204" pitchFamily="50" charset="-128"/>
              <a:ea typeface="ＭＳ Ｐゴシック" panose="020B0600070205080204" pitchFamily="50" charset="-128"/>
            </a:rPr>
            <a:t>円の増となっている。類似団体平均、全国平均及び県平均をいずれも上回っており、継続して行っている町道・農道・通学路整備や漁港整備に加え、大規模な建設事業が控えており、今後も増加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災害復旧事業費は住民一人当たり</a:t>
          </a:r>
          <a:r>
            <a:rPr kumimoji="1" lang="en-US" altLang="ja-JP" sz="1100">
              <a:latin typeface="ＭＳ Ｐゴシック" panose="020B0600070205080204" pitchFamily="50" charset="-128"/>
              <a:ea typeface="ＭＳ Ｐゴシック" panose="020B0600070205080204" pitchFamily="50" charset="-128"/>
            </a:rPr>
            <a:t>6,393</a:t>
          </a:r>
          <a:r>
            <a:rPr kumimoji="1" lang="ja-JP" altLang="en-US" sz="1100">
              <a:latin typeface="ＭＳ Ｐゴシック" panose="020B0600070205080204" pitchFamily="50" charset="-128"/>
              <a:ea typeface="ＭＳ Ｐゴシック" panose="020B0600070205080204" pitchFamily="50" charset="-128"/>
            </a:rPr>
            <a:t>円となり、前年度より</a:t>
          </a:r>
          <a:r>
            <a:rPr kumimoji="1" lang="en-US" altLang="ja-JP" sz="1100">
              <a:latin typeface="ＭＳ Ｐゴシック" panose="020B0600070205080204" pitchFamily="50" charset="-128"/>
              <a:ea typeface="ＭＳ Ｐゴシック" panose="020B0600070205080204" pitchFamily="50" charset="-128"/>
            </a:rPr>
            <a:t>3,991</a:t>
          </a:r>
          <a:r>
            <a:rPr kumimoji="1" lang="ja-JP" altLang="en-US" sz="1100">
              <a:latin typeface="ＭＳ Ｐゴシック" panose="020B0600070205080204" pitchFamily="50" charset="-128"/>
              <a:ea typeface="ＭＳ Ｐゴシック" panose="020B0600070205080204" pitchFamily="50" charset="-128"/>
            </a:rPr>
            <a:t>円の増となった。これは豪雨災害の復旧費用の増加が要因である。</a:t>
          </a:r>
        </a:p>
        <a:p>
          <a:r>
            <a:rPr kumimoji="1" lang="ja-JP" altLang="en-US" sz="1100">
              <a:latin typeface="ＭＳ Ｐゴシック" panose="020B0600070205080204" pitchFamily="50" charset="-128"/>
              <a:ea typeface="ＭＳ Ｐゴシック" panose="020B0600070205080204" pitchFamily="50" charset="-128"/>
            </a:rPr>
            <a:t>　公債費は住民一人当たり</a:t>
          </a:r>
          <a:r>
            <a:rPr kumimoji="1" lang="en-US" altLang="ja-JP" sz="1100">
              <a:latin typeface="ＭＳ Ｐゴシック" panose="020B0600070205080204" pitchFamily="50" charset="-128"/>
              <a:ea typeface="ＭＳ Ｐゴシック" panose="020B0600070205080204" pitchFamily="50" charset="-128"/>
            </a:rPr>
            <a:t>74,160</a:t>
          </a:r>
          <a:r>
            <a:rPr kumimoji="1" lang="ja-JP" altLang="en-US" sz="1100">
              <a:latin typeface="ＭＳ Ｐゴシック" panose="020B0600070205080204" pitchFamily="50" charset="-128"/>
              <a:ea typeface="ＭＳ Ｐゴシック" panose="020B0600070205080204" pitchFamily="50" charset="-128"/>
            </a:rPr>
            <a:t>円となっており、国営筑後川下流土地改良事業の繰上償還に係る起債の償還などが加わり、増となった。類似団体平均、全国平均及び県平均をいずれも上回っており、今後も、大規模な建設事業が控えており、公債費の増加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22,465
22,281
99.56
17,812,610
17,352,711
398,719
7,477,794
13,775,149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29972</xdr:rowOff>
    </xdr:from>
    <xdr:to>
      <xdr:col>24</xdr:col>
      <xdr:colOff>62865</xdr:colOff>
      <xdr:row>39</xdr:row>
      <xdr:rowOff>76454</xdr:rowOff>
    </xdr:to>
    <xdr:cxnSp macro="">
      <xdr:nvCxnSpPr>
        <xdr:cNvPr id="56" name="直線コネクタ 55"/>
        <xdr:cNvCxnSpPr/>
      </xdr:nvCxnSpPr>
      <xdr:spPr>
        <a:xfrm flipV="1">
          <a:off x="4633595" y="5859272"/>
          <a:ext cx="1270" cy="90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80281</xdr:rowOff>
    </xdr:from>
    <xdr:ext cx="469744" cy="259045"/>
    <xdr:sp macro="" textlink="">
      <xdr:nvSpPr>
        <xdr:cNvPr id="57" name="議会費最小値テキスト"/>
        <xdr:cNvSpPr txBox="1"/>
      </xdr:nvSpPr>
      <xdr:spPr>
        <a:xfrm>
          <a:off x="4686300" y="676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76454</xdr:rowOff>
    </xdr:from>
    <xdr:to>
      <xdr:col>24</xdr:col>
      <xdr:colOff>152400</xdr:colOff>
      <xdr:row>39</xdr:row>
      <xdr:rowOff>76454</xdr:rowOff>
    </xdr:to>
    <xdr:cxnSp macro="">
      <xdr:nvCxnSpPr>
        <xdr:cNvPr id="58" name="直線コネクタ 57"/>
        <xdr:cNvCxnSpPr/>
      </xdr:nvCxnSpPr>
      <xdr:spPr>
        <a:xfrm>
          <a:off x="4546600" y="676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148099</xdr:rowOff>
    </xdr:from>
    <xdr:ext cx="469744" cy="259045"/>
    <xdr:sp macro="" textlink="">
      <xdr:nvSpPr>
        <xdr:cNvPr id="59" name="議会費最大値テキスト"/>
        <xdr:cNvSpPr txBox="1"/>
      </xdr:nvSpPr>
      <xdr:spPr>
        <a:xfrm>
          <a:off x="4686300" y="563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34</xdr:row>
      <xdr:rowOff>29972</xdr:rowOff>
    </xdr:from>
    <xdr:to>
      <xdr:col>24</xdr:col>
      <xdr:colOff>152400</xdr:colOff>
      <xdr:row>34</xdr:row>
      <xdr:rowOff>29972</xdr:rowOff>
    </xdr:to>
    <xdr:cxnSp macro="">
      <xdr:nvCxnSpPr>
        <xdr:cNvPr id="60" name="直線コネクタ 59"/>
        <xdr:cNvCxnSpPr/>
      </xdr:nvCxnSpPr>
      <xdr:spPr>
        <a:xfrm>
          <a:off x="4546600" y="58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10922</xdr:rowOff>
    </xdr:from>
    <xdr:to>
      <xdr:col>24</xdr:col>
      <xdr:colOff>63500</xdr:colOff>
      <xdr:row>35</xdr:row>
      <xdr:rowOff>52832</xdr:rowOff>
    </xdr:to>
    <xdr:cxnSp macro="">
      <xdr:nvCxnSpPr>
        <xdr:cNvPr id="61" name="直線コネクタ 60"/>
        <xdr:cNvCxnSpPr/>
      </xdr:nvCxnSpPr>
      <xdr:spPr>
        <a:xfrm>
          <a:off x="3797300" y="5840222"/>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469744" cy="259045"/>
    <xdr:sp macro="" textlink="">
      <xdr:nvSpPr>
        <xdr:cNvPr id="62" name="議会費平均値テキスト"/>
        <xdr:cNvSpPr txBox="1"/>
      </xdr:nvSpPr>
      <xdr:spPr>
        <a:xfrm>
          <a:off x="4686300" y="6266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115570</xdr:rowOff>
    </xdr:from>
    <xdr:to>
      <xdr:col>24</xdr:col>
      <xdr:colOff>114300</xdr:colOff>
      <xdr:row>37</xdr:row>
      <xdr:rowOff>45720</xdr:rowOff>
    </xdr:to>
    <xdr:sp macro="" textlink="">
      <xdr:nvSpPr>
        <xdr:cNvPr id="63" name="フローチャート: 判断 62"/>
        <xdr:cNvSpPr/>
      </xdr:nvSpPr>
      <xdr:spPr>
        <a:xfrm>
          <a:off x="4584700" y="628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131318</xdr:rowOff>
    </xdr:from>
    <xdr:to>
      <xdr:col>19</xdr:col>
      <xdr:colOff>177800</xdr:colOff>
      <xdr:row>34</xdr:row>
      <xdr:rowOff>10922</xdr:rowOff>
    </xdr:to>
    <xdr:cxnSp macro="">
      <xdr:nvCxnSpPr>
        <xdr:cNvPr id="64" name="直線コネクタ 63"/>
        <xdr:cNvCxnSpPr/>
      </xdr:nvCxnSpPr>
      <xdr:spPr>
        <a:xfrm>
          <a:off x="2908300" y="5446268"/>
          <a:ext cx="889000" cy="39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508</xdr:rowOff>
    </xdr:from>
    <xdr:to>
      <xdr:col>20</xdr:col>
      <xdr:colOff>38100</xdr:colOff>
      <xdr:row>37</xdr:row>
      <xdr:rowOff>102108</xdr:rowOff>
    </xdr:to>
    <xdr:sp macro="" textlink="">
      <xdr:nvSpPr>
        <xdr:cNvPr id="65" name="フローチャート: 判断 64"/>
        <xdr:cNvSpPr/>
      </xdr:nvSpPr>
      <xdr:spPr>
        <a:xfrm>
          <a:off x="3746500" y="634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93235</xdr:rowOff>
    </xdr:from>
    <xdr:ext cx="469744" cy="259045"/>
    <xdr:sp macro="" textlink="">
      <xdr:nvSpPr>
        <xdr:cNvPr id="66" name="テキスト ボックス 65"/>
        <xdr:cNvSpPr txBox="1"/>
      </xdr:nvSpPr>
      <xdr:spPr>
        <a:xfrm>
          <a:off x="3562428" y="643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131318</xdr:rowOff>
    </xdr:from>
    <xdr:to>
      <xdr:col>15</xdr:col>
      <xdr:colOff>50800</xdr:colOff>
      <xdr:row>34</xdr:row>
      <xdr:rowOff>109220</xdr:rowOff>
    </xdr:to>
    <xdr:cxnSp macro="">
      <xdr:nvCxnSpPr>
        <xdr:cNvPr id="67" name="直線コネクタ 66"/>
        <xdr:cNvCxnSpPr/>
      </xdr:nvCxnSpPr>
      <xdr:spPr>
        <a:xfrm flipV="1">
          <a:off x="2019300" y="5446268"/>
          <a:ext cx="889000" cy="49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68" name="フローチャート: 判断 67"/>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143527</xdr:rowOff>
    </xdr:from>
    <xdr:ext cx="469744" cy="259045"/>
    <xdr:sp macro="" textlink="">
      <xdr:nvSpPr>
        <xdr:cNvPr id="69" name="テキスト ボックス 68"/>
        <xdr:cNvSpPr txBox="1"/>
      </xdr:nvSpPr>
      <xdr:spPr>
        <a:xfrm>
          <a:off x="2673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7112</xdr:rowOff>
    </xdr:from>
    <xdr:to>
      <xdr:col>10</xdr:col>
      <xdr:colOff>114300</xdr:colOff>
      <xdr:row>34</xdr:row>
      <xdr:rowOff>109220</xdr:rowOff>
    </xdr:to>
    <xdr:cxnSp macro="">
      <xdr:nvCxnSpPr>
        <xdr:cNvPr id="70" name="直線コネクタ 69"/>
        <xdr:cNvCxnSpPr/>
      </xdr:nvCxnSpPr>
      <xdr:spPr>
        <a:xfrm>
          <a:off x="1130300" y="5664962"/>
          <a:ext cx="889000" cy="27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139954</xdr:rowOff>
    </xdr:from>
    <xdr:to>
      <xdr:col>10</xdr:col>
      <xdr:colOff>165100</xdr:colOff>
      <xdr:row>37</xdr:row>
      <xdr:rowOff>70104</xdr:rowOff>
    </xdr:to>
    <xdr:sp macro="" textlink="">
      <xdr:nvSpPr>
        <xdr:cNvPr id="71" name="フローチャート: 判断 70"/>
        <xdr:cNvSpPr/>
      </xdr:nvSpPr>
      <xdr:spPr>
        <a:xfrm>
          <a:off x="1968500" y="63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61231</xdr:rowOff>
    </xdr:from>
    <xdr:ext cx="469744" cy="259045"/>
    <xdr:sp macro="" textlink="">
      <xdr:nvSpPr>
        <xdr:cNvPr id="72" name="テキスト ボックス 71"/>
        <xdr:cNvSpPr txBox="1"/>
      </xdr:nvSpPr>
      <xdr:spPr>
        <a:xfrm>
          <a:off x="1784428"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157480</xdr:rowOff>
    </xdr:from>
    <xdr:to>
      <xdr:col>6</xdr:col>
      <xdr:colOff>38100</xdr:colOff>
      <xdr:row>37</xdr:row>
      <xdr:rowOff>87630</xdr:rowOff>
    </xdr:to>
    <xdr:sp macro="" textlink="">
      <xdr:nvSpPr>
        <xdr:cNvPr id="73" name="フローチャート: 判断 72"/>
        <xdr:cNvSpPr/>
      </xdr:nvSpPr>
      <xdr:spPr>
        <a:xfrm>
          <a:off x="1079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78757</xdr:rowOff>
    </xdr:from>
    <xdr:ext cx="469744" cy="259045"/>
    <xdr:sp macro="" textlink="">
      <xdr:nvSpPr>
        <xdr:cNvPr id="74" name="テキスト ボックス 73"/>
        <xdr:cNvSpPr txBox="1"/>
      </xdr:nvSpPr>
      <xdr:spPr>
        <a:xfrm>
          <a:off x="895428"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2032</xdr:rowOff>
    </xdr:from>
    <xdr:to>
      <xdr:col>24</xdr:col>
      <xdr:colOff>114300</xdr:colOff>
      <xdr:row>35</xdr:row>
      <xdr:rowOff>103632</xdr:rowOff>
    </xdr:to>
    <xdr:sp macro="" textlink="">
      <xdr:nvSpPr>
        <xdr:cNvPr id="80" name="楕円 79"/>
        <xdr:cNvSpPr/>
      </xdr:nvSpPr>
      <xdr:spPr>
        <a:xfrm>
          <a:off x="45847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24909</xdr:rowOff>
    </xdr:from>
    <xdr:ext cx="469744" cy="259045"/>
    <xdr:sp macro="" textlink="">
      <xdr:nvSpPr>
        <xdr:cNvPr id="81" name="議会費該当値テキスト"/>
        <xdr:cNvSpPr txBox="1"/>
      </xdr:nvSpPr>
      <xdr:spPr>
        <a:xfrm>
          <a:off x="4686300" y="585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131572</xdr:rowOff>
    </xdr:from>
    <xdr:to>
      <xdr:col>20</xdr:col>
      <xdr:colOff>38100</xdr:colOff>
      <xdr:row>34</xdr:row>
      <xdr:rowOff>61722</xdr:rowOff>
    </xdr:to>
    <xdr:sp macro="" textlink="">
      <xdr:nvSpPr>
        <xdr:cNvPr id="82" name="楕円 81"/>
        <xdr:cNvSpPr/>
      </xdr:nvSpPr>
      <xdr:spPr>
        <a:xfrm>
          <a:off x="3746500" y="57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78249</xdr:rowOff>
    </xdr:from>
    <xdr:ext cx="469744" cy="259045"/>
    <xdr:sp macro="" textlink="">
      <xdr:nvSpPr>
        <xdr:cNvPr id="83" name="テキスト ボックス 82"/>
        <xdr:cNvSpPr txBox="1"/>
      </xdr:nvSpPr>
      <xdr:spPr>
        <a:xfrm>
          <a:off x="3562428" y="556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80518</xdr:rowOff>
    </xdr:from>
    <xdr:to>
      <xdr:col>15</xdr:col>
      <xdr:colOff>101600</xdr:colOff>
      <xdr:row>32</xdr:row>
      <xdr:rowOff>10668</xdr:rowOff>
    </xdr:to>
    <xdr:sp macro="" textlink="">
      <xdr:nvSpPr>
        <xdr:cNvPr id="84" name="楕円 83"/>
        <xdr:cNvSpPr/>
      </xdr:nvSpPr>
      <xdr:spPr>
        <a:xfrm>
          <a:off x="2857500" y="539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27195</xdr:rowOff>
    </xdr:from>
    <xdr:ext cx="469744" cy="259045"/>
    <xdr:sp macro="" textlink="">
      <xdr:nvSpPr>
        <xdr:cNvPr id="85" name="テキスト ボックス 84"/>
        <xdr:cNvSpPr txBox="1"/>
      </xdr:nvSpPr>
      <xdr:spPr>
        <a:xfrm>
          <a:off x="2673428" y="517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58420</xdr:rowOff>
    </xdr:from>
    <xdr:to>
      <xdr:col>10</xdr:col>
      <xdr:colOff>165100</xdr:colOff>
      <xdr:row>34</xdr:row>
      <xdr:rowOff>160020</xdr:rowOff>
    </xdr:to>
    <xdr:sp macro="" textlink="">
      <xdr:nvSpPr>
        <xdr:cNvPr id="86" name="楕円 85"/>
        <xdr:cNvSpPr/>
      </xdr:nvSpPr>
      <xdr:spPr>
        <a:xfrm>
          <a:off x="1968500" y="5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5097</xdr:rowOff>
    </xdr:from>
    <xdr:ext cx="469744" cy="259045"/>
    <xdr:sp macro="" textlink="">
      <xdr:nvSpPr>
        <xdr:cNvPr id="87" name="テキスト ボックス 86"/>
        <xdr:cNvSpPr txBox="1"/>
      </xdr:nvSpPr>
      <xdr:spPr>
        <a:xfrm>
          <a:off x="1784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127762</xdr:rowOff>
    </xdr:from>
    <xdr:to>
      <xdr:col>6</xdr:col>
      <xdr:colOff>38100</xdr:colOff>
      <xdr:row>33</xdr:row>
      <xdr:rowOff>57912</xdr:rowOff>
    </xdr:to>
    <xdr:sp macro="" textlink="">
      <xdr:nvSpPr>
        <xdr:cNvPr id="88" name="楕円 87"/>
        <xdr:cNvSpPr/>
      </xdr:nvSpPr>
      <xdr:spPr>
        <a:xfrm>
          <a:off x="1079500" y="56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74439</xdr:rowOff>
    </xdr:from>
    <xdr:ext cx="469744" cy="259045"/>
    <xdr:sp macro="" textlink="">
      <xdr:nvSpPr>
        <xdr:cNvPr id="89" name="テキスト ボックス 88"/>
        <xdr:cNvSpPr txBox="1"/>
      </xdr:nvSpPr>
      <xdr:spPr>
        <a:xfrm>
          <a:off x="895428" y="538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2" name="テキスト ボックス 111"/>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115145</xdr:rowOff>
    </xdr:from>
    <xdr:to>
      <xdr:col>24</xdr:col>
      <xdr:colOff>62865</xdr:colOff>
      <xdr:row>53</xdr:row>
      <xdr:rowOff>33877</xdr:rowOff>
    </xdr:to>
    <xdr:cxnSp macro="">
      <xdr:nvCxnSpPr>
        <xdr:cNvPr id="118" name="直線コネクタ 117"/>
        <xdr:cNvCxnSpPr/>
      </xdr:nvCxnSpPr>
      <xdr:spPr>
        <a:xfrm flipV="1">
          <a:off x="4633595" y="8687645"/>
          <a:ext cx="1270" cy="433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37704</xdr:rowOff>
    </xdr:from>
    <xdr:ext cx="599010" cy="259045"/>
    <xdr:sp macro="" textlink="">
      <xdr:nvSpPr>
        <xdr:cNvPr id="119" name="総務費最小値テキスト"/>
        <xdr:cNvSpPr txBox="1"/>
      </xdr:nvSpPr>
      <xdr:spPr>
        <a:xfrm>
          <a:off x="4686300" y="912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33877</xdr:rowOff>
    </xdr:from>
    <xdr:to>
      <xdr:col>24</xdr:col>
      <xdr:colOff>152400</xdr:colOff>
      <xdr:row>53</xdr:row>
      <xdr:rowOff>33877</xdr:rowOff>
    </xdr:to>
    <xdr:cxnSp macro="">
      <xdr:nvCxnSpPr>
        <xdr:cNvPr id="120" name="直線コネクタ 119"/>
        <xdr:cNvCxnSpPr/>
      </xdr:nvCxnSpPr>
      <xdr:spPr>
        <a:xfrm>
          <a:off x="4546600" y="912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61822</xdr:rowOff>
    </xdr:from>
    <xdr:ext cx="599010" cy="259045"/>
    <xdr:sp macro="" textlink="">
      <xdr:nvSpPr>
        <xdr:cNvPr id="121" name="総務費最大値テキスト"/>
        <xdr:cNvSpPr txBox="1"/>
      </xdr:nvSpPr>
      <xdr:spPr>
        <a:xfrm>
          <a:off x="4686300" y="846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115145</xdr:rowOff>
    </xdr:from>
    <xdr:to>
      <xdr:col>24</xdr:col>
      <xdr:colOff>152400</xdr:colOff>
      <xdr:row>50</xdr:row>
      <xdr:rowOff>115145</xdr:rowOff>
    </xdr:to>
    <xdr:cxnSp macro="">
      <xdr:nvCxnSpPr>
        <xdr:cNvPr id="122" name="直線コネクタ 121"/>
        <xdr:cNvCxnSpPr/>
      </xdr:nvCxnSpPr>
      <xdr:spPr>
        <a:xfrm>
          <a:off x="4546600" y="868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88484</xdr:rowOff>
    </xdr:from>
    <xdr:to>
      <xdr:col>24</xdr:col>
      <xdr:colOff>63500</xdr:colOff>
      <xdr:row>56</xdr:row>
      <xdr:rowOff>127374</xdr:rowOff>
    </xdr:to>
    <xdr:cxnSp macro="">
      <xdr:nvCxnSpPr>
        <xdr:cNvPr id="123" name="直線コネクタ 122"/>
        <xdr:cNvCxnSpPr/>
      </xdr:nvCxnSpPr>
      <xdr:spPr>
        <a:xfrm flipV="1">
          <a:off x="3797300" y="8832434"/>
          <a:ext cx="838200" cy="89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61298</xdr:rowOff>
    </xdr:from>
    <xdr:ext cx="599010" cy="259045"/>
    <xdr:sp macro="" textlink="">
      <xdr:nvSpPr>
        <xdr:cNvPr id="124" name="総務費平均値テキスト"/>
        <xdr:cNvSpPr txBox="1"/>
      </xdr:nvSpPr>
      <xdr:spPr>
        <a:xfrm>
          <a:off x="4686300" y="88052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82871</xdr:rowOff>
    </xdr:from>
    <xdr:to>
      <xdr:col>24</xdr:col>
      <xdr:colOff>114300</xdr:colOff>
      <xdr:row>52</xdr:row>
      <xdr:rowOff>13021</xdr:rowOff>
    </xdr:to>
    <xdr:sp macro="" textlink="">
      <xdr:nvSpPr>
        <xdr:cNvPr id="125" name="フローチャート: 判断 124"/>
        <xdr:cNvSpPr/>
      </xdr:nvSpPr>
      <xdr:spPr>
        <a:xfrm>
          <a:off x="4584700" y="88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127374</xdr:rowOff>
    </xdr:from>
    <xdr:to>
      <xdr:col>19</xdr:col>
      <xdr:colOff>177800</xdr:colOff>
      <xdr:row>57</xdr:row>
      <xdr:rowOff>2140</xdr:rowOff>
    </xdr:to>
    <xdr:cxnSp macro="">
      <xdr:nvCxnSpPr>
        <xdr:cNvPr id="126" name="直線コネクタ 125"/>
        <xdr:cNvCxnSpPr/>
      </xdr:nvCxnSpPr>
      <xdr:spPr>
        <a:xfrm flipV="1">
          <a:off x="2908300" y="9728574"/>
          <a:ext cx="889000" cy="4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127343</xdr:rowOff>
    </xdr:from>
    <xdr:to>
      <xdr:col>20</xdr:col>
      <xdr:colOff>38100</xdr:colOff>
      <xdr:row>58</xdr:row>
      <xdr:rowOff>57493</xdr:rowOff>
    </xdr:to>
    <xdr:sp macro="" textlink="">
      <xdr:nvSpPr>
        <xdr:cNvPr id="127" name="フローチャート: 判断 126"/>
        <xdr:cNvSpPr/>
      </xdr:nvSpPr>
      <xdr:spPr>
        <a:xfrm>
          <a:off x="3746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48620</xdr:rowOff>
    </xdr:from>
    <xdr:ext cx="534377" cy="259045"/>
    <xdr:sp macro="" textlink="">
      <xdr:nvSpPr>
        <xdr:cNvPr id="128" name="テキスト ボックス 127"/>
        <xdr:cNvSpPr txBox="1"/>
      </xdr:nvSpPr>
      <xdr:spPr>
        <a:xfrm>
          <a:off x="3530111" y="99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108782</xdr:rowOff>
    </xdr:from>
    <xdr:to>
      <xdr:col>15</xdr:col>
      <xdr:colOff>50800</xdr:colOff>
      <xdr:row>57</xdr:row>
      <xdr:rowOff>2140</xdr:rowOff>
    </xdr:to>
    <xdr:cxnSp macro="">
      <xdr:nvCxnSpPr>
        <xdr:cNvPr id="129" name="直線コネクタ 128"/>
        <xdr:cNvCxnSpPr/>
      </xdr:nvCxnSpPr>
      <xdr:spPr>
        <a:xfrm>
          <a:off x="2019300" y="9538532"/>
          <a:ext cx="889000" cy="23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62792</xdr:rowOff>
    </xdr:from>
    <xdr:to>
      <xdr:col>15</xdr:col>
      <xdr:colOff>101600</xdr:colOff>
      <xdr:row>58</xdr:row>
      <xdr:rowOff>164392</xdr:rowOff>
    </xdr:to>
    <xdr:sp macro="" textlink="">
      <xdr:nvSpPr>
        <xdr:cNvPr id="130" name="フローチャート: 判断 129"/>
        <xdr:cNvSpPr/>
      </xdr:nvSpPr>
      <xdr:spPr>
        <a:xfrm>
          <a:off x="2857500" y="1000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155519</xdr:rowOff>
    </xdr:from>
    <xdr:ext cx="534377" cy="259045"/>
    <xdr:sp macro="" textlink="">
      <xdr:nvSpPr>
        <xdr:cNvPr id="131" name="テキスト ボックス 130"/>
        <xdr:cNvSpPr txBox="1"/>
      </xdr:nvSpPr>
      <xdr:spPr>
        <a:xfrm>
          <a:off x="2641111" y="100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108782</xdr:rowOff>
    </xdr:from>
    <xdr:to>
      <xdr:col>10</xdr:col>
      <xdr:colOff>114300</xdr:colOff>
      <xdr:row>58</xdr:row>
      <xdr:rowOff>129880</xdr:rowOff>
    </xdr:to>
    <xdr:cxnSp macro="">
      <xdr:nvCxnSpPr>
        <xdr:cNvPr id="132" name="直線コネクタ 131"/>
        <xdr:cNvCxnSpPr/>
      </xdr:nvCxnSpPr>
      <xdr:spPr>
        <a:xfrm flipV="1">
          <a:off x="1130300" y="9538532"/>
          <a:ext cx="889000" cy="53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97348</xdr:rowOff>
    </xdr:from>
    <xdr:to>
      <xdr:col>10</xdr:col>
      <xdr:colOff>165100</xdr:colOff>
      <xdr:row>57</xdr:row>
      <xdr:rowOff>27498</xdr:rowOff>
    </xdr:to>
    <xdr:sp macro="" textlink="">
      <xdr:nvSpPr>
        <xdr:cNvPr id="133" name="フローチャート: 判断 132"/>
        <xdr:cNvSpPr/>
      </xdr:nvSpPr>
      <xdr:spPr>
        <a:xfrm>
          <a:off x="1968500" y="969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18625</xdr:rowOff>
    </xdr:from>
    <xdr:ext cx="599010" cy="259045"/>
    <xdr:sp macro="" textlink="">
      <xdr:nvSpPr>
        <xdr:cNvPr id="134" name="テキスト ボックス 133"/>
        <xdr:cNvSpPr txBox="1"/>
      </xdr:nvSpPr>
      <xdr:spPr>
        <a:xfrm>
          <a:off x="1719795" y="9791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39380</xdr:rowOff>
    </xdr:from>
    <xdr:to>
      <xdr:col>6</xdr:col>
      <xdr:colOff>38100</xdr:colOff>
      <xdr:row>57</xdr:row>
      <xdr:rowOff>140980</xdr:rowOff>
    </xdr:to>
    <xdr:sp macro="" textlink="">
      <xdr:nvSpPr>
        <xdr:cNvPr id="135" name="フローチャート: 判断 134"/>
        <xdr:cNvSpPr/>
      </xdr:nvSpPr>
      <xdr:spPr>
        <a:xfrm>
          <a:off x="1079500" y="981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157507</xdr:rowOff>
    </xdr:from>
    <xdr:ext cx="599010" cy="259045"/>
    <xdr:sp macro="" textlink="">
      <xdr:nvSpPr>
        <xdr:cNvPr id="136" name="テキスト ボックス 135"/>
        <xdr:cNvSpPr txBox="1"/>
      </xdr:nvSpPr>
      <xdr:spPr>
        <a:xfrm>
          <a:off x="830795" y="958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37684</xdr:rowOff>
    </xdr:from>
    <xdr:to>
      <xdr:col>24</xdr:col>
      <xdr:colOff>114300</xdr:colOff>
      <xdr:row>51</xdr:row>
      <xdr:rowOff>139284</xdr:rowOff>
    </xdr:to>
    <xdr:sp macro="" textlink="">
      <xdr:nvSpPr>
        <xdr:cNvPr id="142" name="楕円 141"/>
        <xdr:cNvSpPr/>
      </xdr:nvSpPr>
      <xdr:spPr>
        <a:xfrm>
          <a:off x="4584700" y="878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60561</xdr:rowOff>
    </xdr:from>
    <xdr:ext cx="599010" cy="259045"/>
    <xdr:sp macro="" textlink="">
      <xdr:nvSpPr>
        <xdr:cNvPr id="143" name="総務費該当値テキスト"/>
        <xdr:cNvSpPr txBox="1"/>
      </xdr:nvSpPr>
      <xdr:spPr>
        <a:xfrm>
          <a:off x="4686300" y="863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76574</xdr:rowOff>
    </xdr:from>
    <xdr:to>
      <xdr:col>20</xdr:col>
      <xdr:colOff>38100</xdr:colOff>
      <xdr:row>57</xdr:row>
      <xdr:rowOff>6724</xdr:rowOff>
    </xdr:to>
    <xdr:sp macro="" textlink="">
      <xdr:nvSpPr>
        <xdr:cNvPr id="144" name="楕円 143"/>
        <xdr:cNvSpPr/>
      </xdr:nvSpPr>
      <xdr:spPr>
        <a:xfrm>
          <a:off x="3746500" y="96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23251</xdr:rowOff>
    </xdr:from>
    <xdr:ext cx="599010" cy="259045"/>
    <xdr:sp macro="" textlink="">
      <xdr:nvSpPr>
        <xdr:cNvPr id="145" name="テキスト ボックス 144"/>
        <xdr:cNvSpPr txBox="1"/>
      </xdr:nvSpPr>
      <xdr:spPr>
        <a:xfrm>
          <a:off x="3497795" y="945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122790</xdr:rowOff>
    </xdr:from>
    <xdr:to>
      <xdr:col>15</xdr:col>
      <xdr:colOff>101600</xdr:colOff>
      <xdr:row>57</xdr:row>
      <xdr:rowOff>52940</xdr:rowOff>
    </xdr:to>
    <xdr:sp macro="" textlink="">
      <xdr:nvSpPr>
        <xdr:cNvPr id="146" name="楕円 145"/>
        <xdr:cNvSpPr/>
      </xdr:nvSpPr>
      <xdr:spPr>
        <a:xfrm>
          <a:off x="2857500" y="97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69467</xdr:rowOff>
    </xdr:from>
    <xdr:ext cx="599010" cy="259045"/>
    <xdr:sp macro="" textlink="">
      <xdr:nvSpPr>
        <xdr:cNvPr id="147" name="テキスト ボックス 146"/>
        <xdr:cNvSpPr txBox="1"/>
      </xdr:nvSpPr>
      <xdr:spPr>
        <a:xfrm>
          <a:off x="2608795" y="949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57982</xdr:rowOff>
    </xdr:from>
    <xdr:to>
      <xdr:col>10</xdr:col>
      <xdr:colOff>165100</xdr:colOff>
      <xdr:row>55</xdr:row>
      <xdr:rowOff>159582</xdr:rowOff>
    </xdr:to>
    <xdr:sp macro="" textlink="">
      <xdr:nvSpPr>
        <xdr:cNvPr id="148" name="楕円 147"/>
        <xdr:cNvSpPr/>
      </xdr:nvSpPr>
      <xdr:spPr>
        <a:xfrm>
          <a:off x="1968500" y="948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4659</xdr:rowOff>
    </xdr:from>
    <xdr:ext cx="599010" cy="259045"/>
    <xdr:sp macro="" textlink="">
      <xdr:nvSpPr>
        <xdr:cNvPr id="149" name="テキスト ボックス 148"/>
        <xdr:cNvSpPr txBox="1"/>
      </xdr:nvSpPr>
      <xdr:spPr>
        <a:xfrm>
          <a:off x="1719795" y="9262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79080</xdr:rowOff>
    </xdr:from>
    <xdr:to>
      <xdr:col>6</xdr:col>
      <xdr:colOff>38100</xdr:colOff>
      <xdr:row>59</xdr:row>
      <xdr:rowOff>9230</xdr:rowOff>
    </xdr:to>
    <xdr:sp macro="" textlink="">
      <xdr:nvSpPr>
        <xdr:cNvPr id="150" name="楕円 149"/>
        <xdr:cNvSpPr/>
      </xdr:nvSpPr>
      <xdr:spPr>
        <a:xfrm>
          <a:off x="1079500" y="1002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357</xdr:rowOff>
    </xdr:from>
    <xdr:ext cx="534377" cy="259045"/>
    <xdr:sp macro="" textlink="">
      <xdr:nvSpPr>
        <xdr:cNvPr id="151" name="テキスト ボックス 150"/>
        <xdr:cNvSpPr txBox="1"/>
      </xdr:nvSpPr>
      <xdr:spPr>
        <a:xfrm>
          <a:off x="863111" y="1011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165798</xdr:rowOff>
    </xdr:from>
    <xdr:to>
      <xdr:col>24</xdr:col>
      <xdr:colOff>62865</xdr:colOff>
      <xdr:row>79</xdr:row>
      <xdr:rowOff>73482</xdr:rowOff>
    </xdr:to>
    <xdr:cxnSp macro="">
      <xdr:nvCxnSpPr>
        <xdr:cNvPr id="176" name="直線コネクタ 175"/>
        <xdr:cNvCxnSpPr/>
      </xdr:nvCxnSpPr>
      <xdr:spPr>
        <a:xfrm flipV="1">
          <a:off x="4633595" y="12167298"/>
          <a:ext cx="1270" cy="1450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77309</xdr:rowOff>
    </xdr:from>
    <xdr:ext cx="599010" cy="259045"/>
    <xdr:sp macro="" textlink="">
      <xdr:nvSpPr>
        <xdr:cNvPr id="177" name="民生費最小値テキスト"/>
        <xdr:cNvSpPr txBox="1"/>
      </xdr:nvSpPr>
      <xdr:spPr>
        <a:xfrm>
          <a:off x="4686300" y="1362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73482</xdr:rowOff>
    </xdr:from>
    <xdr:to>
      <xdr:col>24</xdr:col>
      <xdr:colOff>152400</xdr:colOff>
      <xdr:row>79</xdr:row>
      <xdr:rowOff>73482</xdr:rowOff>
    </xdr:to>
    <xdr:cxnSp macro="">
      <xdr:nvCxnSpPr>
        <xdr:cNvPr id="178" name="直線コネクタ 177"/>
        <xdr:cNvCxnSpPr/>
      </xdr:nvCxnSpPr>
      <xdr:spPr>
        <a:xfrm>
          <a:off x="4546600" y="136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112475</xdr:rowOff>
    </xdr:from>
    <xdr:ext cx="599010" cy="259045"/>
    <xdr:sp macro="" textlink="">
      <xdr:nvSpPr>
        <xdr:cNvPr id="179" name="民生費最大値テキスト"/>
        <xdr:cNvSpPr txBox="1"/>
      </xdr:nvSpPr>
      <xdr:spPr>
        <a:xfrm>
          <a:off x="4686300" y="1194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165798</xdr:rowOff>
    </xdr:from>
    <xdr:to>
      <xdr:col>24</xdr:col>
      <xdr:colOff>152400</xdr:colOff>
      <xdr:row>70</xdr:row>
      <xdr:rowOff>165798</xdr:rowOff>
    </xdr:to>
    <xdr:cxnSp macro="">
      <xdr:nvCxnSpPr>
        <xdr:cNvPr id="180" name="直線コネクタ 179"/>
        <xdr:cNvCxnSpPr/>
      </xdr:nvCxnSpPr>
      <xdr:spPr>
        <a:xfrm>
          <a:off x="4546600" y="12167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165608</xdr:rowOff>
    </xdr:from>
    <xdr:to>
      <xdr:col>24</xdr:col>
      <xdr:colOff>63500</xdr:colOff>
      <xdr:row>76</xdr:row>
      <xdr:rowOff>28220</xdr:rowOff>
    </xdr:to>
    <xdr:cxnSp macro="">
      <xdr:nvCxnSpPr>
        <xdr:cNvPr id="181" name="直線コネクタ 180"/>
        <xdr:cNvCxnSpPr/>
      </xdr:nvCxnSpPr>
      <xdr:spPr>
        <a:xfrm flipV="1">
          <a:off x="3797300" y="12852908"/>
          <a:ext cx="838200" cy="20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165028</xdr:rowOff>
    </xdr:from>
    <xdr:ext cx="599010" cy="259045"/>
    <xdr:sp macro="" textlink="">
      <xdr:nvSpPr>
        <xdr:cNvPr id="182" name="民生費平均値テキスト"/>
        <xdr:cNvSpPr txBox="1"/>
      </xdr:nvSpPr>
      <xdr:spPr>
        <a:xfrm>
          <a:off x="4686300" y="12852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15151</xdr:rowOff>
    </xdr:from>
    <xdr:to>
      <xdr:col>24</xdr:col>
      <xdr:colOff>114300</xdr:colOff>
      <xdr:row>75</xdr:row>
      <xdr:rowOff>116751</xdr:rowOff>
    </xdr:to>
    <xdr:sp macro="" textlink="">
      <xdr:nvSpPr>
        <xdr:cNvPr id="183" name="フローチャート: 判断 182"/>
        <xdr:cNvSpPr/>
      </xdr:nvSpPr>
      <xdr:spPr>
        <a:xfrm>
          <a:off x="4584700" y="1287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28220</xdr:rowOff>
    </xdr:from>
    <xdr:to>
      <xdr:col>19</xdr:col>
      <xdr:colOff>177800</xdr:colOff>
      <xdr:row>76</xdr:row>
      <xdr:rowOff>87694</xdr:rowOff>
    </xdr:to>
    <xdr:cxnSp macro="">
      <xdr:nvCxnSpPr>
        <xdr:cNvPr id="184" name="直線コネクタ 183"/>
        <xdr:cNvCxnSpPr/>
      </xdr:nvCxnSpPr>
      <xdr:spPr>
        <a:xfrm flipV="1">
          <a:off x="2908300" y="13058420"/>
          <a:ext cx="889000" cy="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21667</xdr:rowOff>
    </xdr:from>
    <xdr:to>
      <xdr:col>20</xdr:col>
      <xdr:colOff>38100</xdr:colOff>
      <xdr:row>76</xdr:row>
      <xdr:rowOff>123267</xdr:rowOff>
    </xdr:to>
    <xdr:sp macro="" textlink="">
      <xdr:nvSpPr>
        <xdr:cNvPr id="185" name="フローチャート: 判断 184"/>
        <xdr:cNvSpPr/>
      </xdr:nvSpPr>
      <xdr:spPr>
        <a:xfrm>
          <a:off x="3746500" y="1305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114394</xdr:rowOff>
    </xdr:from>
    <xdr:ext cx="599010" cy="259045"/>
    <xdr:sp macro="" textlink="">
      <xdr:nvSpPr>
        <xdr:cNvPr id="186" name="テキスト ボックス 185"/>
        <xdr:cNvSpPr txBox="1"/>
      </xdr:nvSpPr>
      <xdr:spPr>
        <a:xfrm>
          <a:off x="3497795" y="1314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10540</xdr:rowOff>
    </xdr:from>
    <xdr:to>
      <xdr:col>15</xdr:col>
      <xdr:colOff>50800</xdr:colOff>
      <xdr:row>76</xdr:row>
      <xdr:rowOff>87694</xdr:rowOff>
    </xdr:to>
    <xdr:cxnSp macro="">
      <xdr:nvCxnSpPr>
        <xdr:cNvPr id="187" name="直線コネクタ 186"/>
        <xdr:cNvCxnSpPr/>
      </xdr:nvCxnSpPr>
      <xdr:spPr>
        <a:xfrm>
          <a:off x="2019300" y="13040740"/>
          <a:ext cx="889000" cy="7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62878</xdr:rowOff>
    </xdr:from>
    <xdr:to>
      <xdr:col>15</xdr:col>
      <xdr:colOff>101600</xdr:colOff>
      <xdr:row>76</xdr:row>
      <xdr:rowOff>164478</xdr:rowOff>
    </xdr:to>
    <xdr:sp macro="" textlink="">
      <xdr:nvSpPr>
        <xdr:cNvPr id="188" name="フローチャート: 判断 187"/>
        <xdr:cNvSpPr/>
      </xdr:nvSpPr>
      <xdr:spPr>
        <a:xfrm>
          <a:off x="2857500" y="130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155605</xdr:rowOff>
    </xdr:from>
    <xdr:ext cx="599010" cy="259045"/>
    <xdr:sp macro="" textlink="">
      <xdr:nvSpPr>
        <xdr:cNvPr id="189" name="テキスト ボックス 188"/>
        <xdr:cNvSpPr txBox="1"/>
      </xdr:nvSpPr>
      <xdr:spPr>
        <a:xfrm>
          <a:off x="2608795" y="13185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10540</xdr:rowOff>
    </xdr:from>
    <xdr:to>
      <xdr:col>10</xdr:col>
      <xdr:colOff>114300</xdr:colOff>
      <xdr:row>76</xdr:row>
      <xdr:rowOff>75845</xdr:rowOff>
    </xdr:to>
    <xdr:cxnSp macro="">
      <xdr:nvCxnSpPr>
        <xdr:cNvPr id="190" name="直線コネクタ 189"/>
        <xdr:cNvCxnSpPr/>
      </xdr:nvCxnSpPr>
      <xdr:spPr>
        <a:xfrm flipV="1">
          <a:off x="1130300" y="13040740"/>
          <a:ext cx="889000" cy="6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28944</xdr:rowOff>
    </xdr:from>
    <xdr:to>
      <xdr:col>10</xdr:col>
      <xdr:colOff>165100</xdr:colOff>
      <xdr:row>76</xdr:row>
      <xdr:rowOff>130544</xdr:rowOff>
    </xdr:to>
    <xdr:sp macro="" textlink="">
      <xdr:nvSpPr>
        <xdr:cNvPr id="191" name="フローチャート: 判断 190"/>
        <xdr:cNvSpPr/>
      </xdr:nvSpPr>
      <xdr:spPr>
        <a:xfrm>
          <a:off x="1968500" y="1305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121671</xdr:rowOff>
    </xdr:from>
    <xdr:ext cx="599010" cy="259045"/>
    <xdr:sp macro="" textlink="">
      <xdr:nvSpPr>
        <xdr:cNvPr id="192" name="テキスト ボックス 191"/>
        <xdr:cNvSpPr txBox="1"/>
      </xdr:nvSpPr>
      <xdr:spPr>
        <a:xfrm>
          <a:off x="1719795" y="1315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43638</xdr:rowOff>
    </xdr:from>
    <xdr:to>
      <xdr:col>6</xdr:col>
      <xdr:colOff>38100</xdr:colOff>
      <xdr:row>76</xdr:row>
      <xdr:rowOff>145238</xdr:rowOff>
    </xdr:to>
    <xdr:sp macro="" textlink="">
      <xdr:nvSpPr>
        <xdr:cNvPr id="193" name="フローチャート: 判断 192"/>
        <xdr:cNvSpPr/>
      </xdr:nvSpPr>
      <xdr:spPr>
        <a:xfrm>
          <a:off x="1079500" y="1307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136365</xdr:rowOff>
    </xdr:from>
    <xdr:ext cx="599010" cy="259045"/>
    <xdr:sp macro="" textlink="">
      <xdr:nvSpPr>
        <xdr:cNvPr id="194" name="テキスト ボックス 193"/>
        <xdr:cNvSpPr txBox="1"/>
      </xdr:nvSpPr>
      <xdr:spPr>
        <a:xfrm>
          <a:off x="830795" y="1316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114808</xdr:rowOff>
    </xdr:from>
    <xdr:to>
      <xdr:col>24</xdr:col>
      <xdr:colOff>114300</xdr:colOff>
      <xdr:row>75</xdr:row>
      <xdr:rowOff>44958</xdr:rowOff>
    </xdr:to>
    <xdr:sp macro="" textlink="">
      <xdr:nvSpPr>
        <xdr:cNvPr id="200" name="楕円 199"/>
        <xdr:cNvSpPr/>
      </xdr:nvSpPr>
      <xdr:spPr>
        <a:xfrm>
          <a:off x="4584700" y="128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137685</xdr:rowOff>
    </xdr:from>
    <xdr:ext cx="599010" cy="259045"/>
    <xdr:sp macro="" textlink="">
      <xdr:nvSpPr>
        <xdr:cNvPr id="201" name="民生費該当値テキスト"/>
        <xdr:cNvSpPr txBox="1"/>
      </xdr:nvSpPr>
      <xdr:spPr>
        <a:xfrm>
          <a:off x="4686300" y="1265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148870</xdr:rowOff>
    </xdr:from>
    <xdr:to>
      <xdr:col>20</xdr:col>
      <xdr:colOff>38100</xdr:colOff>
      <xdr:row>76</xdr:row>
      <xdr:rowOff>79020</xdr:rowOff>
    </xdr:to>
    <xdr:sp macro="" textlink="">
      <xdr:nvSpPr>
        <xdr:cNvPr id="202" name="楕円 201"/>
        <xdr:cNvSpPr/>
      </xdr:nvSpPr>
      <xdr:spPr>
        <a:xfrm>
          <a:off x="3746500" y="1300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95546</xdr:rowOff>
    </xdr:from>
    <xdr:ext cx="599010" cy="259045"/>
    <xdr:sp macro="" textlink="">
      <xdr:nvSpPr>
        <xdr:cNvPr id="203" name="テキスト ボックス 202"/>
        <xdr:cNvSpPr txBox="1"/>
      </xdr:nvSpPr>
      <xdr:spPr>
        <a:xfrm>
          <a:off x="3497795" y="1278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36894</xdr:rowOff>
    </xdr:from>
    <xdr:to>
      <xdr:col>15</xdr:col>
      <xdr:colOff>101600</xdr:colOff>
      <xdr:row>76</xdr:row>
      <xdr:rowOff>138494</xdr:rowOff>
    </xdr:to>
    <xdr:sp macro="" textlink="">
      <xdr:nvSpPr>
        <xdr:cNvPr id="204" name="楕円 203"/>
        <xdr:cNvSpPr/>
      </xdr:nvSpPr>
      <xdr:spPr>
        <a:xfrm>
          <a:off x="2857500" y="130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155021</xdr:rowOff>
    </xdr:from>
    <xdr:ext cx="599010" cy="259045"/>
    <xdr:sp macro="" textlink="">
      <xdr:nvSpPr>
        <xdr:cNvPr id="205" name="テキスト ボックス 204"/>
        <xdr:cNvSpPr txBox="1"/>
      </xdr:nvSpPr>
      <xdr:spPr>
        <a:xfrm>
          <a:off x="2608795" y="1284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131191</xdr:rowOff>
    </xdr:from>
    <xdr:to>
      <xdr:col>10</xdr:col>
      <xdr:colOff>165100</xdr:colOff>
      <xdr:row>76</xdr:row>
      <xdr:rowOff>61342</xdr:rowOff>
    </xdr:to>
    <xdr:sp macro="" textlink="">
      <xdr:nvSpPr>
        <xdr:cNvPr id="206" name="楕円 205"/>
        <xdr:cNvSpPr/>
      </xdr:nvSpPr>
      <xdr:spPr>
        <a:xfrm>
          <a:off x="1968500" y="129899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77868</xdr:rowOff>
    </xdr:from>
    <xdr:ext cx="599010" cy="259045"/>
    <xdr:sp macro="" textlink="">
      <xdr:nvSpPr>
        <xdr:cNvPr id="207" name="テキスト ボックス 206"/>
        <xdr:cNvSpPr txBox="1"/>
      </xdr:nvSpPr>
      <xdr:spPr>
        <a:xfrm>
          <a:off x="1719795" y="127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25045</xdr:rowOff>
    </xdr:from>
    <xdr:to>
      <xdr:col>6</xdr:col>
      <xdr:colOff>38100</xdr:colOff>
      <xdr:row>76</xdr:row>
      <xdr:rowOff>126645</xdr:rowOff>
    </xdr:to>
    <xdr:sp macro="" textlink="">
      <xdr:nvSpPr>
        <xdr:cNvPr id="208" name="楕円 207"/>
        <xdr:cNvSpPr/>
      </xdr:nvSpPr>
      <xdr:spPr>
        <a:xfrm>
          <a:off x="1079500" y="130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143171</xdr:rowOff>
    </xdr:from>
    <xdr:ext cx="599010" cy="259045"/>
    <xdr:sp macro="" textlink="">
      <xdr:nvSpPr>
        <xdr:cNvPr id="209" name="テキスト ボックス 208"/>
        <xdr:cNvSpPr txBox="1"/>
      </xdr:nvSpPr>
      <xdr:spPr>
        <a:xfrm>
          <a:off x="830795" y="1283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93455</xdr:rowOff>
    </xdr:from>
    <xdr:to>
      <xdr:col>24</xdr:col>
      <xdr:colOff>62865</xdr:colOff>
      <xdr:row>98</xdr:row>
      <xdr:rowOff>87260</xdr:rowOff>
    </xdr:to>
    <xdr:cxnSp macro="">
      <xdr:nvCxnSpPr>
        <xdr:cNvPr id="232" name="直線コネクタ 231"/>
        <xdr:cNvCxnSpPr/>
      </xdr:nvCxnSpPr>
      <xdr:spPr>
        <a:xfrm flipV="1">
          <a:off x="4633595" y="15523955"/>
          <a:ext cx="1270" cy="136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91087</xdr:rowOff>
    </xdr:from>
    <xdr:ext cx="534377" cy="259045"/>
    <xdr:sp macro="" textlink="">
      <xdr:nvSpPr>
        <xdr:cNvPr id="233" name="衛生費最小値テキスト"/>
        <xdr:cNvSpPr txBox="1"/>
      </xdr:nvSpPr>
      <xdr:spPr>
        <a:xfrm>
          <a:off x="4686300" y="168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87260</xdr:rowOff>
    </xdr:from>
    <xdr:to>
      <xdr:col>24</xdr:col>
      <xdr:colOff>152400</xdr:colOff>
      <xdr:row>98</xdr:row>
      <xdr:rowOff>87260</xdr:rowOff>
    </xdr:to>
    <xdr:cxnSp macro="">
      <xdr:nvCxnSpPr>
        <xdr:cNvPr id="234" name="直線コネクタ 233"/>
        <xdr:cNvCxnSpPr/>
      </xdr:nvCxnSpPr>
      <xdr:spPr>
        <a:xfrm>
          <a:off x="4546600" y="168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40132</xdr:rowOff>
    </xdr:from>
    <xdr:ext cx="534377" cy="259045"/>
    <xdr:sp macro="" textlink="">
      <xdr:nvSpPr>
        <xdr:cNvPr id="235" name="衛生費最大値テキスト"/>
        <xdr:cNvSpPr txBox="1"/>
      </xdr:nvSpPr>
      <xdr:spPr>
        <a:xfrm>
          <a:off x="4686300" y="1529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93455</xdr:rowOff>
    </xdr:from>
    <xdr:to>
      <xdr:col>24</xdr:col>
      <xdr:colOff>152400</xdr:colOff>
      <xdr:row>90</xdr:row>
      <xdr:rowOff>93455</xdr:rowOff>
    </xdr:to>
    <xdr:cxnSp macro="">
      <xdr:nvCxnSpPr>
        <xdr:cNvPr id="236" name="直線コネクタ 235"/>
        <xdr:cNvCxnSpPr/>
      </xdr:nvCxnSpPr>
      <xdr:spPr>
        <a:xfrm>
          <a:off x="4546600" y="1552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158810</xdr:rowOff>
    </xdr:from>
    <xdr:to>
      <xdr:col>24</xdr:col>
      <xdr:colOff>63500</xdr:colOff>
      <xdr:row>96</xdr:row>
      <xdr:rowOff>47757</xdr:rowOff>
    </xdr:to>
    <xdr:cxnSp macro="">
      <xdr:nvCxnSpPr>
        <xdr:cNvPr id="237" name="直線コネクタ 236"/>
        <xdr:cNvCxnSpPr/>
      </xdr:nvCxnSpPr>
      <xdr:spPr>
        <a:xfrm flipV="1">
          <a:off x="3797300" y="15932210"/>
          <a:ext cx="838200" cy="57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134833</xdr:rowOff>
    </xdr:from>
    <xdr:ext cx="534377" cy="259045"/>
    <xdr:sp macro="" textlink="">
      <xdr:nvSpPr>
        <xdr:cNvPr id="238" name="衛生費平均値テキスト"/>
        <xdr:cNvSpPr txBox="1"/>
      </xdr:nvSpPr>
      <xdr:spPr>
        <a:xfrm>
          <a:off x="4686300" y="1607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156406</xdr:rowOff>
    </xdr:from>
    <xdr:to>
      <xdr:col>24</xdr:col>
      <xdr:colOff>114300</xdr:colOff>
      <xdr:row>94</xdr:row>
      <xdr:rowOff>86556</xdr:rowOff>
    </xdr:to>
    <xdr:sp macro="" textlink="">
      <xdr:nvSpPr>
        <xdr:cNvPr id="239" name="フローチャート: 判断 238"/>
        <xdr:cNvSpPr/>
      </xdr:nvSpPr>
      <xdr:spPr>
        <a:xfrm>
          <a:off x="4584700" y="1610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47757</xdr:rowOff>
    </xdr:from>
    <xdr:to>
      <xdr:col>19</xdr:col>
      <xdr:colOff>177800</xdr:colOff>
      <xdr:row>96</xdr:row>
      <xdr:rowOff>156845</xdr:rowOff>
    </xdr:to>
    <xdr:cxnSp macro="">
      <xdr:nvCxnSpPr>
        <xdr:cNvPr id="240" name="直線コネクタ 239"/>
        <xdr:cNvCxnSpPr/>
      </xdr:nvCxnSpPr>
      <xdr:spPr>
        <a:xfrm flipV="1">
          <a:off x="2908300" y="16506957"/>
          <a:ext cx="889000" cy="10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77333</xdr:rowOff>
    </xdr:from>
    <xdr:to>
      <xdr:col>20</xdr:col>
      <xdr:colOff>38100</xdr:colOff>
      <xdr:row>95</xdr:row>
      <xdr:rowOff>7483</xdr:rowOff>
    </xdr:to>
    <xdr:sp macro="" textlink="">
      <xdr:nvSpPr>
        <xdr:cNvPr id="241" name="フローチャート: 判断 240"/>
        <xdr:cNvSpPr/>
      </xdr:nvSpPr>
      <xdr:spPr>
        <a:xfrm>
          <a:off x="3746500" y="1619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24010</xdr:rowOff>
    </xdr:from>
    <xdr:ext cx="534377" cy="259045"/>
    <xdr:sp macro="" textlink="">
      <xdr:nvSpPr>
        <xdr:cNvPr id="242" name="テキスト ボックス 241"/>
        <xdr:cNvSpPr txBox="1"/>
      </xdr:nvSpPr>
      <xdr:spPr>
        <a:xfrm>
          <a:off x="3530111" y="1596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156845</xdr:rowOff>
    </xdr:from>
    <xdr:to>
      <xdr:col>15</xdr:col>
      <xdr:colOff>50800</xdr:colOff>
      <xdr:row>96</xdr:row>
      <xdr:rowOff>164914</xdr:rowOff>
    </xdr:to>
    <xdr:cxnSp macro="">
      <xdr:nvCxnSpPr>
        <xdr:cNvPr id="243" name="直線コネクタ 242"/>
        <xdr:cNvCxnSpPr/>
      </xdr:nvCxnSpPr>
      <xdr:spPr>
        <a:xfrm flipV="1">
          <a:off x="2019300" y="16616045"/>
          <a:ext cx="8890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164018</xdr:rowOff>
    </xdr:from>
    <xdr:to>
      <xdr:col>15</xdr:col>
      <xdr:colOff>101600</xdr:colOff>
      <xdr:row>95</xdr:row>
      <xdr:rowOff>94168</xdr:rowOff>
    </xdr:to>
    <xdr:sp macro="" textlink="">
      <xdr:nvSpPr>
        <xdr:cNvPr id="244" name="フローチャート: 判断 243"/>
        <xdr:cNvSpPr/>
      </xdr:nvSpPr>
      <xdr:spPr>
        <a:xfrm>
          <a:off x="2857500" y="162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110695</xdr:rowOff>
    </xdr:from>
    <xdr:ext cx="534377" cy="259045"/>
    <xdr:sp macro="" textlink="">
      <xdr:nvSpPr>
        <xdr:cNvPr id="245" name="テキスト ボックス 244"/>
        <xdr:cNvSpPr txBox="1"/>
      </xdr:nvSpPr>
      <xdr:spPr>
        <a:xfrm>
          <a:off x="2641111" y="1605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164914</xdr:rowOff>
    </xdr:from>
    <xdr:to>
      <xdr:col>10</xdr:col>
      <xdr:colOff>114300</xdr:colOff>
      <xdr:row>97</xdr:row>
      <xdr:rowOff>23640</xdr:rowOff>
    </xdr:to>
    <xdr:cxnSp macro="">
      <xdr:nvCxnSpPr>
        <xdr:cNvPr id="246" name="直線コネクタ 245"/>
        <xdr:cNvCxnSpPr/>
      </xdr:nvCxnSpPr>
      <xdr:spPr>
        <a:xfrm flipV="1">
          <a:off x="1130300" y="16624114"/>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88900</xdr:rowOff>
    </xdr:from>
    <xdr:to>
      <xdr:col>10</xdr:col>
      <xdr:colOff>165100</xdr:colOff>
      <xdr:row>95</xdr:row>
      <xdr:rowOff>19050</xdr:rowOff>
    </xdr:to>
    <xdr:sp macro="" textlink="">
      <xdr:nvSpPr>
        <xdr:cNvPr id="247" name="フローチャート: 判断 246"/>
        <xdr:cNvSpPr/>
      </xdr:nvSpPr>
      <xdr:spPr>
        <a:xfrm>
          <a:off x="1968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35577</xdr:rowOff>
    </xdr:from>
    <xdr:ext cx="534377" cy="259045"/>
    <xdr:sp macro="" textlink="">
      <xdr:nvSpPr>
        <xdr:cNvPr id="248" name="テキスト ボックス 247"/>
        <xdr:cNvSpPr txBox="1"/>
      </xdr:nvSpPr>
      <xdr:spPr>
        <a:xfrm>
          <a:off x="1752111" y="1598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163241</xdr:rowOff>
    </xdr:from>
    <xdr:to>
      <xdr:col>6</xdr:col>
      <xdr:colOff>38100</xdr:colOff>
      <xdr:row>94</xdr:row>
      <xdr:rowOff>93391</xdr:rowOff>
    </xdr:to>
    <xdr:sp macro="" textlink="">
      <xdr:nvSpPr>
        <xdr:cNvPr id="249" name="フローチャート: 判断 248"/>
        <xdr:cNvSpPr/>
      </xdr:nvSpPr>
      <xdr:spPr>
        <a:xfrm>
          <a:off x="1079500" y="1610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109918</xdr:rowOff>
    </xdr:from>
    <xdr:ext cx="534377" cy="259045"/>
    <xdr:sp macro="" textlink="">
      <xdr:nvSpPr>
        <xdr:cNvPr id="250" name="テキスト ボックス 249"/>
        <xdr:cNvSpPr txBox="1"/>
      </xdr:nvSpPr>
      <xdr:spPr>
        <a:xfrm>
          <a:off x="863111" y="1588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108010</xdr:rowOff>
    </xdr:from>
    <xdr:to>
      <xdr:col>24</xdr:col>
      <xdr:colOff>114300</xdr:colOff>
      <xdr:row>93</xdr:row>
      <xdr:rowOff>38160</xdr:rowOff>
    </xdr:to>
    <xdr:sp macro="" textlink="">
      <xdr:nvSpPr>
        <xdr:cNvPr id="256" name="楕円 255"/>
        <xdr:cNvSpPr/>
      </xdr:nvSpPr>
      <xdr:spPr>
        <a:xfrm>
          <a:off x="4584700" y="1588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130887</xdr:rowOff>
    </xdr:from>
    <xdr:ext cx="534377" cy="259045"/>
    <xdr:sp macro="" textlink="">
      <xdr:nvSpPr>
        <xdr:cNvPr id="257" name="衛生費該当値テキスト"/>
        <xdr:cNvSpPr txBox="1"/>
      </xdr:nvSpPr>
      <xdr:spPr>
        <a:xfrm>
          <a:off x="4686300" y="1573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168407</xdr:rowOff>
    </xdr:from>
    <xdr:to>
      <xdr:col>20</xdr:col>
      <xdr:colOff>38100</xdr:colOff>
      <xdr:row>96</xdr:row>
      <xdr:rowOff>98557</xdr:rowOff>
    </xdr:to>
    <xdr:sp macro="" textlink="">
      <xdr:nvSpPr>
        <xdr:cNvPr id="258" name="楕円 257"/>
        <xdr:cNvSpPr/>
      </xdr:nvSpPr>
      <xdr:spPr>
        <a:xfrm>
          <a:off x="3746500" y="1645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89684</xdr:rowOff>
    </xdr:from>
    <xdr:ext cx="534377" cy="259045"/>
    <xdr:sp macro="" textlink="">
      <xdr:nvSpPr>
        <xdr:cNvPr id="259" name="テキスト ボックス 258"/>
        <xdr:cNvSpPr txBox="1"/>
      </xdr:nvSpPr>
      <xdr:spPr>
        <a:xfrm>
          <a:off x="3530111" y="1654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106045</xdr:rowOff>
    </xdr:from>
    <xdr:to>
      <xdr:col>15</xdr:col>
      <xdr:colOff>101600</xdr:colOff>
      <xdr:row>97</xdr:row>
      <xdr:rowOff>36195</xdr:rowOff>
    </xdr:to>
    <xdr:sp macro="" textlink="">
      <xdr:nvSpPr>
        <xdr:cNvPr id="260" name="楕円 259"/>
        <xdr:cNvSpPr/>
      </xdr:nvSpPr>
      <xdr:spPr>
        <a:xfrm>
          <a:off x="2857500" y="165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27322</xdr:rowOff>
    </xdr:from>
    <xdr:ext cx="534377" cy="259045"/>
    <xdr:sp macro="" textlink="">
      <xdr:nvSpPr>
        <xdr:cNvPr id="261" name="テキスト ボックス 260"/>
        <xdr:cNvSpPr txBox="1"/>
      </xdr:nvSpPr>
      <xdr:spPr>
        <a:xfrm>
          <a:off x="2641111" y="1665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114114</xdr:rowOff>
    </xdr:from>
    <xdr:to>
      <xdr:col>10</xdr:col>
      <xdr:colOff>165100</xdr:colOff>
      <xdr:row>97</xdr:row>
      <xdr:rowOff>44264</xdr:rowOff>
    </xdr:to>
    <xdr:sp macro="" textlink="">
      <xdr:nvSpPr>
        <xdr:cNvPr id="262" name="楕円 261"/>
        <xdr:cNvSpPr/>
      </xdr:nvSpPr>
      <xdr:spPr>
        <a:xfrm>
          <a:off x="1968500" y="1657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35391</xdr:rowOff>
    </xdr:from>
    <xdr:ext cx="534377" cy="259045"/>
    <xdr:sp macro="" textlink="">
      <xdr:nvSpPr>
        <xdr:cNvPr id="263" name="テキスト ボックス 262"/>
        <xdr:cNvSpPr txBox="1"/>
      </xdr:nvSpPr>
      <xdr:spPr>
        <a:xfrm>
          <a:off x="1752111" y="1666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144290</xdr:rowOff>
    </xdr:from>
    <xdr:to>
      <xdr:col>6</xdr:col>
      <xdr:colOff>38100</xdr:colOff>
      <xdr:row>97</xdr:row>
      <xdr:rowOff>74440</xdr:rowOff>
    </xdr:to>
    <xdr:sp macro="" textlink="">
      <xdr:nvSpPr>
        <xdr:cNvPr id="264" name="楕円 263"/>
        <xdr:cNvSpPr/>
      </xdr:nvSpPr>
      <xdr:spPr>
        <a:xfrm>
          <a:off x="1079500" y="1660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65567</xdr:rowOff>
    </xdr:from>
    <xdr:ext cx="534377" cy="259045"/>
    <xdr:sp macro="" textlink="">
      <xdr:nvSpPr>
        <xdr:cNvPr id="265" name="テキスト ボックス 264"/>
        <xdr:cNvSpPr txBox="1"/>
      </xdr:nvSpPr>
      <xdr:spPr>
        <a:xfrm>
          <a:off x="863111" y="1669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79" name="テキスト ボックス 278"/>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34</xdr:row>
      <xdr:rowOff>160763</xdr:rowOff>
    </xdr:from>
    <xdr:ext cx="377026" cy="259045"/>
    <xdr:sp macro="" textlink="">
      <xdr:nvSpPr>
        <xdr:cNvPr id="281" name="テキスト ボックス 280"/>
        <xdr:cNvSpPr txBox="1"/>
      </xdr:nvSpPr>
      <xdr:spPr>
        <a:xfrm>
          <a:off x="6226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5641</xdr:rowOff>
    </xdr:from>
    <xdr:ext cx="377026" cy="259045"/>
    <xdr:sp macro="" textlink="">
      <xdr:nvSpPr>
        <xdr:cNvPr id="283" name="テキスト ボックス 282"/>
        <xdr:cNvSpPr txBox="1"/>
      </xdr:nvSpPr>
      <xdr:spPr>
        <a:xfrm>
          <a:off x="6226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21970</xdr:rowOff>
    </xdr:from>
    <xdr:ext cx="377026" cy="259045"/>
    <xdr:sp macro="" textlink="">
      <xdr:nvSpPr>
        <xdr:cNvPr id="285" name="テキスト ボックス 284"/>
        <xdr:cNvSpPr txBox="1"/>
      </xdr:nvSpPr>
      <xdr:spPr>
        <a:xfrm>
          <a:off x="6226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7439</xdr:rowOff>
    </xdr:from>
    <xdr:to>
      <xdr:col>54</xdr:col>
      <xdr:colOff>189865</xdr:colOff>
      <xdr:row>39</xdr:row>
      <xdr:rowOff>98878</xdr:rowOff>
    </xdr:to>
    <xdr:cxnSp macro="">
      <xdr:nvCxnSpPr>
        <xdr:cNvPr id="291" name="直線コネクタ 290"/>
        <xdr:cNvCxnSpPr/>
      </xdr:nvCxnSpPr>
      <xdr:spPr>
        <a:xfrm flipV="1">
          <a:off x="10475595" y="5322389"/>
          <a:ext cx="127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125566</xdr:rowOff>
    </xdr:from>
    <xdr:ext cx="378565" cy="259045"/>
    <xdr:sp macro="" textlink="">
      <xdr:nvSpPr>
        <xdr:cNvPr id="294" name="労働費最大値テキスト"/>
        <xdr:cNvSpPr txBox="1"/>
      </xdr:nvSpPr>
      <xdr:spPr>
        <a:xfrm>
          <a:off x="10528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7439</xdr:rowOff>
    </xdr:from>
    <xdr:to>
      <xdr:col>55</xdr:col>
      <xdr:colOff>88900</xdr:colOff>
      <xdr:row>31</xdr:row>
      <xdr:rowOff>7439</xdr:rowOff>
    </xdr:to>
    <xdr:cxnSp macro="">
      <xdr:nvCxnSpPr>
        <xdr:cNvPr id="295" name="直線コネクタ 294"/>
        <xdr:cNvCxnSpPr/>
      </xdr:nvCxnSpPr>
      <xdr:spPr>
        <a:xfrm>
          <a:off x="10388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118473</xdr:rowOff>
    </xdr:from>
    <xdr:to>
      <xdr:col>55</xdr:col>
      <xdr:colOff>0</xdr:colOff>
      <xdr:row>38</xdr:row>
      <xdr:rowOff>120106</xdr:rowOff>
    </xdr:to>
    <xdr:cxnSp macro="">
      <xdr:nvCxnSpPr>
        <xdr:cNvPr id="296" name="直線コネクタ 295"/>
        <xdr:cNvCxnSpPr/>
      </xdr:nvCxnSpPr>
      <xdr:spPr>
        <a:xfrm flipV="1">
          <a:off x="9639300" y="663357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110144</xdr:rowOff>
    </xdr:from>
    <xdr:ext cx="378565" cy="259045"/>
    <xdr:sp macro="" textlink="">
      <xdr:nvSpPr>
        <xdr:cNvPr id="297" name="労働費平均値テキスト"/>
        <xdr:cNvSpPr txBox="1"/>
      </xdr:nvSpPr>
      <xdr:spPr>
        <a:xfrm>
          <a:off x="10528300" y="61108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87267</xdr:rowOff>
    </xdr:from>
    <xdr:to>
      <xdr:col>55</xdr:col>
      <xdr:colOff>50800</xdr:colOff>
      <xdr:row>37</xdr:row>
      <xdr:rowOff>17417</xdr:rowOff>
    </xdr:to>
    <xdr:sp macro="" textlink="">
      <xdr:nvSpPr>
        <xdr:cNvPr id="298" name="フローチャート: 判断 297"/>
        <xdr:cNvSpPr/>
      </xdr:nvSpPr>
      <xdr:spPr>
        <a:xfrm>
          <a:off x="10426700" y="625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120106</xdr:rowOff>
    </xdr:from>
    <xdr:to>
      <xdr:col>50</xdr:col>
      <xdr:colOff>114300</xdr:colOff>
      <xdr:row>38</xdr:row>
      <xdr:rowOff>123372</xdr:rowOff>
    </xdr:to>
    <xdr:cxnSp macro="">
      <xdr:nvCxnSpPr>
        <xdr:cNvPr id="299" name="直線コネクタ 298"/>
        <xdr:cNvCxnSpPr/>
      </xdr:nvCxnSpPr>
      <xdr:spPr>
        <a:xfrm flipV="1">
          <a:off x="8750300" y="663520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23586</xdr:rowOff>
    </xdr:from>
    <xdr:to>
      <xdr:col>50</xdr:col>
      <xdr:colOff>165100</xdr:colOff>
      <xdr:row>37</xdr:row>
      <xdr:rowOff>125186</xdr:rowOff>
    </xdr:to>
    <xdr:sp macro="" textlink="">
      <xdr:nvSpPr>
        <xdr:cNvPr id="300" name="フローチャート: 判断 299"/>
        <xdr:cNvSpPr/>
      </xdr:nvSpPr>
      <xdr:spPr>
        <a:xfrm>
          <a:off x="95885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141713</xdr:rowOff>
    </xdr:from>
    <xdr:ext cx="378565" cy="259045"/>
    <xdr:sp macro="" textlink="">
      <xdr:nvSpPr>
        <xdr:cNvPr id="301" name="テキスト ボックス 300"/>
        <xdr:cNvSpPr txBox="1"/>
      </xdr:nvSpPr>
      <xdr:spPr>
        <a:xfrm>
          <a:off x="9450017" y="6142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123372</xdr:rowOff>
    </xdr:from>
    <xdr:to>
      <xdr:col>45</xdr:col>
      <xdr:colOff>177800</xdr:colOff>
      <xdr:row>38</xdr:row>
      <xdr:rowOff>125004</xdr:rowOff>
    </xdr:to>
    <xdr:cxnSp macro="">
      <xdr:nvCxnSpPr>
        <xdr:cNvPr id="302" name="直線コネクタ 301"/>
        <xdr:cNvCxnSpPr/>
      </xdr:nvCxnSpPr>
      <xdr:spPr>
        <a:xfrm flipV="1">
          <a:off x="7861300" y="663847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28484</xdr:rowOff>
    </xdr:from>
    <xdr:to>
      <xdr:col>46</xdr:col>
      <xdr:colOff>38100</xdr:colOff>
      <xdr:row>35</xdr:row>
      <xdr:rowOff>130084</xdr:rowOff>
    </xdr:to>
    <xdr:sp macro="" textlink="">
      <xdr:nvSpPr>
        <xdr:cNvPr id="303" name="フローチャート: 判断 302"/>
        <xdr:cNvSpPr/>
      </xdr:nvSpPr>
      <xdr:spPr>
        <a:xfrm>
          <a:off x="8699500" y="602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146611</xdr:rowOff>
    </xdr:from>
    <xdr:ext cx="378565" cy="259045"/>
    <xdr:sp macro="" textlink="">
      <xdr:nvSpPr>
        <xdr:cNvPr id="304" name="テキスト ボックス 303"/>
        <xdr:cNvSpPr txBox="1"/>
      </xdr:nvSpPr>
      <xdr:spPr>
        <a:xfrm>
          <a:off x="8561017" y="5804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125004</xdr:rowOff>
    </xdr:from>
    <xdr:to>
      <xdr:col>41</xdr:col>
      <xdr:colOff>50800</xdr:colOff>
      <xdr:row>38</xdr:row>
      <xdr:rowOff>128270</xdr:rowOff>
    </xdr:to>
    <xdr:cxnSp macro="">
      <xdr:nvCxnSpPr>
        <xdr:cNvPr id="305" name="直線コネクタ 304"/>
        <xdr:cNvCxnSpPr/>
      </xdr:nvCxnSpPr>
      <xdr:spPr>
        <a:xfrm flipV="1">
          <a:off x="6972300" y="664010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15422</xdr:rowOff>
    </xdr:from>
    <xdr:to>
      <xdr:col>41</xdr:col>
      <xdr:colOff>101600</xdr:colOff>
      <xdr:row>35</xdr:row>
      <xdr:rowOff>117022</xdr:rowOff>
    </xdr:to>
    <xdr:sp macro="" textlink="">
      <xdr:nvSpPr>
        <xdr:cNvPr id="306" name="フローチャート: 判断 305"/>
        <xdr:cNvSpPr/>
      </xdr:nvSpPr>
      <xdr:spPr>
        <a:xfrm>
          <a:off x="7810500" y="601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133549</xdr:rowOff>
    </xdr:from>
    <xdr:ext cx="378565" cy="259045"/>
    <xdr:sp macro="" textlink="">
      <xdr:nvSpPr>
        <xdr:cNvPr id="307" name="テキスト ボックス 306"/>
        <xdr:cNvSpPr txBox="1"/>
      </xdr:nvSpPr>
      <xdr:spPr>
        <a:xfrm>
          <a:off x="7672017" y="5791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164011</xdr:rowOff>
    </xdr:from>
    <xdr:to>
      <xdr:col>36</xdr:col>
      <xdr:colOff>165100</xdr:colOff>
      <xdr:row>34</xdr:row>
      <xdr:rowOff>94161</xdr:rowOff>
    </xdr:to>
    <xdr:sp macro="" textlink="">
      <xdr:nvSpPr>
        <xdr:cNvPr id="308" name="フローチャート: 判断 307"/>
        <xdr:cNvSpPr/>
      </xdr:nvSpPr>
      <xdr:spPr>
        <a:xfrm>
          <a:off x="6921500" y="582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110688</xdr:rowOff>
    </xdr:from>
    <xdr:ext cx="378565" cy="259045"/>
    <xdr:sp macro="" textlink="">
      <xdr:nvSpPr>
        <xdr:cNvPr id="309" name="テキスト ボックス 308"/>
        <xdr:cNvSpPr txBox="1"/>
      </xdr:nvSpPr>
      <xdr:spPr>
        <a:xfrm>
          <a:off x="6783017" y="5597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15" name="楕円 314"/>
        <xdr:cNvSpPr/>
      </xdr:nvSpPr>
      <xdr:spPr>
        <a:xfrm>
          <a:off x="10426700" y="658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46100</xdr:rowOff>
    </xdr:from>
    <xdr:ext cx="313932" cy="259045"/>
    <xdr:sp macro="" textlink="">
      <xdr:nvSpPr>
        <xdr:cNvPr id="316" name="労働費該当値テキスト"/>
        <xdr:cNvSpPr txBox="1"/>
      </xdr:nvSpPr>
      <xdr:spPr>
        <a:xfrm>
          <a:off x="10528300" y="65612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69306</xdr:rowOff>
    </xdr:from>
    <xdr:to>
      <xdr:col>50</xdr:col>
      <xdr:colOff>165100</xdr:colOff>
      <xdr:row>38</xdr:row>
      <xdr:rowOff>170906</xdr:rowOff>
    </xdr:to>
    <xdr:sp macro="" textlink="">
      <xdr:nvSpPr>
        <xdr:cNvPr id="317" name="楕円 316"/>
        <xdr:cNvSpPr/>
      </xdr:nvSpPr>
      <xdr:spPr>
        <a:xfrm>
          <a:off x="9588500" y="65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162033</xdr:rowOff>
    </xdr:from>
    <xdr:ext cx="313932" cy="259045"/>
    <xdr:sp macro="" textlink="">
      <xdr:nvSpPr>
        <xdr:cNvPr id="318" name="テキスト ボックス 317"/>
        <xdr:cNvSpPr txBox="1"/>
      </xdr:nvSpPr>
      <xdr:spPr>
        <a:xfrm>
          <a:off x="9482333" y="6677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72572</xdr:rowOff>
    </xdr:from>
    <xdr:to>
      <xdr:col>46</xdr:col>
      <xdr:colOff>38100</xdr:colOff>
      <xdr:row>39</xdr:row>
      <xdr:rowOff>2722</xdr:rowOff>
    </xdr:to>
    <xdr:sp macro="" textlink="">
      <xdr:nvSpPr>
        <xdr:cNvPr id="319" name="楕円 318"/>
        <xdr:cNvSpPr/>
      </xdr:nvSpPr>
      <xdr:spPr>
        <a:xfrm>
          <a:off x="8699500" y="65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165299</xdr:rowOff>
    </xdr:from>
    <xdr:ext cx="313932" cy="259045"/>
    <xdr:sp macro="" textlink="">
      <xdr:nvSpPr>
        <xdr:cNvPr id="320" name="テキスト ボックス 319"/>
        <xdr:cNvSpPr txBox="1"/>
      </xdr:nvSpPr>
      <xdr:spPr>
        <a:xfrm>
          <a:off x="8593333" y="66803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74204</xdr:rowOff>
    </xdr:from>
    <xdr:to>
      <xdr:col>41</xdr:col>
      <xdr:colOff>101600</xdr:colOff>
      <xdr:row>39</xdr:row>
      <xdr:rowOff>4354</xdr:rowOff>
    </xdr:to>
    <xdr:sp macro="" textlink="">
      <xdr:nvSpPr>
        <xdr:cNvPr id="321" name="楕円 320"/>
        <xdr:cNvSpPr/>
      </xdr:nvSpPr>
      <xdr:spPr>
        <a:xfrm>
          <a:off x="7810500" y="658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166931</xdr:rowOff>
    </xdr:from>
    <xdr:ext cx="313932" cy="259045"/>
    <xdr:sp macro="" textlink="">
      <xdr:nvSpPr>
        <xdr:cNvPr id="322" name="テキスト ボックス 321"/>
        <xdr:cNvSpPr txBox="1"/>
      </xdr:nvSpPr>
      <xdr:spPr>
        <a:xfrm>
          <a:off x="7704333" y="6682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77470</xdr:rowOff>
    </xdr:from>
    <xdr:to>
      <xdr:col>36</xdr:col>
      <xdr:colOff>165100</xdr:colOff>
      <xdr:row>39</xdr:row>
      <xdr:rowOff>7620</xdr:rowOff>
    </xdr:to>
    <xdr:sp macro="" textlink="">
      <xdr:nvSpPr>
        <xdr:cNvPr id="323" name="楕円 322"/>
        <xdr:cNvSpPr/>
      </xdr:nvSpPr>
      <xdr:spPr>
        <a:xfrm>
          <a:off x="6921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170197</xdr:rowOff>
    </xdr:from>
    <xdr:ext cx="313932" cy="259045"/>
    <xdr:sp macro="" textlink="">
      <xdr:nvSpPr>
        <xdr:cNvPr id="324" name="テキスト ボックス 323"/>
        <xdr:cNvSpPr txBox="1"/>
      </xdr:nvSpPr>
      <xdr:spPr>
        <a:xfrm>
          <a:off x="6815333" y="6685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167872</xdr:rowOff>
    </xdr:from>
    <xdr:to>
      <xdr:col>54</xdr:col>
      <xdr:colOff>189865</xdr:colOff>
      <xdr:row>58</xdr:row>
      <xdr:rowOff>30440</xdr:rowOff>
    </xdr:to>
    <xdr:cxnSp macro="">
      <xdr:nvCxnSpPr>
        <xdr:cNvPr id="350" name="直線コネクタ 349"/>
        <xdr:cNvCxnSpPr/>
      </xdr:nvCxnSpPr>
      <xdr:spPr>
        <a:xfrm flipV="1">
          <a:off x="10475595" y="9254722"/>
          <a:ext cx="1270" cy="71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34267</xdr:rowOff>
    </xdr:from>
    <xdr:ext cx="534377" cy="259045"/>
    <xdr:sp macro="" textlink="">
      <xdr:nvSpPr>
        <xdr:cNvPr id="351" name="農林水産業費最小値テキスト"/>
        <xdr:cNvSpPr txBox="1"/>
      </xdr:nvSpPr>
      <xdr:spPr>
        <a:xfrm>
          <a:off x="10528300" y="997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30440</xdr:rowOff>
    </xdr:from>
    <xdr:to>
      <xdr:col>55</xdr:col>
      <xdr:colOff>88900</xdr:colOff>
      <xdr:row>58</xdr:row>
      <xdr:rowOff>30440</xdr:rowOff>
    </xdr:to>
    <xdr:cxnSp macro="">
      <xdr:nvCxnSpPr>
        <xdr:cNvPr id="352" name="直線コネクタ 351"/>
        <xdr:cNvCxnSpPr/>
      </xdr:nvCxnSpPr>
      <xdr:spPr>
        <a:xfrm>
          <a:off x="10388600" y="997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114549</xdr:rowOff>
    </xdr:from>
    <xdr:ext cx="534377" cy="259045"/>
    <xdr:sp macro="" textlink="">
      <xdr:nvSpPr>
        <xdr:cNvPr id="353" name="農林水産業費最大値テキスト"/>
        <xdr:cNvSpPr txBox="1"/>
      </xdr:nvSpPr>
      <xdr:spPr>
        <a:xfrm>
          <a:off x="10528300" y="902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88,162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167872</xdr:rowOff>
    </xdr:from>
    <xdr:to>
      <xdr:col>55</xdr:col>
      <xdr:colOff>88900</xdr:colOff>
      <xdr:row>53</xdr:row>
      <xdr:rowOff>167872</xdr:rowOff>
    </xdr:to>
    <xdr:cxnSp macro="">
      <xdr:nvCxnSpPr>
        <xdr:cNvPr id="354" name="直線コネクタ 353"/>
        <xdr:cNvCxnSpPr/>
      </xdr:nvCxnSpPr>
      <xdr:spPr>
        <a:xfrm>
          <a:off x="10388600" y="925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49022</xdr:rowOff>
    </xdr:from>
    <xdr:to>
      <xdr:col>55</xdr:col>
      <xdr:colOff>0</xdr:colOff>
      <xdr:row>53</xdr:row>
      <xdr:rowOff>167872</xdr:rowOff>
    </xdr:to>
    <xdr:cxnSp macro="">
      <xdr:nvCxnSpPr>
        <xdr:cNvPr id="355" name="直線コネクタ 354"/>
        <xdr:cNvCxnSpPr/>
      </xdr:nvCxnSpPr>
      <xdr:spPr>
        <a:xfrm>
          <a:off x="9639300" y="8792972"/>
          <a:ext cx="838200" cy="46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145301</xdr:rowOff>
    </xdr:from>
    <xdr:ext cx="534377" cy="259045"/>
    <xdr:sp macro="" textlink="">
      <xdr:nvSpPr>
        <xdr:cNvPr id="356" name="農林水産業費平均値テキスト"/>
        <xdr:cNvSpPr txBox="1"/>
      </xdr:nvSpPr>
      <xdr:spPr>
        <a:xfrm>
          <a:off x="10528300" y="9575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166874</xdr:rowOff>
    </xdr:from>
    <xdr:to>
      <xdr:col>55</xdr:col>
      <xdr:colOff>50800</xdr:colOff>
      <xdr:row>56</xdr:row>
      <xdr:rowOff>97024</xdr:rowOff>
    </xdr:to>
    <xdr:sp macro="" textlink="">
      <xdr:nvSpPr>
        <xdr:cNvPr id="357" name="フローチャート: 判断 356"/>
        <xdr:cNvSpPr/>
      </xdr:nvSpPr>
      <xdr:spPr>
        <a:xfrm>
          <a:off x="10426700" y="959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49022</xdr:rowOff>
    </xdr:from>
    <xdr:to>
      <xdr:col>50</xdr:col>
      <xdr:colOff>114300</xdr:colOff>
      <xdr:row>52</xdr:row>
      <xdr:rowOff>98671</xdr:rowOff>
    </xdr:to>
    <xdr:cxnSp macro="">
      <xdr:nvCxnSpPr>
        <xdr:cNvPr id="358" name="直線コネクタ 357"/>
        <xdr:cNvCxnSpPr/>
      </xdr:nvCxnSpPr>
      <xdr:spPr>
        <a:xfrm flipV="1">
          <a:off x="8750300" y="8792972"/>
          <a:ext cx="889000" cy="22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4187</xdr:rowOff>
    </xdr:from>
    <xdr:to>
      <xdr:col>50</xdr:col>
      <xdr:colOff>165100</xdr:colOff>
      <xdr:row>55</xdr:row>
      <xdr:rowOff>105787</xdr:rowOff>
    </xdr:to>
    <xdr:sp macro="" textlink="">
      <xdr:nvSpPr>
        <xdr:cNvPr id="359" name="フローチャート: 判断 358"/>
        <xdr:cNvSpPr/>
      </xdr:nvSpPr>
      <xdr:spPr>
        <a:xfrm>
          <a:off x="9588500" y="943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96914</xdr:rowOff>
    </xdr:from>
    <xdr:ext cx="534377" cy="259045"/>
    <xdr:sp macro="" textlink="">
      <xdr:nvSpPr>
        <xdr:cNvPr id="360" name="テキスト ボックス 359"/>
        <xdr:cNvSpPr txBox="1"/>
      </xdr:nvSpPr>
      <xdr:spPr>
        <a:xfrm>
          <a:off x="9372111" y="952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98671</xdr:rowOff>
    </xdr:from>
    <xdr:to>
      <xdr:col>45</xdr:col>
      <xdr:colOff>177800</xdr:colOff>
      <xdr:row>54</xdr:row>
      <xdr:rowOff>91477</xdr:rowOff>
    </xdr:to>
    <xdr:cxnSp macro="">
      <xdr:nvCxnSpPr>
        <xdr:cNvPr id="361" name="直線コネクタ 360"/>
        <xdr:cNvCxnSpPr/>
      </xdr:nvCxnSpPr>
      <xdr:spPr>
        <a:xfrm flipV="1">
          <a:off x="7861300" y="9014071"/>
          <a:ext cx="889000" cy="33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107874</xdr:rowOff>
    </xdr:from>
    <xdr:to>
      <xdr:col>46</xdr:col>
      <xdr:colOff>38100</xdr:colOff>
      <xdr:row>56</xdr:row>
      <xdr:rowOff>38024</xdr:rowOff>
    </xdr:to>
    <xdr:sp macro="" textlink="">
      <xdr:nvSpPr>
        <xdr:cNvPr id="362" name="フローチャート: 判断 361"/>
        <xdr:cNvSpPr/>
      </xdr:nvSpPr>
      <xdr:spPr>
        <a:xfrm>
          <a:off x="8699500" y="953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29151</xdr:rowOff>
    </xdr:from>
    <xdr:ext cx="534377" cy="259045"/>
    <xdr:sp macro="" textlink="">
      <xdr:nvSpPr>
        <xdr:cNvPr id="363" name="テキスト ボックス 362"/>
        <xdr:cNvSpPr txBox="1"/>
      </xdr:nvSpPr>
      <xdr:spPr>
        <a:xfrm>
          <a:off x="8483111" y="963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91477</xdr:rowOff>
    </xdr:from>
    <xdr:to>
      <xdr:col>41</xdr:col>
      <xdr:colOff>50800</xdr:colOff>
      <xdr:row>54</xdr:row>
      <xdr:rowOff>149475</xdr:rowOff>
    </xdr:to>
    <xdr:cxnSp macro="">
      <xdr:nvCxnSpPr>
        <xdr:cNvPr id="364" name="直線コネクタ 363"/>
        <xdr:cNvCxnSpPr/>
      </xdr:nvCxnSpPr>
      <xdr:spPr>
        <a:xfrm flipV="1">
          <a:off x="6972300" y="9349777"/>
          <a:ext cx="889000" cy="5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164578</xdr:rowOff>
    </xdr:from>
    <xdr:to>
      <xdr:col>41</xdr:col>
      <xdr:colOff>101600</xdr:colOff>
      <xdr:row>56</xdr:row>
      <xdr:rowOff>94728</xdr:rowOff>
    </xdr:to>
    <xdr:sp macro="" textlink="">
      <xdr:nvSpPr>
        <xdr:cNvPr id="365" name="フローチャート: 判断 364"/>
        <xdr:cNvSpPr/>
      </xdr:nvSpPr>
      <xdr:spPr>
        <a:xfrm>
          <a:off x="7810500" y="95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85855</xdr:rowOff>
    </xdr:from>
    <xdr:ext cx="534377" cy="259045"/>
    <xdr:sp macro="" textlink="">
      <xdr:nvSpPr>
        <xdr:cNvPr id="366" name="テキスト ボックス 365"/>
        <xdr:cNvSpPr txBox="1"/>
      </xdr:nvSpPr>
      <xdr:spPr>
        <a:xfrm>
          <a:off x="7594111" y="968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101288</xdr:rowOff>
    </xdr:from>
    <xdr:to>
      <xdr:col>36</xdr:col>
      <xdr:colOff>165100</xdr:colOff>
      <xdr:row>56</xdr:row>
      <xdr:rowOff>31438</xdr:rowOff>
    </xdr:to>
    <xdr:sp macro="" textlink="">
      <xdr:nvSpPr>
        <xdr:cNvPr id="367" name="フローチャート: 判断 366"/>
        <xdr:cNvSpPr/>
      </xdr:nvSpPr>
      <xdr:spPr>
        <a:xfrm>
          <a:off x="6921500" y="953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22565</xdr:rowOff>
    </xdr:from>
    <xdr:ext cx="534377" cy="259045"/>
    <xdr:sp macro="" textlink="">
      <xdr:nvSpPr>
        <xdr:cNvPr id="368" name="テキスト ボックス 367"/>
        <xdr:cNvSpPr txBox="1"/>
      </xdr:nvSpPr>
      <xdr:spPr>
        <a:xfrm>
          <a:off x="6705111" y="962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117072</xdr:rowOff>
    </xdr:from>
    <xdr:to>
      <xdr:col>55</xdr:col>
      <xdr:colOff>50800</xdr:colOff>
      <xdr:row>54</xdr:row>
      <xdr:rowOff>47222</xdr:rowOff>
    </xdr:to>
    <xdr:sp macro="" textlink="">
      <xdr:nvSpPr>
        <xdr:cNvPr id="374" name="楕円 373"/>
        <xdr:cNvSpPr/>
      </xdr:nvSpPr>
      <xdr:spPr>
        <a:xfrm>
          <a:off x="10426700" y="920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70099</xdr:rowOff>
    </xdr:from>
    <xdr:ext cx="534377" cy="259045"/>
    <xdr:sp macro="" textlink="">
      <xdr:nvSpPr>
        <xdr:cNvPr id="375" name="農林水産業費該当値テキスト"/>
        <xdr:cNvSpPr txBox="1"/>
      </xdr:nvSpPr>
      <xdr:spPr>
        <a:xfrm>
          <a:off x="10528300" y="915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169672</xdr:rowOff>
    </xdr:from>
    <xdr:to>
      <xdr:col>50</xdr:col>
      <xdr:colOff>165100</xdr:colOff>
      <xdr:row>51</xdr:row>
      <xdr:rowOff>99822</xdr:rowOff>
    </xdr:to>
    <xdr:sp macro="" textlink="">
      <xdr:nvSpPr>
        <xdr:cNvPr id="376" name="楕円 375"/>
        <xdr:cNvSpPr/>
      </xdr:nvSpPr>
      <xdr:spPr>
        <a:xfrm>
          <a:off x="9588500" y="874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116349</xdr:rowOff>
    </xdr:from>
    <xdr:ext cx="599010" cy="259045"/>
    <xdr:sp macro="" textlink="">
      <xdr:nvSpPr>
        <xdr:cNvPr id="377" name="テキスト ボックス 376"/>
        <xdr:cNvSpPr txBox="1"/>
      </xdr:nvSpPr>
      <xdr:spPr>
        <a:xfrm>
          <a:off x="9339795" y="851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47871</xdr:rowOff>
    </xdr:from>
    <xdr:to>
      <xdr:col>46</xdr:col>
      <xdr:colOff>38100</xdr:colOff>
      <xdr:row>52</xdr:row>
      <xdr:rowOff>149471</xdr:rowOff>
    </xdr:to>
    <xdr:sp macro="" textlink="">
      <xdr:nvSpPr>
        <xdr:cNvPr id="378" name="楕円 377"/>
        <xdr:cNvSpPr/>
      </xdr:nvSpPr>
      <xdr:spPr>
        <a:xfrm>
          <a:off x="8699500" y="896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165998</xdr:rowOff>
    </xdr:from>
    <xdr:ext cx="599010" cy="259045"/>
    <xdr:sp macro="" textlink="">
      <xdr:nvSpPr>
        <xdr:cNvPr id="379" name="テキスト ボックス 378"/>
        <xdr:cNvSpPr txBox="1"/>
      </xdr:nvSpPr>
      <xdr:spPr>
        <a:xfrm>
          <a:off x="8450795" y="873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40677</xdr:rowOff>
    </xdr:from>
    <xdr:to>
      <xdr:col>41</xdr:col>
      <xdr:colOff>101600</xdr:colOff>
      <xdr:row>54</xdr:row>
      <xdr:rowOff>142277</xdr:rowOff>
    </xdr:to>
    <xdr:sp macro="" textlink="">
      <xdr:nvSpPr>
        <xdr:cNvPr id="380" name="楕円 379"/>
        <xdr:cNvSpPr/>
      </xdr:nvSpPr>
      <xdr:spPr>
        <a:xfrm>
          <a:off x="7810500" y="929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158804</xdr:rowOff>
    </xdr:from>
    <xdr:ext cx="534377" cy="259045"/>
    <xdr:sp macro="" textlink="">
      <xdr:nvSpPr>
        <xdr:cNvPr id="381" name="テキスト ボックス 380"/>
        <xdr:cNvSpPr txBox="1"/>
      </xdr:nvSpPr>
      <xdr:spPr>
        <a:xfrm>
          <a:off x="7594111" y="907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98675</xdr:rowOff>
    </xdr:from>
    <xdr:to>
      <xdr:col>36</xdr:col>
      <xdr:colOff>165100</xdr:colOff>
      <xdr:row>55</xdr:row>
      <xdr:rowOff>28825</xdr:rowOff>
    </xdr:to>
    <xdr:sp macro="" textlink="">
      <xdr:nvSpPr>
        <xdr:cNvPr id="382" name="楕円 381"/>
        <xdr:cNvSpPr/>
      </xdr:nvSpPr>
      <xdr:spPr>
        <a:xfrm>
          <a:off x="6921500" y="935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45352</xdr:rowOff>
    </xdr:from>
    <xdr:ext cx="534377" cy="259045"/>
    <xdr:sp macro="" textlink="">
      <xdr:nvSpPr>
        <xdr:cNvPr id="383" name="テキスト ボックス 382"/>
        <xdr:cNvSpPr txBox="1"/>
      </xdr:nvSpPr>
      <xdr:spPr>
        <a:xfrm>
          <a:off x="6705111" y="913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123972</xdr:rowOff>
    </xdr:from>
    <xdr:to>
      <xdr:col>54</xdr:col>
      <xdr:colOff>189865</xdr:colOff>
      <xdr:row>78</xdr:row>
      <xdr:rowOff>30110</xdr:rowOff>
    </xdr:to>
    <xdr:cxnSp macro="">
      <xdr:nvCxnSpPr>
        <xdr:cNvPr id="405" name="直線コネクタ 404"/>
        <xdr:cNvCxnSpPr/>
      </xdr:nvCxnSpPr>
      <xdr:spPr>
        <a:xfrm flipV="1">
          <a:off x="10475595" y="12296922"/>
          <a:ext cx="1270" cy="110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33937</xdr:rowOff>
    </xdr:from>
    <xdr:ext cx="469744" cy="259045"/>
    <xdr:sp macro="" textlink="">
      <xdr:nvSpPr>
        <xdr:cNvPr id="406" name="商工費最小値テキスト"/>
        <xdr:cNvSpPr txBox="1"/>
      </xdr:nvSpPr>
      <xdr:spPr>
        <a:xfrm>
          <a:off x="10528300" y="1340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30110</xdr:rowOff>
    </xdr:from>
    <xdr:to>
      <xdr:col>55</xdr:col>
      <xdr:colOff>88900</xdr:colOff>
      <xdr:row>78</xdr:row>
      <xdr:rowOff>30110</xdr:rowOff>
    </xdr:to>
    <xdr:cxnSp macro="">
      <xdr:nvCxnSpPr>
        <xdr:cNvPr id="407" name="直線コネクタ 406"/>
        <xdr:cNvCxnSpPr/>
      </xdr:nvCxnSpPr>
      <xdr:spPr>
        <a:xfrm>
          <a:off x="10388600" y="1340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70649</xdr:rowOff>
    </xdr:from>
    <xdr:ext cx="534377" cy="259045"/>
    <xdr:sp macro="" textlink="">
      <xdr:nvSpPr>
        <xdr:cNvPr id="408" name="商工費最大値テキスト"/>
        <xdr:cNvSpPr txBox="1"/>
      </xdr:nvSpPr>
      <xdr:spPr>
        <a:xfrm>
          <a:off x="10528300" y="120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123972</xdr:rowOff>
    </xdr:from>
    <xdr:to>
      <xdr:col>55</xdr:col>
      <xdr:colOff>88900</xdr:colOff>
      <xdr:row>71</xdr:row>
      <xdr:rowOff>123972</xdr:rowOff>
    </xdr:to>
    <xdr:cxnSp macro="">
      <xdr:nvCxnSpPr>
        <xdr:cNvPr id="409" name="直線コネクタ 408"/>
        <xdr:cNvCxnSpPr/>
      </xdr:nvCxnSpPr>
      <xdr:spPr>
        <a:xfrm>
          <a:off x="10388600" y="1229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147152</xdr:rowOff>
    </xdr:from>
    <xdr:to>
      <xdr:col>55</xdr:col>
      <xdr:colOff>0</xdr:colOff>
      <xdr:row>77</xdr:row>
      <xdr:rowOff>30246</xdr:rowOff>
    </xdr:to>
    <xdr:cxnSp macro="">
      <xdr:nvCxnSpPr>
        <xdr:cNvPr id="410" name="直線コネクタ 409"/>
        <xdr:cNvCxnSpPr/>
      </xdr:nvCxnSpPr>
      <xdr:spPr>
        <a:xfrm flipV="1">
          <a:off x="9639300" y="13005902"/>
          <a:ext cx="838200" cy="22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69486</xdr:rowOff>
    </xdr:from>
    <xdr:ext cx="534377" cy="259045"/>
    <xdr:sp macro="" textlink="">
      <xdr:nvSpPr>
        <xdr:cNvPr id="411" name="商工費平均値テキスト"/>
        <xdr:cNvSpPr txBox="1"/>
      </xdr:nvSpPr>
      <xdr:spPr>
        <a:xfrm>
          <a:off x="10528300" y="12585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46609</xdr:rowOff>
    </xdr:from>
    <xdr:to>
      <xdr:col>55</xdr:col>
      <xdr:colOff>50800</xdr:colOff>
      <xdr:row>74</xdr:row>
      <xdr:rowOff>148209</xdr:rowOff>
    </xdr:to>
    <xdr:sp macro="" textlink="">
      <xdr:nvSpPr>
        <xdr:cNvPr id="412" name="フローチャート: 判断 411"/>
        <xdr:cNvSpPr/>
      </xdr:nvSpPr>
      <xdr:spPr>
        <a:xfrm>
          <a:off x="10426700" y="1273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77155</xdr:rowOff>
    </xdr:from>
    <xdr:to>
      <xdr:col>50</xdr:col>
      <xdr:colOff>114300</xdr:colOff>
      <xdr:row>77</xdr:row>
      <xdr:rowOff>30246</xdr:rowOff>
    </xdr:to>
    <xdr:cxnSp macro="">
      <xdr:nvCxnSpPr>
        <xdr:cNvPr id="413" name="直線コネクタ 412"/>
        <xdr:cNvCxnSpPr/>
      </xdr:nvCxnSpPr>
      <xdr:spPr>
        <a:xfrm>
          <a:off x="8750300" y="12764455"/>
          <a:ext cx="889000" cy="46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35271</xdr:rowOff>
    </xdr:from>
    <xdr:to>
      <xdr:col>50</xdr:col>
      <xdr:colOff>165100</xdr:colOff>
      <xdr:row>76</xdr:row>
      <xdr:rowOff>136871</xdr:rowOff>
    </xdr:to>
    <xdr:sp macro="" textlink="">
      <xdr:nvSpPr>
        <xdr:cNvPr id="414" name="フローチャート: 判断 413"/>
        <xdr:cNvSpPr/>
      </xdr:nvSpPr>
      <xdr:spPr>
        <a:xfrm>
          <a:off x="9588500" y="1306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153398</xdr:rowOff>
    </xdr:from>
    <xdr:ext cx="469744" cy="259045"/>
    <xdr:sp macro="" textlink="">
      <xdr:nvSpPr>
        <xdr:cNvPr id="415" name="テキスト ボックス 414"/>
        <xdr:cNvSpPr txBox="1"/>
      </xdr:nvSpPr>
      <xdr:spPr>
        <a:xfrm>
          <a:off x="9404428" y="1284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77155</xdr:rowOff>
    </xdr:from>
    <xdr:to>
      <xdr:col>45</xdr:col>
      <xdr:colOff>177800</xdr:colOff>
      <xdr:row>77</xdr:row>
      <xdr:rowOff>61702</xdr:rowOff>
    </xdr:to>
    <xdr:cxnSp macro="">
      <xdr:nvCxnSpPr>
        <xdr:cNvPr id="416" name="直線コネクタ 415"/>
        <xdr:cNvCxnSpPr/>
      </xdr:nvCxnSpPr>
      <xdr:spPr>
        <a:xfrm flipV="1">
          <a:off x="7861300" y="12764455"/>
          <a:ext cx="889000" cy="49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131968</xdr:rowOff>
    </xdr:from>
    <xdr:to>
      <xdr:col>46</xdr:col>
      <xdr:colOff>38100</xdr:colOff>
      <xdr:row>76</xdr:row>
      <xdr:rowOff>62117</xdr:rowOff>
    </xdr:to>
    <xdr:sp macro="" textlink="">
      <xdr:nvSpPr>
        <xdr:cNvPr id="417" name="フローチャート: 判断 416"/>
        <xdr:cNvSpPr/>
      </xdr:nvSpPr>
      <xdr:spPr>
        <a:xfrm>
          <a:off x="8699500" y="129907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53246</xdr:rowOff>
    </xdr:from>
    <xdr:ext cx="534377" cy="259045"/>
    <xdr:sp macro="" textlink="">
      <xdr:nvSpPr>
        <xdr:cNvPr id="418" name="テキスト ボックス 417"/>
        <xdr:cNvSpPr txBox="1"/>
      </xdr:nvSpPr>
      <xdr:spPr>
        <a:xfrm>
          <a:off x="8483111" y="1308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40305</xdr:rowOff>
    </xdr:from>
    <xdr:to>
      <xdr:col>41</xdr:col>
      <xdr:colOff>50800</xdr:colOff>
      <xdr:row>77</xdr:row>
      <xdr:rowOff>61702</xdr:rowOff>
    </xdr:to>
    <xdr:cxnSp macro="">
      <xdr:nvCxnSpPr>
        <xdr:cNvPr id="419" name="直線コネクタ 418"/>
        <xdr:cNvCxnSpPr/>
      </xdr:nvCxnSpPr>
      <xdr:spPr>
        <a:xfrm>
          <a:off x="6972300" y="13241955"/>
          <a:ext cx="8890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50084</xdr:rowOff>
    </xdr:from>
    <xdr:to>
      <xdr:col>41</xdr:col>
      <xdr:colOff>101600</xdr:colOff>
      <xdr:row>76</xdr:row>
      <xdr:rowOff>151684</xdr:rowOff>
    </xdr:to>
    <xdr:sp macro="" textlink="">
      <xdr:nvSpPr>
        <xdr:cNvPr id="420" name="フローチャート: 判断 419"/>
        <xdr:cNvSpPr/>
      </xdr:nvSpPr>
      <xdr:spPr>
        <a:xfrm>
          <a:off x="7810500" y="1308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168211</xdr:rowOff>
    </xdr:from>
    <xdr:ext cx="469744" cy="259045"/>
    <xdr:sp macro="" textlink="">
      <xdr:nvSpPr>
        <xdr:cNvPr id="421" name="テキスト ボックス 420"/>
        <xdr:cNvSpPr txBox="1"/>
      </xdr:nvSpPr>
      <xdr:spPr>
        <a:xfrm>
          <a:off x="7626428" y="1285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29829</xdr:rowOff>
    </xdr:from>
    <xdr:to>
      <xdr:col>36</xdr:col>
      <xdr:colOff>165100</xdr:colOff>
      <xdr:row>76</xdr:row>
      <xdr:rowOff>131429</xdr:rowOff>
    </xdr:to>
    <xdr:sp macro="" textlink="">
      <xdr:nvSpPr>
        <xdr:cNvPr id="422" name="フローチャート: 判断 421"/>
        <xdr:cNvSpPr/>
      </xdr:nvSpPr>
      <xdr:spPr>
        <a:xfrm>
          <a:off x="6921500" y="1306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147957</xdr:rowOff>
    </xdr:from>
    <xdr:ext cx="469744" cy="259045"/>
    <xdr:sp macro="" textlink="">
      <xdr:nvSpPr>
        <xdr:cNvPr id="423" name="テキスト ボックス 422"/>
        <xdr:cNvSpPr txBox="1"/>
      </xdr:nvSpPr>
      <xdr:spPr>
        <a:xfrm>
          <a:off x="6737428" y="1283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96352</xdr:rowOff>
    </xdr:from>
    <xdr:to>
      <xdr:col>55</xdr:col>
      <xdr:colOff>50800</xdr:colOff>
      <xdr:row>76</xdr:row>
      <xdr:rowOff>26502</xdr:rowOff>
    </xdr:to>
    <xdr:sp macro="" textlink="">
      <xdr:nvSpPr>
        <xdr:cNvPr id="429" name="楕円 428"/>
        <xdr:cNvSpPr/>
      </xdr:nvSpPr>
      <xdr:spPr>
        <a:xfrm>
          <a:off x="10426700" y="1295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74779</xdr:rowOff>
    </xdr:from>
    <xdr:ext cx="534377" cy="259045"/>
    <xdr:sp macro="" textlink="">
      <xdr:nvSpPr>
        <xdr:cNvPr id="430" name="商工費該当値テキスト"/>
        <xdr:cNvSpPr txBox="1"/>
      </xdr:nvSpPr>
      <xdr:spPr>
        <a:xfrm>
          <a:off x="10528300" y="129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150896</xdr:rowOff>
    </xdr:from>
    <xdr:to>
      <xdr:col>50</xdr:col>
      <xdr:colOff>165100</xdr:colOff>
      <xdr:row>77</xdr:row>
      <xdr:rowOff>81046</xdr:rowOff>
    </xdr:to>
    <xdr:sp macro="" textlink="">
      <xdr:nvSpPr>
        <xdr:cNvPr id="431" name="楕円 430"/>
        <xdr:cNvSpPr/>
      </xdr:nvSpPr>
      <xdr:spPr>
        <a:xfrm>
          <a:off x="9588500" y="1318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72173</xdr:rowOff>
    </xdr:from>
    <xdr:ext cx="469744" cy="259045"/>
    <xdr:sp macro="" textlink="">
      <xdr:nvSpPr>
        <xdr:cNvPr id="432" name="テキスト ボックス 431"/>
        <xdr:cNvSpPr txBox="1"/>
      </xdr:nvSpPr>
      <xdr:spPr>
        <a:xfrm>
          <a:off x="9404428" y="132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26355</xdr:rowOff>
    </xdr:from>
    <xdr:to>
      <xdr:col>46</xdr:col>
      <xdr:colOff>38100</xdr:colOff>
      <xdr:row>74</xdr:row>
      <xdr:rowOff>127955</xdr:rowOff>
    </xdr:to>
    <xdr:sp macro="" textlink="">
      <xdr:nvSpPr>
        <xdr:cNvPr id="433" name="楕円 432"/>
        <xdr:cNvSpPr/>
      </xdr:nvSpPr>
      <xdr:spPr>
        <a:xfrm>
          <a:off x="8699500" y="1271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144482</xdr:rowOff>
    </xdr:from>
    <xdr:ext cx="534377" cy="259045"/>
    <xdr:sp macro="" textlink="">
      <xdr:nvSpPr>
        <xdr:cNvPr id="434" name="テキスト ボックス 433"/>
        <xdr:cNvSpPr txBox="1"/>
      </xdr:nvSpPr>
      <xdr:spPr>
        <a:xfrm>
          <a:off x="8483111" y="1248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10902</xdr:rowOff>
    </xdr:from>
    <xdr:to>
      <xdr:col>41</xdr:col>
      <xdr:colOff>101600</xdr:colOff>
      <xdr:row>77</xdr:row>
      <xdr:rowOff>112502</xdr:rowOff>
    </xdr:to>
    <xdr:sp macro="" textlink="">
      <xdr:nvSpPr>
        <xdr:cNvPr id="435" name="楕円 434"/>
        <xdr:cNvSpPr/>
      </xdr:nvSpPr>
      <xdr:spPr>
        <a:xfrm>
          <a:off x="7810500" y="132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103629</xdr:rowOff>
    </xdr:from>
    <xdr:ext cx="469744" cy="259045"/>
    <xdr:sp macro="" textlink="">
      <xdr:nvSpPr>
        <xdr:cNvPr id="436" name="テキスト ボックス 435"/>
        <xdr:cNvSpPr txBox="1"/>
      </xdr:nvSpPr>
      <xdr:spPr>
        <a:xfrm>
          <a:off x="7626428" y="1330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160955</xdr:rowOff>
    </xdr:from>
    <xdr:to>
      <xdr:col>36</xdr:col>
      <xdr:colOff>165100</xdr:colOff>
      <xdr:row>77</xdr:row>
      <xdr:rowOff>91105</xdr:rowOff>
    </xdr:to>
    <xdr:sp macro="" textlink="">
      <xdr:nvSpPr>
        <xdr:cNvPr id="437" name="楕円 436"/>
        <xdr:cNvSpPr/>
      </xdr:nvSpPr>
      <xdr:spPr>
        <a:xfrm>
          <a:off x="6921500" y="1319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82232</xdr:rowOff>
    </xdr:from>
    <xdr:ext cx="469744" cy="259045"/>
    <xdr:sp macro="" textlink="">
      <xdr:nvSpPr>
        <xdr:cNvPr id="438" name="テキスト ボックス 437"/>
        <xdr:cNvSpPr txBox="1"/>
      </xdr:nvSpPr>
      <xdr:spPr>
        <a:xfrm>
          <a:off x="6737428" y="1328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9" name="テキスト ボックス 44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98650</xdr:rowOff>
    </xdr:from>
    <xdr:to>
      <xdr:col>54</xdr:col>
      <xdr:colOff>189865</xdr:colOff>
      <xdr:row>98</xdr:row>
      <xdr:rowOff>43165</xdr:rowOff>
    </xdr:to>
    <xdr:cxnSp macro="">
      <xdr:nvCxnSpPr>
        <xdr:cNvPr id="465" name="直線コネクタ 464"/>
        <xdr:cNvCxnSpPr/>
      </xdr:nvCxnSpPr>
      <xdr:spPr>
        <a:xfrm flipV="1">
          <a:off x="10475595" y="15529150"/>
          <a:ext cx="1270" cy="131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46992</xdr:rowOff>
    </xdr:from>
    <xdr:ext cx="534377" cy="259045"/>
    <xdr:sp macro="" textlink="">
      <xdr:nvSpPr>
        <xdr:cNvPr id="466" name="土木費最小値テキスト"/>
        <xdr:cNvSpPr txBox="1"/>
      </xdr:nvSpPr>
      <xdr:spPr>
        <a:xfrm>
          <a:off x="10528300" y="1684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43165</xdr:rowOff>
    </xdr:from>
    <xdr:to>
      <xdr:col>55</xdr:col>
      <xdr:colOff>88900</xdr:colOff>
      <xdr:row>98</xdr:row>
      <xdr:rowOff>43165</xdr:rowOff>
    </xdr:to>
    <xdr:cxnSp macro="">
      <xdr:nvCxnSpPr>
        <xdr:cNvPr id="467" name="直線コネクタ 466"/>
        <xdr:cNvCxnSpPr/>
      </xdr:nvCxnSpPr>
      <xdr:spPr>
        <a:xfrm>
          <a:off x="10388600" y="1684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45327</xdr:rowOff>
    </xdr:from>
    <xdr:ext cx="534377" cy="259045"/>
    <xdr:sp macro="" textlink="">
      <xdr:nvSpPr>
        <xdr:cNvPr id="468" name="土木費最大値テキスト"/>
        <xdr:cNvSpPr txBox="1"/>
      </xdr:nvSpPr>
      <xdr:spPr>
        <a:xfrm>
          <a:off x="10528300" y="1530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98650</xdr:rowOff>
    </xdr:from>
    <xdr:to>
      <xdr:col>55</xdr:col>
      <xdr:colOff>88900</xdr:colOff>
      <xdr:row>90</xdr:row>
      <xdr:rowOff>98650</xdr:rowOff>
    </xdr:to>
    <xdr:cxnSp macro="">
      <xdr:nvCxnSpPr>
        <xdr:cNvPr id="469" name="直線コネクタ 468"/>
        <xdr:cNvCxnSpPr/>
      </xdr:nvCxnSpPr>
      <xdr:spPr>
        <a:xfrm>
          <a:off x="10388600" y="1552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123371</xdr:rowOff>
    </xdr:from>
    <xdr:to>
      <xdr:col>55</xdr:col>
      <xdr:colOff>0</xdr:colOff>
      <xdr:row>93</xdr:row>
      <xdr:rowOff>133169</xdr:rowOff>
    </xdr:to>
    <xdr:cxnSp macro="">
      <xdr:nvCxnSpPr>
        <xdr:cNvPr id="470" name="直線コネクタ 469"/>
        <xdr:cNvCxnSpPr/>
      </xdr:nvCxnSpPr>
      <xdr:spPr>
        <a:xfrm flipV="1">
          <a:off x="9639300" y="1606822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89406</xdr:rowOff>
    </xdr:from>
    <xdr:ext cx="534377" cy="259045"/>
    <xdr:sp macro="" textlink="">
      <xdr:nvSpPr>
        <xdr:cNvPr id="471" name="土木費平均値テキスト"/>
        <xdr:cNvSpPr txBox="1"/>
      </xdr:nvSpPr>
      <xdr:spPr>
        <a:xfrm>
          <a:off x="10528300" y="1586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66529</xdr:rowOff>
    </xdr:from>
    <xdr:to>
      <xdr:col>55</xdr:col>
      <xdr:colOff>50800</xdr:colOff>
      <xdr:row>93</xdr:row>
      <xdr:rowOff>168129</xdr:rowOff>
    </xdr:to>
    <xdr:sp macro="" textlink="">
      <xdr:nvSpPr>
        <xdr:cNvPr id="472" name="フローチャート: 判断 471"/>
        <xdr:cNvSpPr/>
      </xdr:nvSpPr>
      <xdr:spPr>
        <a:xfrm>
          <a:off x="10426700" y="1601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133169</xdr:rowOff>
    </xdr:from>
    <xdr:to>
      <xdr:col>50</xdr:col>
      <xdr:colOff>114300</xdr:colOff>
      <xdr:row>95</xdr:row>
      <xdr:rowOff>87677</xdr:rowOff>
    </xdr:to>
    <xdr:cxnSp macro="">
      <xdr:nvCxnSpPr>
        <xdr:cNvPr id="473" name="直線コネクタ 472"/>
        <xdr:cNvCxnSpPr/>
      </xdr:nvCxnSpPr>
      <xdr:spPr>
        <a:xfrm flipV="1">
          <a:off x="8750300" y="16078019"/>
          <a:ext cx="889000" cy="29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110879</xdr:rowOff>
    </xdr:from>
    <xdr:to>
      <xdr:col>50</xdr:col>
      <xdr:colOff>165100</xdr:colOff>
      <xdr:row>94</xdr:row>
      <xdr:rowOff>41029</xdr:rowOff>
    </xdr:to>
    <xdr:sp macro="" textlink="">
      <xdr:nvSpPr>
        <xdr:cNvPr id="474" name="フローチャート: 判断 473"/>
        <xdr:cNvSpPr/>
      </xdr:nvSpPr>
      <xdr:spPr>
        <a:xfrm>
          <a:off x="9588500" y="160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32156</xdr:rowOff>
    </xdr:from>
    <xdr:ext cx="534377" cy="259045"/>
    <xdr:sp macro="" textlink="">
      <xdr:nvSpPr>
        <xdr:cNvPr id="475" name="テキスト ボックス 474"/>
        <xdr:cNvSpPr txBox="1"/>
      </xdr:nvSpPr>
      <xdr:spPr>
        <a:xfrm>
          <a:off x="9372111" y="1614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87677</xdr:rowOff>
    </xdr:from>
    <xdr:to>
      <xdr:col>45</xdr:col>
      <xdr:colOff>177800</xdr:colOff>
      <xdr:row>96</xdr:row>
      <xdr:rowOff>100282</xdr:rowOff>
    </xdr:to>
    <xdr:cxnSp macro="">
      <xdr:nvCxnSpPr>
        <xdr:cNvPr id="476" name="直線コネクタ 475"/>
        <xdr:cNvCxnSpPr/>
      </xdr:nvCxnSpPr>
      <xdr:spPr>
        <a:xfrm flipV="1">
          <a:off x="7861300" y="16375427"/>
          <a:ext cx="889000" cy="18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7844</xdr:rowOff>
    </xdr:from>
    <xdr:to>
      <xdr:col>46</xdr:col>
      <xdr:colOff>38100</xdr:colOff>
      <xdr:row>94</xdr:row>
      <xdr:rowOff>109444</xdr:rowOff>
    </xdr:to>
    <xdr:sp macro="" textlink="">
      <xdr:nvSpPr>
        <xdr:cNvPr id="477" name="フローチャート: 判断 476"/>
        <xdr:cNvSpPr/>
      </xdr:nvSpPr>
      <xdr:spPr>
        <a:xfrm>
          <a:off x="8699500" y="1612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125971</xdr:rowOff>
    </xdr:from>
    <xdr:ext cx="534377" cy="259045"/>
    <xdr:sp macro="" textlink="">
      <xdr:nvSpPr>
        <xdr:cNvPr id="478" name="テキスト ボックス 477"/>
        <xdr:cNvSpPr txBox="1"/>
      </xdr:nvSpPr>
      <xdr:spPr>
        <a:xfrm>
          <a:off x="8483111" y="1589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100282</xdr:rowOff>
    </xdr:from>
    <xdr:to>
      <xdr:col>41</xdr:col>
      <xdr:colOff>50800</xdr:colOff>
      <xdr:row>96</xdr:row>
      <xdr:rowOff>118374</xdr:rowOff>
    </xdr:to>
    <xdr:cxnSp macro="">
      <xdr:nvCxnSpPr>
        <xdr:cNvPr id="479" name="直線コネクタ 478"/>
        <xdr:cNvCxnSpPr/>
      </xdr:nvCxnSpPr>
      <xdr:spPr>
        <a:xfrm flipV="1">
          <a:off x="6972300" y="16559482"/>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115973</xdr:rowOff>
    </xdr:from>
    <xdr:to>
      <xdr:col>41</xdr:col>
      <xdr:colOff>101600</xdr:colOff>
      <xdr:row>95</xdr:row>
      <xdr:rowOff>46123</xdr:rowOff>
    </xdr:to>
    <xdr:sp macro="" textlink="">
      <xdr:nvSpPr>
        <xdr:cNvPr id="480" name="フローチャート: 判断 479"/>
        <xdr:cNvSpPr/>
      </xdr:nvSpPr>
      <xdr:spPr>
        <a:xfrm>
          <a:off x="7810500" y="1623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62650</xdr:rowOff>
    </xdr:from>
    <xdr:ext cx="534377" cy="259045"/>
    <xdr:sp macro="" textlink="">
      <xdr:nvSpPr>
        <xdr:cNvPr id="481" name="テキスト ボックス 480"/>
        <xdr:cNvSpPr txBox="1"/>
      </xdr:nvSpPr>
      <xdr:spPr>
        <a:xfrm>
          <a:off x="7594111" y="1600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36747</xdr:rowOff>
    </xdr:from>
    <xdr:to>
      <xdr:col>36</xdr:col>
      <xdr:colOff>165100</xdr:colOff>
      <xdr:row>94</xdr:row>
      <xdr:rowOff>138347</xdr:rowOff>
    </xdr:to>
    <xdr:sp macro="" textlink="">
      <xdr:nvSpPr>
        <xdr:cNvPr id="482" name="フローチャート: 判断 481"/>
        <xdr:cNvSpPr/>
      </xdr:nvSpPr>
      <xdr:spPr>
        <a:xfrm>
          <a:off x="6921500" y="1615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154874</xdr:rowOff>
    </xdr:from>
    <xdr:ext cx="534377" cy="259045"/>
    <xdr:sp macro="" textlink="">
      <xdr:nvSpPr>
        <xdr:cNvPr id="483" name="テキスト ボックス 482"/>
        <xdr:cNvSpPr txBox="1"/>
      </xdr:nvSpPr>
      <xdr:spPr>
        <a:xfrm>
          <a:off x="6705111" y="1592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72571</xdr:rowOff>
    </xdr:from>
    <xdr:to>
      <xdr:col>55</xdr:col>
      <xdr:colOff>50800</xdr:colOff>
      <xdr:row>94</xdr:row>
      <xdr:rowOff>2721</xdr:rowOff>
    </xdr:to>
    <xdr:sp macro="" textlink="">
      <xdr:nvSpPr>
        <xdr:cNvPr id="489" name="楕円 488"/>
        <xdr:cNvSpPr/>
      </xdr:nvSpPr>
      <xdr:spPr>
        <a:xfrm>
          <a:off x="10426700" y="1601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50998</xdr:rowOff>
    </xdr:from>
    <xdr:ext cx="534377" cy="259045"/>
    <xdr:sp macro="" textlink="">
      <xdr:nvSpPr>
        <xdr:cNvPr id="490" name="土木費該当値テキスト"/>
        <xdr:cNvSpPr txBox="1"/>
      </xdr:nvSpPr>
      <xdr:spPr>
        <a:xfrm>
          <a:off x="10528300" y="1599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82369</xdr:rowOff>
    </xdr:from>
    <xdr:to>
      <xdr:col>50</xdr:col>
      <xdr:colOff>165100</xdr:colOff>
      <xdr:row>94</xdr:row>
      <xdr:rowOff>12519</xdr:rowOff>
    </xdr:to>
    <xdr:sp macro="" textlink="">
      <xdr:nvSpPr>
        <xdr:cNvPr id="491" name="楕円 490"/>
        <xdr:cNvSpPr/>
      </xdr:nvSpPr>
      <xdr:spPr>
        <a:xfrm>
          <a:off x="9588500" y="1602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29046</xdr:rowOff>
    </xdr:from>
    <xdr:ext cx="534377" cy="259045"/>
    <xdr:sp macro="" textlink="">
      <xdr:nvSpPr>
        <xdr:cNvPr id="492" name="テキスト ボックス 491"/>
        <xdr:cNvSpPr txBox="1"/>
      </xdr:nvSpPr>
      <xdr:spPr>
        <a:xfrm>
          <a:off x="9372111" y="1580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36877</xdr:rowOff>
    </xdr:from>
    <xdr:to>
      <xdr:col>46</xdr:col>
      <xdr:colOff>38100</xdr:colOff>
      <xdr:row>95</xdr:row>
      <xdr:rowOff>138477</xdr:rowOff>
    </xdr:to>
    <xdr:sp macro="" textlink="">
      <xdr:nvSpPr>
        <xdr:cNvPr id="493" name="楕円 492"/>
        <xdr:cNvSpPr/>
      </xdr:nvSpPr>
      <xdr:spPr>
        <a:xfrm>
          <a:off x="8699500" y="1632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129604</xdr:rowOff>
    </xdr:from>
    <xdr:ext cx="534377" cy="259045"/>
    <xdr:sp macro="" textlink="">
      <xdr:nvSpPr>
        <xdr:cNvPr id="494" name="テキスト ボックス 493"/>
        <xdr:cNvSpPr txBox="1"/>
      </xdr:nvSpPr>
      <xdr:spPr>
        <a:xfrm>
          <a:off x="8483111" y="1641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49482</xdr:rowOff>
    </xdr:from>
    <xdr:to>
      <xdr:col>41</xdr:col>
      <xdr:colOff>101600</xdr:colOff>
      <xdr:row>96</xdr:row>
      <xdr:rowOff>151082</xdr:rowOff>
    </xdr:to>
    <xdr:sp macro="" textlink="">
      <xdr:nvSpPr>
        <xdr:cNvPr id="495" name="楕円 494"/>
        <xdr:cNvSpPr/>
      </xdr:nvSpPr>
      <xdr:spPr>
        <a:xfrm>
          <a:off x="7810500" y="165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142209</xdr:rowOff>
    </xdr:from>
    <xdr:ext cx="534377" cy="259045"/>
    <xdr:sp macro="" textlink="">
      <xdr:nvSpPr>
        <xdr:cNvPr id="496" name="テキスト ボックス 495"/>
        <xdr:cNvSpPr txBox="1"/>
      </xdr:nvSpPr>
      <xdr:spPr>
        <a:xfrm>
          <a:off x="7594111" y="1660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67574</xdr:rowOff>
    </xdr:from>
    <xdr:to>
      <xdr:col>36</xdr:col>
      <xdr:colOff>165100</xdr:colOff>
      <xdr:row>96</xdr:row>
      <xdr:rowOff>169174</xdr:rowOff>
    </xdr:to>
    <xdr:sp macro="" textlink="">
      <xdr:nvSpPr>
        <xdr:cNvPr id="497" name="楕円 496"/>
        <xdr:cNvSpPr/>
      </xdr:nvSpPr>
      <xdr:spPr>
        <a:xfrm>
          <a:off x="6921500" y="1652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160301</xdr:rowOff>
    </xdr:from>
    <xdr:ext cx="534377" cy="259045"/>
    <xdr:sp macro="" textlink="">
      <xdr:nvSpPr>
        <xdr:cNvPr id="498" name="テキスト ボックス 497"/>
        <xdr:cNvSpPr txBox="1"/>
      </xdr:nvSpPr>
      <xdr:spPr>
        <a:xfrm>
          <a:off x="6705111" y="166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1" name="テキスト ボックス 510"/>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1" name="テキスト ボックス 52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118669</xdr:rowOff>
    </xdr:from>
    <xdr:to>
      <xdr:col>85</xdr:col>
      <xdr:colOff>126364</xdr:colOff>
      <xdr:row>38</xdr:row>
      <xdr:rowOff>27392</xdr:rowOff>
    </xdr:to>
    <xdr:cxnSp macro="">
      <xdr:nvCxnSpPr>
        <xdr:cNvPr id="525" name="直線コネクタ 524"/>
        <xdr:cNvCxnSpPr/>
      </xdr:nvCxnSpPr>
      <xdr:spPr>
        <a:xfrm flipV="1">
          <a:off x="16317595" y="5262169"/>
          <a:ext cx="1269" cy="1280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31219</xdr:rowOff>
    </xdr:from>
    <xdr:ext cx="534377" cy="259045"/>
    <xdr:sp macro="" textlink="">
      <xdr:nvSpPr>
        <xdr:cNvPr id="526" name="消防費最小値テキスト"/>
        <xdr:cNvSpPr txBox="1"/>
      </xdr:nvSpPr>
      <xdr:spPr>
        <a:xfrm>
          <a:off x="16370300" y="654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27392</xdr:rowOff>
    </xdr:from>
    <xdr:to>
      <xdr:col>86</xdr:col>
      <xdr:colOff>25400</xdr:colOff>
      <xdr:row>38</xdr:row>
      <xdr:rowOff>27392</xdr:rowOff>
    </xdr:to>
    <xdr:cxnSp macro="">
      <xdr:nvCxnSpPr>
        <xdr:cNvPr id="527" name="直線コネクタ 526"/>
        <xdr:cNvCxnSpPr/>
      </xdr:nvCxnSpPr>
      <xdr:spPr>
        <a:xfrm>
          <a:off x="16230600" y="65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65346</xdr:rowOff>
    </xdr:from>
    <xdr:ext cx="534377" cy="259045"/>
    <xdr:sp macro="" textlink="">
      <xdr:nvSpPr>
        <xdr:cNvPr id="528" name="消防費最大値テキスト"/>
        <xdr:cNvSpPr txBox="1"/>
      </xdr:nvSpPr>
      <xdr:spPr>
        <a:xfrm>
          <a:off x="16370300" y="503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118669</xdr:rowOff>
    </xdr:from>
    <xdr:to>
      <xdr:col>86</xdr:col>
      <xdr:colOff>25400</xdr:colOff>
      <xdr:row>30</xdr:row>
      <xdr:rowOff>118669</xdr:rowOff>
    </xdr:to>
    <xdr:cxnSp macro="">
      <xdr:nvCxnSpPr>
        <xdr:cNvPr id="529" name="直線コネクタ 528"/>
        <xdr:cNvCxnSpPr/>
      </xdr:nvCxnSpPr>
      <xdr:spPr>
        <a:xfrm>
          <a:off x="16230600" y="526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56718</xdr:rowOff>
    </xdr:from>
    <xdr:to>
      <xdr:col>85</xdr:col>
      <xdr:colOff>127000</xdr:colOff>
      <xdr:row>37</xdr:row>
      <xdr:rowOff>59363</xdr:rowOff>
    </xdr:to>
    <xdr:cxnSp macro="">
      <xdr:nvCxnSpPr>
        <xdr:cNvPr id="530" name="直線コネクタ 529"/>
        <xdr:cNvCxnSpPr/>
      </xdr:nvCxnSpPr>
      <xdr:spPr>
        <a:xfrm>
          <a:off x="15481300" y="6400368"/>
          <a:ext cx="8382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156158</xdr:rowOff>
    </xdr:from>
    <xdr:ext cx="534377" cy="259045"/>
    <xdr:sp macro="" textlink="">
      <xdr:nvSpPr>
        <xdr:cNvPr id="531" name="消防費平均値テキスト"/>
        <xdr:cNvSpPr txBox="1"/>
      </xdr:nvSpPr>
      <xdr:spPr>
        <a:xfrm>
          <a:off x="16370300" y="581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133281</xdr:rowOff>
    </xdr:from>
    <xdr:to>
      <xdr:col>85</xdr:col>
      <xdr:colOff>177800</xdr:colOff>
      <xdr:row>35</xdr:row>
      <xdr:rowOff>63431</xdr:rowOff>
    </xdr:to>
    <xdr:sp macro="" textlink="">
      <xdr:nvSpPr>
        <xdr:cNvPr id="532" name="フローチャート: 判断 531"/>
        <xdr:cNvSpPr/>
      </xdr:nvSpPr>
      <xdr:spPr>
        <a:xfrm>
          <a:off x="16268700" y="596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39443</xdr:rowOff>
    </xdr:from>
    <xdr:to>
      <xdr:col>81</xdr:col>
      <xdr:colOff>50800</xdr:colOff>
      <xdr:row>37</xdr:row>
      <xdr:rowOff>56718</xdr:rowOff>
    </xdr:to>
    <xdr:cxnSp macro="">
      <xdr:nvCxnSpPr>
        <xdr:cNvPr id="533" name="直線コネクタ 532"/>
        <xdr:cNvCxnSpPr/>
      </xdr:nvCxnSpPr>
      <xdr:spPr>
        <a:xfrm>
          <a:off x="14592300" y="6383093"/>
          <a:ext cx="889000" cy="1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50724</xdr:rowOff>
    </xdr:from>
    <xdr:to>
      <xdr:col>81</xdr:col>
      <xdr:colOff>101600</xdr:colOff>
      <xdr:row>36</xdr:row>
      <xdr:rowOff>152324</xdr:rowOff>
    </xdr:to>
    <xdr:sp macro="" textlink="">
      <xdr:nvSpPr>
        <xdr:cNvPr id="534" name="フローチャート: 判断 533"/>
        <xdr:cNvSpPr/>
      </xdr:nvSpPr>
      <xdr:spPr>
        <a:xfrm>
          <a:off x="15430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168851</xdr:rowOff>
    </xdr:from>
    <xdr:ext cx="534377" cy="259045"/>
    <xdr:sp macro="" textlink="">
      <xdr:nvSpPr>
        <xdr:cNvPr id="535" name="テキスト ボックス 534"/>
        <xdr:cNvSpPr txBox="1"/>
      </xdr:nvSpPr>
      <xdr:spPr>
        <a:xfrm>
          <a:off x="15214111" y="599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125984</xdr:rowOff>
    </xdr:from>
    <xdr:to>
      <xdr:col>76</xdr:col>
      <xdr:colOff>114300</xdr:colOff>
      <xdr:row>37</xdr:row>
      <xdr:rowOff>39443</xdr:rowOff>
    </xdr:to>
    <xdr:cxnSp macro="">
      <xdr:nvCxnSpPr>
        <xdr:cNvPr id="536" name="直線コネクタ 535"/>
        <xdr:cNvCxnSpPr/>
      </xdr:nvCxnSpPr>
      <xdr:spPr>
        <a:xfrm>
          <a:off x="13703300" y="629818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98109</xdr:rowOff>
    </xdr:from>
    <xdr:to>
      <xdr:col>76</xdr:col>
      <xdr:colOff>165100</xdr:colOff>
      <xdr:row>37</xdr:row>
      <xdr:rowOff>28259</xdr:rowOff>
    </xdr:to>
    <xdr:sp macro="" textlink="">
      <xdr:nvSpPr>
        <xdr:cNvPr id="537" name="フローチャート: 判断 536"/>
        <xdr:cNvSpPr/>
      </xdr:nvSpPr>
      <xdr:spPr>
        <a:xfrm>
          <a:off x="14541500" y="627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44786</xdr:rowOff>
    </xdr:from>
    <xdr:ext cx="534377" cy="259045"/>
    <xdr:sp macro="" textlink="">
      <xdr:nvSpPr>
        <xdr:cNvPr id="538" name="テキスト ボックス 537"/>
        <xdr:cNvSpPr txBox="1"/>
      </xdr:nvSpPr>
      <xdr:spPr>
        <a:xfrm>
          <a:off x="14325111" y="604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125984</xdr:rowOff>
    </xdr:from>
    <xdr:to>
      <xdr:col>71</xdr:col>
      <xdr:colOff>177800</xdr:colOff>
      <xdr:row>37</xdr:row>
      <xdr:rowOff>66287</xdr:rowOff>
    </xdr:to>
    <xdr:cxnSp macro="">
      <xdr:nvCxnSpPr>
        <xdr:cNvPr id="539" name="直線コネクタ 538"/>
        <xdr:cNvCxnSpPr/>
      </xdr:nvCxnSpPr>
      <xdr:spPr>
        <a:xfrm flipV="1">
          <a:off x="12814300" y="6298184"/>
          <a:ext cx="889000" cy="11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165122</xdr:rowOff>
    </xdr:from>
    <xdr:to>
      <xdr:col>72</xdr:col>
      <xdr:colOff>38100</xdr:colOff>
      <xdr:row>36</xdr:row>
      <xdr:rowOff>95272</xdr:rowOff>
    </xdr:to>
    <xdr:sp macro="" textlink="">
      <xdr:nvSpPr>
        <xdr:cNvPr id="540" name="フローチャート: 判断 539"/>
        <xdr:cNvSpPr/>
      </xdr:nvSpPr>
      <xdr:spPr>
        <a:xfrm>
          <a:off x="13652500" y="616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111799</xdr:rowOff>
    </xdr:from>
    <xdr:ext cx="534377" cy="259045"/>
    <xdr:sp macro="" textlink="">
      <xdr:nvSpPr>
        <xdr:cNvPr id="541" name="テキスト ボックス 540"/>
        <xdr:cNvSpPr txBox="1"/>
      </xdr:nvSpPr>
      <xdr:spPr>
        <a:xfrm>
          <a:off x="13436111" y="594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108004</xdr:rowOff>
    </xdr:from>
    <xdr:to>
      <xdr:col>67</xdr:col>
      <xdr:colOff>101600</xdr:colOff>
      <xdr:row>37</xdr:row>
      <xdr:rowOff>38154</xdr:rowOff>
    </xdr:to>
    <xdr:sp macro="" textlink="">
      <xdr:nvSpPr>
        <xdr:cNvPr id="542" name="フローチャート: 判断 541"/>
        <xdr:cNvSpPr/>
      </xdr:nvSpPr>
      <xdr:spPr>
        <a:xfrm>
          <a:off x="12763500" y="628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54681</xdr:rowOff>
    </xdr:from>
    <xdr:ext cx="534377" cy="259045"/>
    <xdr:sp macro="" textlink="">
      <xdr:nvSpPr>
        <xdr:cNvPr id="543" name="テキスト ボックス 542"/>
        <xdr:cNvSpPr txBox="1"/>
      </xdr:nvSpPr>
      <xdr:spPr>
        <a:xfrm>
          <a:off x="12547111" y="605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8563</xdr:rowOff>
    </xdr:from>
    <xdr:to>
      <xdr:col>85</xdr:col>
      <xdr:colOff>177800</xdr:colOff>
      <xdr:row>37</xdr:row>
      <xdr:rowOff>110163</xdr:rowOff>
    </xdr:to>
    <xdr:sp macro="" textlink="">
      <xdr:nvSpPr>
        <xdr:cNvPr id="549" name="楕円 548"/>
        <xdr:cNvSpPr/>
      </xdr:nvSpPr>
      <xdr:spPr>
        <a:xfrm>
          <a:off x="16268700" y="63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158440</xdr:rowOff>
    </xdr:from>
    <xdr:ext cx="534377" cy="259045"/>
    <xdr:sp macro="" textlink="">
      <xdr:nvSpPr>
        <xdr:cNvPr id="550" name="消防費該当値テキスト"/>
        <xdr:cNvSpPr txBox="1"/>
      </xdr:nvSpPr>
      <xdr:spPr>
        <a:xfrm>
          <a:off x="16370300" y="633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5918</xdr:rowOff>
    </xdr:from>
    <xdr:to>
      <xdr:col>81</xdr:col>
      <xdr:colOff>101600</xdr:colOff>
      <xdr:row>37</xdr:row>
      <xdr:rowOff>107518</xdr:rowOff>
    </xdr:to>
    <xdr:sp macro="" textlink="">
      <xdr:nvSpPr>
        <xdr:cNvPr id="551" name="楕円 550"/>
        <xdr:cNvSpPr/>
      </xdr:nvSpPr>
      <xdr:spPr>
        <a:xfrm>
          <a:off x="15430500" y="63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98645</xdr:rowOff>
    </xdr:from>
    <xdr:ext cx="534377" cy="259045"/>
    <xdr:sp macro="" textlink="">
      <xdr:nvSpPr>
        <xdr:cNvPr id="552" name="テキスト ボックス 551"/>
        <xdr:cNvSpPr txBox="1"/>
      </xdr:nvSpPr>
      <xdr:spPr>
        <a:xfrm>
          <a:off x="15214111" y="644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160093</xdr:rowOff>
    </xdr:from>
    <xdr:to>
      <xdr:col>76</xdr:col>
      <xdr:colOff>165100</xdr:colOff>
      <xdr:row>37</xdr:row>
      <xdr:rowOff>90243</xdr:rowOff>
    </xdr:to>
    <xdr:sp macro="" textlink="">
      <xdr:nvSpPr>
        <xdr:cNvPr id="553" name="楕円 552"/>
        <xdr:cNvSpPr/>
      </xdr:nvSpPr>
      <xdr:spPr>
        <a:xfrm>
          <a:off x="14541500" y="633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81370</xdr:rowOff>
    </xdr:from>
    <xdr:ext cx="534377" cy="259045"/>
    <xdr:sp macro="" textlink="">
      <xdr:nvSpPr>
        <xdr:cNvPr id="554" name="テキスト ボックス 553"/>
        <xdr:cNvSpPr txBox="1"/>
      </xdr:nvSpPr>
      <xdr:spPr>
        <a:xfrm>
          <a:off x="14325111" y="642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75184</xdr:rowOff>
    </xdr:from>
    <xdr:to>
      <xdr:col>72</xdr:col>
      <xdr:colOff>38100</xdr:colOff>
      <xdr:row>37</xdr:row>
      <xdr:rowOff>5334</xdr:rowOff>
    </xdr:to>
    <xdr:sp macro="" textlink="">
      <xdr:nvSpPr>
        <xdr:cNvPr id="555" name="楕円 554"/>
        <xdr:cNvSpPr/>
      </xdr:nvSpPr>
      <xdr:spPr>
        <a:xfrm>
          <a:off x="136525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167911</xdr:rowOff>
    </xdr:from>
    <xdr:ext cx="534377" cy="259045"/>
    <xdr:sp macro="" textlink="">
      <xdr:nvSpPr>
        <xdr:cNvPr id="556" name="テキスト ボックス 555"/>
        <xdr:cNvSpPr txBox="1"/>
      </xdr:nvSpPr>
      <xdr:spPr>
        <a:xfrm>
          <a:off x="13436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15487</xdr:rowOff>
    </xdr:from>
    <xdr:to>
      <xdr:col>67</xdr:col>
      <xdr:colOff>101600</xdr:colOff>
      <xdr:row>37</xdr:row>
      <xdr:rowOff>117087</xdr:rowOff>
    </xdr:to>
    <xdr:sp macro="" textlink="">
      <xdr:nvSpPr>
        <xdr:cNvPr id="557" name="楕円 556"/>
        <xdr:cNvSpPr/>
      </xdr:nvSpPr>
      <xdr:spPr>
        <a:xfrm>
          <a:off x="12763500" y="635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108214</xdr:rowOff>
    </xdr:from>
    <xdr:ext cx="534377" cy="259045"/>
    <xdr:sp macro="" textlink="">
      <xdr:nvSpPr>
        <xdr:cNvPr id="558" name="テキスト ボックス 557"/>
        <xdr:cNvSpPr txBox="1"/>
      </xdr:nvSpPr>
      <xdr:spPr>
        <a:xfrm>
          <a:off x="12547111" y="645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9" name="テキスト ボックス 56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0" name="直線コネクタ 56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1" name="テキスト ボックス 57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2" name="直線コネクタ 57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3" name="テキスト ボックス 57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4" name="直線コネクタ 57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5" name="テキスト ボックス 57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6" name="直線コネクタ 57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7" name="テキスト ボックス 57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8" name="直線コネクタ 57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9" name="テキスト ボックス 578"/>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138100</xdr:rowOff>
    </xdr:from>
    <xdr:to>
      <xdr:col>85</xdr:col>
      <xdr:colOff>126364</xdr:colOff>
      <xdr:row>58</xdr:row>
      <xdr:rowOff>121336</xdr:rowOff>
    </xdr:to>
    <xdr:cxnSp macro="">
      <xdr:nvCxnSpPr>
        <xdr:cNvPr id="583" name="直線コネクタ 582"/>
        <xdr:cNvCxnSpPr/>
      </xdr:nvCxnSpPr>
      <xdr:spPr>
        <a:xfrm flipV="1">
          <a:off x="16317595" y="8882050"/>
          <a:ext cx="1269" cy="1183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125163</xdr:rowOff>
    </xdr:from>
    <xdr:ext cx="534377" cy="259045"/>
    <xdr:sp macro="" textlink="">
      <xdr:nvSpPr>
        <xdr:cNvPr id="584" name="教育費最小値テキスト"/>
        <xdr:cNvSpPr txBox="1"/>
      </xdr:nvSpPr>
      <xdr:spPr>
        <a:xfrm>
          <a:off x="16370300" y="100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121336</xdr:rowOff>
    </xdr:from>
    <xdr:to>
      <xdr:col>86</xdr:col>
      <xdr:colOff>25400</xdr:colOff>
      <xdr:row>58</xdr:row>
      <xdr:rowOff>121336</xdr:rowOff>
    </xdr:to>
    <xdr:cxnSp macro="">
      <xdr:nvCxnSpPr>
        <xdr:cNvPr id="585" name="直線コネクタ 584"/>
        <xdr:cNvCxnSpPr/>
      </xdr:nvCxnSpPr>
      <xdr:spPr>
        <a:xfrm>
          <a:off x="16230600" y="1006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84777</xdr:rowOff>
    </xdr:from>
    <xdr:ext cx="534377" cy="259045"/>
    <xdr:sp macro="" textlink="">
      <xdr:nvSpPr>
        <xdr:cNvPr id="586" name="教育費最大値テキスト"/>
        <xdr:cNvSpPr txBox="1"/>
      </xdr:nvSpPr>
      <xdr:spPr>
        <a:xfrm>
          <a:off x="16370300" y="865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138100</xdr:rowOff>
    </xdr:from>
    <xdr:to>
      <xdr:col>86</xdr:col>
      <xdr:colOff>25400</xdr:colOff>
      <xdr:row>51</xdr:row>
      <xdr:rowOff>138100</xdr:rowOff>
    </xdr:to>
    <xdr:cxnSp macro="">
      <xdr:nvCxnSpPr>
        <xdr:cNvPr id="587" name="直線コネクタ 586"/>
        <xdr:cNvCxnSpPr/>
      </xdr:nvCxnSpPr>
      <xdr:spPr>
        <a:xfrm>
          <a:off x="16230600" y="888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30125</xdr:rowOff>
    </xdr:from>
    <xdr:to>
      <xdr:col>85</xdr:col>
      <xdr:colOff>127000</xdr:colOff>
      <xdr:row>54</xdr:row>
      <xdr:rowOff>86741</xdr:rowOff>
    </xdr:to>
    <xdr:cxnSp macro="">
      <xdr:nvCxnSpPr>
        <xdr:cNvPr id="588" name="直線コネクタ 587"/>
        <xdr:cNvCxnSpPr/>
      </xdr:nvCxnSpPr>
      <xdr:spPr>
        <a:xfrm flipV="1">
          <a:off x="15481300" y="9116975"/>
          <a:ext cx="838200" cy="22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135526</xdr:rowOff>
    </xdr:from>
    <xdr:ext cx="534377" cy="259045"/>
    <xdr:sp macro="" textlink="">
      <xdr:nvSpPr>
        <xdr:cNvPr id="589" name="教育費平均値テキスト"/>
        <xdr:cNvSpPr txBox="1"/>
      </xdr:nvSpPr>
      <xdr:spPr>
        <a:xfrm>
          <a:off x="16370300" y="9393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157099</xdr:rowOff>
    </xdr:from>
    <xdr:to>
      <xdr:col>85</xdr:col>
      <xdr:colOff>177800</xdr:colOff>
      <xdr:row>55</xdr:row>
      <xdr:rowOff>87249</xdr:rowOff>
    </xdr:to>
    <xdr:sp macro="" textlink="">
      <xdr:nvSpPr>
        <xdr:cNvPr id="590" name="フローチャート: 判断 589"/>
        <xdr:cNvSpPr/>
      </xdr:nvSpPr>
      <xdr:spPr>
        <a:xfrm>
          <a:off x="16268700" y="941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86741</xdr:rowOff>
    </xdr:from>
    <xdr:to>
      <xdr:col>81</xdr:col>
      <xdr:colOff>50800</xdr:colOff>
      <xdr:row>59</xdr:row>
      <xdr:rowOff>119279</xdr:rowOff>
    </xdr:to>
    <xdr:cxnSp macro="">
      <xdr:nvCxnSpPr>
        <xdr:cNvPr id="591" name="直線コネクタ 590"/>
        <xdr:cNvCxnSpPr/>
      </xdr:nvCxnSpPr>
      <xdr:spPr>
        <a:xfrm flipV="1">
          <a:off x="14592300" y="9345041"/>
          <a:ext cx="889000" cy="88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115570</xdr:rowOff>
    </xdr:from>
    <xdr:to>
      <xdr:col>81</xdr:col>
      <xdr:colOff>101600</xdr:colOff>
      <xdr:row>55</xdr:row>
      <xdr:rowOff>45720</xdr:rowOff>
    </xdr:to>
    <xdr:sp macro="" textlink="">
      <xdr:nvSpPr>
        <xdr:cNvPr id="592" name="フローチャート: 判断 591"/>
        <xdr:cNvSpPr/>
      </xdr:nvSpPr>
      <xdr:spPr>
        <a:xfrm>
          <a:off x="154305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36847</xdr:rowOff>
    </xdr:from>
    <xdr:ext cx="534377" cy="259045"/>
    <xdr:sp macro="" textlink="">
      <xdr:nvSpPr>
        <xdr:cNvPr id="593" name="テキスト ボックス 592"/>
        <xdr:cNvSpPr txBox="1"/>
      </xdr:nvSpPr>
      <xdr:spPr>
        <a:xfrm>
          <a:off x="15214111" y="946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139395</xdr:rowOff>
    </xdr:from>
    <xdr:to>
      <xdr:col>76</xdr:col>
      <xdr:colOff>114300</xdr:colOff>
      <xdr:row>59</xdr:row>
      <xdr:rowOff>119279</xdr:rowOff>
    </xdr:to>
    <xdr:cxnSp macro="">
      <xdr:nvCxnSpPr>
        <xdr:cNvPr id="594" name="直線コネクタ 593"/>
        <xdr:cNvCxnSpPr/>
      </xdr:nvCxnSpPr>
      <xdr:spPr>
        <a:xfrm>
          <a:off x="13703300" y="9397695"/>
          <a:ext cx="889000" cy="83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12547</xdr:rowOff>
    </xdr:from>
    <xdr:to>
      <xdr:col>76</xdr:col>
      <xdr:colOff>165100</xdr:colOff>
      <xdr:row>58</xdr:row>
      <xdr:rowOff>114147</xdr:rowOff>
    </xdr:to>
    <xdr:sp macro="" textlink="">
      <xdr:nvSpPr>
        <xdr:cNvPr id="595" name="フローチャート: 判断 594"/>
        <xdr:cNvSpPr/>
      </xdr:nvSpPr>
      <xdr:spPr>
        <a:xfrm>
          <a:off x="14541500" y="995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130674</xdr:rowOff>
    </xdr:from>
    <xdr:ext cx="534377" cy="259045"/>
    <xdr:sp macro="" textlink="">
      <xdr:nvSpPr>
        <xdr:cNvPr id="596" name="テキスト ボックス 595"/>
        <xdr:cNvSpPr txBox="1"/>
      </xdr:nvSpPr>
      <xdr:spPr>
        <a:xfrm>
          <a:off x="14325111" y="973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139395</xdr:rowOff>
    </xdr:from>
    <xdr:to>
      <xdr:col>71</xdr:col>
      <xdr:colOff>177800</xdr:colOff>
      <xdr:row>58</xdr:row>
      <xdr:rowOff>29820</xdr:rowOff>
    </xdr:to>
    <xdr:cxnSp macro="">
      <xdr:nvCxnSpPr>
        <xdr:cNvPr id="597" name="直線コネクタ 596"/>
        <xdr:cNvCxnSpPr/>
      </xdr:nvCxnSpPr>
      <xdr:spPr>
        <a:xfrm flipV="1">
          <a:off x="12814300" y="9397695"/>
          <a:ext cx="889000" cy="5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813</xdr:rowOff>
    </xdr:from>
    <xdr:to>
      <xdr:col>72</xdr:col>
      <xdr:colOff>38100</xdr:colOff>
      <xdr:row>59</xdr:row>
      <xdr:rowOff>102413</xdr:rowOff>
    </xdr:to>
    <xdr:sp macro="" textlink="">
      <xdr:nvSpPr>
        <xdr:cNvPr id="598" name="フローチャート: 判断 597"/>
        <xdr:cNvSpPr/>
      </xdr:nvSpPr>
      <xdr:spPr>
        <a:xfrm>
          <a:off x="13652500" y="1011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93540</xdr:rowOff>
    </xdr:from>
    <xdr:ext cx="534377" cy="259045"/>
    <xdr:sp macro="" textlink="">
      <xdr:nvSpPr>
        <xdr:cNvPr id="599" name="テキスト ボックス 598"/>
        <xdr:cNvSpPr txBox="1"/>
      </xdr:nvSpPr>
      <xdr:spPr>
        <a:xfrm>
          <a:off x="13436111" y="1020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145212</xdr:rowOff>
    </xdr:from>
    <xdr:to>
      <xdr:col>67</xdr:col>
      <xdr:colOff>101600</xdr:colOff>
      <xdr:row>57</xdr:row>
      <xdr:rowOff>75362</xdr:rowOff>
    </xdr:to>
    <xdr:sp macro="" textlink="">
      <xdr:nvSpPr>
        <xdr:cNvPr id="600" name="フローチャート: 判断 599"/>
        <xdr:cNvSpPr/>
      </xdr:nvSpPr>
      <xdr:spPr>
        <a:xfrm>
          <a:off x="12763500" y="974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91889</xdr:rowOff>
    </xdr:from>
    <xdr:ext cx="534377" cy="259045"/>
    <xdr:sp macro="" textlink="">
      <xdr:nvSpPr>
        <xdr:cNvPr id="601" name="テキスト ボックス 600"/>
        <xdr:cNvSpPr txBox="1"/>
      </xdr:nvSpPr>
      <xdr:spPr>
        <a:xfrm>
          <a:off x="12547111" y="952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150775</xdr:rowOff>
    </xdr:from>
    <xdr:to>
      <xdr:col>85</xdr:col>
      <xdr:colOff>177800</xdr:colOff>
      <xdr:row>53</xdr:row>
      <xdr:rowOff>80925</xdr:rowOff>
    </xdr:to>
    <xdr:sp macro="" textlink="">
      <xdr:nvSpPr>
        <xdr:cNvPr id="607" name="楕円 606"/>
        <xdr:cNvSpPr/>
      </xdr:nvSpPr>
      <xdr:spPr>
        <a:xfrm>
          <a:off x="16268700" y="906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2202</xdr:rowOff>
    </xdr:from>
    <xdr:ext cx="534377" cy="259045"/>
    <xdr:sp macro="" textlink="">
      <xdr:nvSpPr>
        <xdr:cNvPr id="608" name="教育費該当値テキスト"/>
        <xdr:cNvSpPr txBox="1"/>
      </xdr:nvSpPr>
      <xdr:spPr>
        <a:xfrm>
          <a:off x="16370300" y="891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35941</xdr:rowOff>
    </xdr:from>
    <xdr:to>
      <xdr:col>81</xdr:col>
      <xdr:colOff>101600</xdr:colOff>
      <xdr:row>54</xdr:row>
      <xdr:rowOff>137541</xdr:rowOff>
    </xdr:to>
    <xdr:sp macro="" textlink="">
      <xdr:nvSpPr>
        <xdr:cNvPr id="609" name="楕円 608"/>
        <xdr:cNvSpPr/>
      </xdr:nvSpPr>
      <xdr:spPr>
        <a:xfrm>
          <a:off x="15430500" y="92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154068</xdr:rowOff>
    </xdr:from>
    <xdr:ext cx="534377" cy="259045"/>
    <xdr:sp macro="" textlink="">
      <xdr:nvSpPr>
        <xdr:cNvPr id="610" name="テキスト ボックス 609"/>
        <xdr:cNvSpPr txBox="1"/>
      </xdr:nvSpPr>
      <xdr:spPr>
        <a:xfrm>
          <a:off x="15214111" y="90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68479</xdr:rowOff>
    </xdr:from>
    <xdr:to>
      <xdr:col>76</xdr:col>
      <xdr:colOff>165100</xdr:colOff>
      <xdr:row>59</xdr:row>
      <xdr:rowOff>170079</xdr:rowOff>
    </xdr:to>
    <xdr:sp macro="" textlink="">
      <xdr:nvSpPr>
        <xdr:cNvPr id="611" name="楕円 610"/>
        <xdr:cNvSpPr/>
      </xdr:nvSpPr>
      <xdr:spPr>
        <a:xfrm>
          <a:off x="14541500" y="1018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161206</xdr:rowOff>
    </xdr:from>
    <xdr:ext cx="534377" cy="259045"/>
    <xdr:sp macro="" textlink="">
      <xdr:nvSpPr>
        <xdr:cNvPr id="612" name="テキスト ボックス 611"/>
        <xdr:cNvSpPr txBox="1"/>
      </xdr:nvSpPr>
      <xdr:spPr>
        <a:xfrm>
          <a:off x="14325111" y="1027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88595</xdr:rowOff>
    </xdr:from>
    <xdr:to>
      <xdr:col>72</xdr:col>
      <xdr:colOff>38100</xdr:colOff>
      <xdr:row>55</xdr:row>
      <xdr:rowOff>18745</xdr:rowOff>
    </xdr:to>
    <xdr:sp macro="" textlink="">
      <xdr:nvSpPr>
        <xdr:cNvPr id="613" name="楕円 612"/>
        <xdr:cNvSpPr/>
      </xdr:nvSpPr>
      <xdr:spPr>
        <a:xfrm>
          <a:off x="13652500" y="934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35272</xdr:rowOff>
    </xdr:from>
    <xdr:ext cx="534377" cy="259045"/>
    <xdr:sp macro="" textlink="">
      <xdr:nvSpPr>
        <xdr:cNvPr id="614" name="テキスト ボックス 613"/>
        <xdr:cNvSpPr txBox="1"/>
      </xdr:nvSpPr>
      <xdr:spPr>
        <a:xfrm>
          <a:off x="13436111" y="912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150470</xdr:rowOff>
    </xdr:from>
    <xdr:to>
      <xdr:col>67</xdr:col>
      <xdr:colOff>101600</xdr:colOff>
      <xdr:row>58</xdr:row>
      <xdr:rowOff>80620</xdr:rowOff>
    </xdr:to>
    <xdr:sp macro="" textlink="">
      <xdr:nvSpPr>
        <xdr:cNvPr id="615" name="楕円 614"/>
        <xdr:cNvSpPr/>
      </xdr:nvSpPr>
      <xdr:spPr>
        <a:xfrm>
          <a:off x="12763500" y="99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71747</xdr:rowOff>
    </xdr:from>
    <xdr:ext cx="534377" cy="259045"/>
    <xdr:sp macro="" textlink="">
      <xdr:nvSpPr>
        <xdr:cNvPr id="616" name="テキスト ボックス 615"/>
        <xdr:cNvSpPr txBox="1"/>
      </xdr:nvSpPr>
      <xdr:spPr>
        <a:xfrm>
          <a:off x="12547111" y="1001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7" name="直線コネクタ 62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8" name="テキスト ボックス 62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9" name="直線コネクタ 62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30" name="テキスト ボックス 629"/>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1" name="直線コネクタ 63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32" name="テキスト ボックス 631"/>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3" name="直線コネクタ 63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34" name="テキスト ボックス 633"/>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6" name="テキスト ボックス 63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49861</xdr:rowOff>
    </xdr:from>
    <xdr:to>
      <xdr:col>85</xdr:col>
      <xdr:colOff>126364</xdr:colOff>
      <xdr:row>78</xdr:row>
      <xdr:rowOff>130784</xdr:rowOff>
    </xdr:to>
    <xdr:cxnSp macro="">
      <xdr:nvCxnSpPr>
        <xdr:cNvPr id="638" name="直線コネクタ 637"/>
        <xdr:cNvCxnSpPr/>
      </xdr:nvCxnSpPr>
      <xdr:spPr>
        <a:xfrm flipV="1">
          <a:off x="16317595" y="12051361"/>
          <a:ext cx="1269" cy="1452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134611</xdr:rowOff>
    </xdr:from>
    <xdr:ext cx="313932" cy="259045"/>
    <xdr:sp macro="" textlink="">
      <xdr:nvSpPr>
        <xdr:cNvPr id="639" name="災害復旧費最小値テキスト"/>
        <xdr:cNvSpPr txBox="1"/>
      </xdr:nvSpPr>
      <xdr:spPr>
        <a:xfrm>
          <a:off x="16370300" y="1350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130784</xdr:rowOff>
    </xdr:from>
    <xdr:to>
      <xdr:col>86</xdr:col>
      <xdr:colOff>25400</xdr:colOff>
      <xdr:row>78</xdr:row>
      <xdr:rowOff>130784</xdr:rowOff>
    </xdr:to>
    <xdr:cxnSp macro="">
      <xdr:nvCxnSpPr>
        <xdr:cNvPr id="640" name="直線コネクタ 639"/>
        <xdr:cNvCxnSpPr/>
      </xdr:nvCxnSpPr>
      <xdr:spPr>
        <a:xfrm>
          <a:off x="16230600" y="135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167988</xdr:rowOff>
    </xdr:from>
    <xdr:ext cx="469744" cy="259045"/>
    <xdr:sp macro="" textlink="">
      <xdr:nvSpPr>
        <xdr:cNvPr id="641" name="災害復旧費最大値テキスト"/>
        <xdr:cNvSpPr txBox="1"/>
      </xdr:nvSpPr>
      <xdr:spPr>
        <a:xfrm>
          <a:off x="16370300" y="1182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49861</xdr:rowOff>
    </xdr:from>
    <xdr:to>
      <xdr:col>86</xdr:col>
      <xdr:colOff>25400</xdr:colOff>
      <xdr:row>70</xdr:row>
      <xdr:rowOff>49861</xdr:rowOff>
    </xdr:to>
    <xdr:cxnSp macro="">
      <xdr:nvCxnSpPr>
        <xdr:cNvPr id="642" name="直線コネクタ 641"/>
        <xdr:cNvCxnSpPr/>
      </xdr:nvCxnSpPr>
      <xdr:spPr>
        <a:xfrm>
          <a:off x="16230600" y="1205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49861</xdr:rowOff>
    </xdr:from>
    <xdr:to>
      <xdr:col>85</xdr:col>
      <xdr:colOff>127000</xdr:colOff>
      <xdr:row>75</xdr:row>
      <xdr:rowOff>104953</xdr:rowOff>
    </xdr:to>
    <xdr:cxnSp macro="">
      <xdr:nvCxnSpPr>
        <xdr:cNvPr id="643" name="直線コネクタ 642"/>
        <xdr:cNvCxnSpPr/>
      </xdr:nvCxnSpPr>
      <xdr:spPr>
        <a:xfrm flipV="1">
          <a:off x="15481300" y="12051361"/>
          <a:ext cx="838200" cy="91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105046</xdr:rowOff>
    </xdr:from>
    <xdr:ext cx="469744" cy="259045"/>
    <xdr:sp macro="" textlink="">
      <xdr:nvSpPr>
        <xdr:cNvPr id="644" name="災害復旧費平均値テキスト"/>
        <xdr:cNvSpPr txBox="1"/>
      </xdr:nvSpPr>
      <xdr:spPr>
        <a:xfrm>
          <a:off x="16370300" y="12792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126619</xdr:rowOff>
    </xdr:from>
    <xdr:to>
      <xdr:col>85</xdr:col>
      <xdr:colOff>177800</xdr:colOff>
      <xdr:row>75</xdr:row>
      <xdr:rowOff>56769</xdr:rowOff>
    </xdr:to>
    <xdr:sp macro="" textlink="">
      <xdr:nvSpPr>
        <xdr:cNvPr id="645" name="フローチャート: 判断 644"/>
        <xdr:cNvSpPr/>
      </xdr:nvSpPr>
      <xdr:spPr>
        <a:xfrm>
          <a:off x="16268700" y="1281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104953</xdr:rowOff>
    </xdr:from>
    <xdr:to>
      <xdr:col>81</xdr:col>
      <xdr:colOff>50800</xdr:colOff>
      <xdr:row>78</xdr:row>
      <xdr:rowOff>83693</xdr:rowOff>
    </xdr:to>
    <xdr:cxnSp macro="">
      <xdr:nvCxnSpPr>
        <xdr:cNvPr id="646" name="直線コネクタ 645"/>
        <xdr:cNvCxnSpPr/>
      </xdr:nvCxnSpPr>
      <xdr:spPr>
        <a:xfrm flipV="1">
          <a:off x="14592300" y="12963703"/>
          <a:ext cx="889000" cy="49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71</xdr:row>
      <xdr:rowOff>28092</xdr:rowOff>
    </xdr:from>
    <xdr:to>
      <xdr:col>81</xdr:col>
      <xdr:colOff>101600</xdr:colOff>
      <xdr:row>71</xdr:row>
      <xdr:rowOff>129692</xdr:rowOff>
    </xdr:to>
    <xdr:sp macro="" textlink="">
      <xdr:nvSpPr>
        <xdr:cNvPr id="647" name="フローチャート: 判断 646"/>
        <xdr:cNvSpPr/>
      </xdr:nvSpPr>
      <xdr:spPr>
        <a:xfrm>
          <a:off x="15430500" y="1220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69</xdr:row>
      <xdr:rowOff>146219</xdr:rowOff>
    </xdr:from>
    <xdr:ext cx="469744" cy="259045"/>
    <xdr:sp macro="" textlink="">
      <xdr:nvSpPr>
        <xdr:cNvPr id="648" name="テキスト ボックス 647"/>
        <xdr:cNvSpPr txBox="1"/>
      </xdr:nvSpPr>
      <xdr:spPr>
        <a:xfrm>
          <a:off x="15246428" y="1197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83693</xdr:rowOff>
    </xdr:from>
    <xdr:to>
      <xdr:col>76</xdr:col>
      <xdr:colOff>114300</xdr:colOff>
      <xdr:row>78</xdr:row>
      <xdr:rowOff>112268</xdr:rowOff>
    </xdr:to>
    <xdr:cxnSp macro="">
      <xdr:nvCxnSpPr>
        <xdr:cNvPr id="649" name="直線コネクタ 648"/>
        <xdr:cNvCxnSpPr/>
      </xdr:nvCxnSpPr>
      <xdr:spPr>
        <a:xfrm flipV="1">
          <a:off x="13703300" y="1345679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70</xdr:row>
      <xdr:rowOff>83871</xdr:rowOff>
    </xdr:from>
    <xdr:to>
      <xdr:col>76</xdr:col>
      <xdr:colOff>165100</xdr:colOff>
      <xdr:row>71</xdr:row>
      <xdr:rowOff>14021</xdr:rowOff>
    </xdr:to>
    <xdr:sp macro="" textlink="">
      <xdr:nvSpPr>
        <xdr:cNvPr id="650" name="フローチャート: 判断 649"/>
        <xdr:cNvSpPr/>
      </xdr:nvSpPr>
      <xdr:spPr>
        <a:xfrm>
          <a:off x="14541500" y="1208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69</xdr:row>
      <xdr:rowOff>30548</xdr:rowOff>
    </xdr:from>
    <xdr:ext cx="469744" cy="259045"/>
    <xdr:sp macro="" textlink="">
      <xdr:nvSpPr>
        <xdr:cNvPr id="651" name="テキスト ボックス 650"/>
        <xdr:cNvSpPr txBox="1"/>
      </xdr:nvSpPr>
      <xdr:spPr>
        <a:xfrm>
          <a:off x="14357428" y="1186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86437</xdr:rowOff>
    </xdr:from>
    <xdr:to>
      <xdr:col>71</xdr:col>
      <xdr:colOff>177800</xdr:colOff>
      <xdr:row>78</xdr:row>
      <xdr:rowOff>112268</xdr:rowOff>
    </xdr:to>
    <xdr:cxnSp macro="">
      <xdr:nvCxnSpPr>
        <xdr:cNvPr id="652" name="直線コネクタ 651"/>
        <xdr:cNvCxnSpPr/>
      </xdr:nvCxnSpPr>
      <xdr:spPr>
        <a:xfrm>
          <a:off x="12814300" y="13459537"/>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157023</xdr:rowOff>
    </xdr:from>
    <xdr:to>
      <xdr:col>72</xdr:col>
      <xdr:colOff>38100</xdr:colOff>
      <xdr:row>76</xdr:row>
      <xdr:rowOff>87173</xdr:rowOff>
    </xdr:to>
    <xdr:sp macro="" textlink="">
      <xdr:nvSpPr>
        <xdr:cNvPr id="653" name="フローチャート: 判断 652"/>
        <xdr:cNvSpPr/>
      </xdr:nvSpPr>
      <xdr:spPr>
        <a:xfrm>
          <a:off x="13652500" y="1301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103700</xdr:rowOff>
    </xdr:from>
    <xdr:ext cx="469744" cy="259045"/>
    <xdr:sp macro="" textlink="">
      <xdr:nvSpPr>
        <xdr:cNvPr id="654" name="テキスト ボックス 653"/>
        <xdr:cNvSpPr txBox="1"/>
      </xdr:nvSpPr>
      <xdr:spPr>
        <a:xfrm>
          <a:off x="13468428" y="1279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74499</xdr:rowOff>
    </xdr:from>
    <xdr:to>
      <xdr:col>67</xdr:col>
      <xdr:colOff>101600</xdr:colOff>
      <xdr:row>73</xdr:row>
      <xdr:rowOff>4649</xdr:rowOff>
    </xdr:to>
    <xdr:sp macro="" textlink="">
      <xdr:nvSpPr>
        <xdr:cNvPr id="655" name="フローチャート: 判断 654"/>
        <xdr:cNvSpPr/>
      </xdr:nvSpPr>
      <xdr:spPr>
        <a:xfrm>
          <a:off x="12763500" y="1241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71</xdr:row>
      <xdr:rowOff>21176</xdr:rowOff>
    </xdr:from>
    <xdr:ext cx="469744" cy="259045"/>
    <xdr:sp macro="" textlink="">
      <xdr:nvSpPr>
        <xdr:cNvPr id="656" name="テキスト ボックス 655"/>
        <xdr:cNvSpPr txBox="1"/>
      </xdr:nvSpPr>
      <xdr:spPr>
        <a:xfrm>
          <a:off x="12579428" y="1219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170511</xdr:rowOff>
    </xdr:from>
    <xdr:to>
      <xdr:col>85</xdr:col>
      <xdr:colOff>177800</xdr:colOff>
      <xdr:row>70</xdr:row>
      <xdr:rowOff>100661</xdr:rowOff>
    </xdr:to>
    <xdr:sp macro="" textlink="">
      <xdr:nvSpPr>
        <xdr:cNvPr id="662" name="楕円 661"/>
        <xdr:cNvSpPr/>
      </xdr:nvSpPr>
      <xdr:spPr>
        <a:xfrm>
          <a:off x="16268700" y="1200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123538</xdr:rowOff>
    </xdr:from>
    <xdr:ext cx="469744" cy="259045"/>
    <xdr:sp macro="" textlink="">
      <xdr:nvSpPr>
        <xdr:cNvPr id="663" name="災害復旧費該当値テキスト"/>
        <xdr:cNvSpPr txBox="1"/>
      </xdr:nvSpPr>
      <xdr:spPr>
        <a:xfrm>
          <a:off x="16370300" y="1195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54153</xdr:rowOff>
    </xdr:from>
    <xdr:to>
      <xdr:col>81</xdr:col>
      <xdr:colOff>101600</xdr:colOff>
      <xdr:row>75</xdr:row>
      <xdr:rowOff>155752</xdr:rowOff>
    </xdr:to>
    <xdr:sp macro="" textlink="">
      <xdr:nvSpPr>
        <xdr:cNvPr id="664" name="楕円 663"/>
        <xdr:cNvSpPr/>
      </xdr:nvSpPr>
      <xdr:spPr>
        <a:xfrm>
          <a:off x="15430500" y="129129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146880</xdr:rowOff>
    </xdr:from>
    <xdr:ext cx="469744" cy="259045"/>
    <xdr:sp macro="" textlink="">
      <xdr:nvSpPr>
        <xdr:cNvPr id="665" name="テキスト ボックス 664"/>
        <xdr:cNvSpPr txBox="1"/>
      </xdr:nvSpPr>
      <xdr:spPr>
        <a:xfrm>
          <a:off x="15246428" y="1300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32893</xdr:rowOff>
    </xdr:from>
    <xdr:to>
      <xdr:col>76</xdr:col>
      <xdr:colOff>165100</xdr:colOff>
      <xdr:row>78</xdr:row>
      <xdr:rowOff>134493</xdr:rowOff>
    </xdr:to>
    <xdr:sp macro="" textlink="">
      <xdr:nvSpPr>
        <xdr:cNvPr id="666" name="楕円 665"/>
        <xdr:cNvSpPr/>
      </xdr:nvSpPr>
      <xdr:spPr>
        <a:xfrm>
          <a:off x="14541500" y="1340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125620</xdr:rowOff>
    </xdr:from>
    <xdr:ext cx="378565" cy="259045"/>
    <xdr:sp macro="" textlink="">
      <xdr:nvSpPr>
        <xdr:cNvPr id="667" name="テキスト ボックス 666"/>
        <xdr:cNvSpPr txBox="1"/>
      </xdr:nvSpPr>
      <xdr:spPr>
        <a:xfrm>
          <a:off x="14403017" y="13498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61468</xdr:rowOff>
    </xdr:from>
    <xdr:to>
      <xdr:col>72</xdr:col>
      <xdr:colOff>38100</xdr:colOff>
      <xdr:row>78</xdr:row>
      <xdr:rowOff>163068</xdr:rowOff>
    </xdr:to>
    <xdr:sp macro="" textlink="">
      <xdr:nvSpPr>
        <xdr:cNvPr id="668" name="楕円 667"/>
        <xdr:cNvSpPr/>
      </xdr:nvSpPr>
      <xdr:spPr>
        <a:xfrm>
          <a:off x="13652500" y="1343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154195</xdr:rowOff>
    </xdr:from>
    <xdr:ext cx="378565" cy="259045"/>
    <xdr:sp macro="" textlink="">
      <xdr:nvSpPr>
        <xdr:cNvPr id="669" name="テキスト ボックス 668"/>
        <xdr:cNvSpPr txBox="1"/>
      </xdr:nvSpPr>
      <xdr:spPr>
        <a:xfrm>
          <a:off x="13514017" y="13527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35637</xdr:rowOff>
    </xdr:from>
    <xdr:to>
      <xdr:col>67</xdr:col>
      <xdr:colOff>101600</xdr:colOff>
      <xdr:row>78</xdr:row>
      <xdr:rowOff>137237</xdr:rowOff>
    </xdr:to>
    <xdr:sp macro="" textlink="">
      <xdr:nvSpPr>
        <xdr:cNvPr id="670" name="楕円 669"/>
        <xdr:cNvSpPr/>
      </xdr:nvSpPr>
      <xdr:spPr>
        <a:xfrm>
          <a:off x="12763500" y="134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128364</xdr:rowOff>
    </xdr:from>
    <xdr:ext cx="378565" cy="259045"/>
    <xdr:sp macro="" textlink="">
      <xdr:nvSpPr>
        <xdr:cNvPr id="671" name="テキスト ボックス 670"/>
        <xdr:cNvSpPr txBox="1"/>
      </xdr:nvSpPr>
      <xdr:spPr>
        <a:xfrm>
          <a:off x="12625017" y="13501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2" name="テキスト ボックス 68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4" name="テキスト ボックス 68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126518</xdr:rowOff>
    </xdr:from>
    <xdr:to>
      <xdr:col>85</xdr:col>
      <xdr:colOff>126364</xdr:colOff>
      <xdr:row>98</xdr:row>
      <xdr:rowOff>67348</xdr:rowOff>
    </xdr:to>
    <xdr:cxnSp macro="">
      <xdr:nvCxnSpPr>
        <xdr:cNvPr id="696" name="直線コネクタ 695"/>
        <xdr:cNvCxnSpPr/>
      </xdr:nvCxnSpPr>
      <xdr:spPr>
        <a:xfrm flipV="1">
          <a:off x="16317595" y="15557018"/>
          <a:ext cx="1269" cy="1312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71175</xdr:rowOff>
    </xdr:from>
    <xdr:ext cx="534377" cy="259045"/>
    <xdr:sp macro="" textlink="">
      <xdr:nvSpPr>
        <xdr:cNvPr id="697" name="公債費最小値テキスト"/>
        <xdr:cNvSpPr txBox="1"/>
      </xdr:nvSpPr>
      <xdr:spPr>
        <a:xfrm>
          <a:off x="16370300" y="168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67348</xdr:rowOff>
    </xdr:from>
    <xdr:to>
      <xdr:col>86</xdr:col>
      <xdr:colOff>25400</xdr:colOff>
      <xdr:row>98</xdr:row>
      <xdr:rowOff>67348</xdr:rowOff>
    </xdr:to>
    <xdr:cxnSp macro="">
      <xdr:nvCxnSpPr>
        <xdr:cNvPr id="698" name="直線コネクタ 697"/>
        <xdr:cNvCxnSpPr/>
      </xdr:nvCxnSpPr>
      <xdr:spPr>
        <a:xfrm>
          <a:off x="16230600" y="168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73195</xdr:rowOff>
    </xdr:from>
    <xdr:ext cx="534377" cy="259045"/>
    <xdr:sp macro="" textlink="">
      <xdr:nvSpPr>
        <xdr:cNvPr id="699" name="公債費最大値テキスト"/>
        <xdr:cNvSpPr txBox="1"/>
      </xdr:nvSpPr>
      <xdr:spPr>
        <a:xfrm>
          <a:off x="16370300" y="1533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96,692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126518</xdr:rowOff>
    </xdr:from>
    <xdr:to>
      <xdr:col>86</xdr:col>
      <xdr:colOff>25400</xdr:colOff>
      <xdr:row>90</xdr:row>
      <xdr:rowOff>126518</xdr:rowOff>
    </xdr:to>
    <xdr:cxnSp macro="">
      <xdr:nvCxnSpPr>
        <xdr:cNvPr id="700" name="直線コネクタ 699"/>
        <xdr:cNvCxnSpPr/>
      </xdr:nvCxnSpPr>
      <xdr:spPr>
        <a:xfrm>
          <a:off x="16230600" y="1555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41402</xdr:rowOff>
    </xdr:from>
    <xdr:to>
      <xdr:col>85</xdr:col>
      <xdr:colOff>127000</xdr:colOff>
      <xdr:row>93</xdr:row>
      <xdr:rowOff>147053</xdr:rowOff>
    </xdr:to>
    <xdr:cxnSp macro="">
      <xdr:nvCxnSpPr>
        <xdr:cNvPr id="701" name="直線コネクタ 700"/>
        <xdr:cNvCxnSpPr/>
      </xdr:nvCxnSpPr>
      <xdr:spPr>
        <a:xfrm flipV="1">
          <a:off x="15481300" y="15986252"/>
          <a:ext cx="838200" cy="10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156367</xdr:rowOff>
    </xdr:from>
    <xdr:ext cx="534377" cy="259045"/>
    <xdr:sp macro="" textlink="">
      <xdr:nvSpPr>
        <xdr:cNvPr id="702" name="公債費平均値テキスト"/>
        <xdr:cNvSpPr txBox="1"/>
      </xdr:nvSpPr>
      <xdr:spPr>
        <a:xfrm>
          <a:off x="16370300" y="1592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6490</xdr:rowOff>
    </xdr:from>
    <xdr:to>
      <xdr:col>85</xdr:col>
      <xdr:colOff>177800</xdr:colOff>
      <xdr:row>93</xdr:row>
      <xdr:rowOff>108090</xdr:rowOff>
    </xdr:to>
    <xdr:sp macro="" textlink="">
      <xdr:nvSpPr>
        <xdr:cNvPr id="703" name="フローチャート: 判断 702"/>
        <xdr:cNvSpPr/>
      </xdr:nvSpPr>
      <xdr:spPr>
        <a:xfrm>
          <a:off x="16268700" y="1595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147053</xdr:rowOff>
    </xdr:from>
    <xdr:to>
      <xdr:col>81</xdr:col>
      <xdr:colOff>50800</xdr:colOff>
      <xdr:row>94</xdr:row>
      <xdr:rowOff>17875</xdr:rowOff>
    </xdr:to>
    <xdr:cxnSp macro="">
      <xdr:nvCxnSpPr>
        <xdr:cNvPr id="704" name="直線コネクタ 703"/>
        <xdr:cNvCxnSpPr/>
      </xdr:nvCxnSpPr>
      <xdr:spPr>
        <a:xfrm flipV="1">
          <a:off x="14592300" y="16091903"/>
          <a:ext cx="889000" cy="4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91</xdr:row>
      <xdr:rowOff>160699</xdr:rowOff>
    </xdr:from>
    <xdr:to>
      <xdr:col>81</xdr:col>
      <xdr:colOff>101600</xdr:colOff>
      <xdr:row>92</xdr:row>
      <xdr:rowOff>90849</xdr:rowOff>
    </xdr:to>
    <xdr:sp macro="" textlink="">
      <xdr:nvSpPr>
        <xdr:cNvPr id="705" name="フローチャート: 判断 704"/>
        <xdr:cNvSpPr/>
      </xdr:nvSpPr>
      <xdr:spPr>
        <a:xfrm>
          <a:off x="15430500" y="1576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107376</xdr:rowOff>
    </xdr:from>
    <xdr:ext cx="534377" cy="259045"/>
    <xdr:sp macro="" textlink="">
      <xdr:nvSpPr>
        <xdr:cNvPr id="706" name="テキスト ボックス 705"/>
        <xdr:cNvSpPr txBox="1"/>
      </xdr:nvSpPr>
      <xdr:spPr>
        <a:xfrm>
          <a:off x="15214111" y="1553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169856</xdr:rowOff>
    </xdr:from>
    <xdr:to>
      <xdr:col>76</xdr:col>
      <xdr:colOff>114300</xdr:colOff>
      <xdr:row>94</xdr:row>
      <xdr:rowOff>17875</xdr:rowOff>
    </xdr:to>
    <xdr:cxnSp macro="">
      <xdr:nvCxnSpPr>
        <xdr:cNvPr id="707" name="直線コネクタ 706"/>
        <xdr:cNvCxnSpPr/>
      </xdr:nvCxnSpPr>
      <xdr:spPr>
        <a:xfrm>
          <a:off x="13703300" y="16114706"/>
          <a:ext cx="8890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91</xdr:row>
      <xdr:rowOff>142373</xdr:rowOff>
    </xdr:from>
    <xdr:to>
      <xdr:col>76</xdr:col>
      <xdr:colOff>165100</xdr:colOff>
      <xdr:row>92</xdr:row>
      <xdr:rowOff>72523</xdr:rowOff>
    </xdr:to>
    <xdr:sp macro="" textlink="">
      <xdr:nvSpPr>
        <xdr:cNvPr id="708" name="フローチャート: 判断 707"/>
        <xdr:cNvSpPr/>
      </xdr:nvSpPr>
      <xdr:spPr>
        <a:xfrm>
          <a:off x="14541500" y="1574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89050</xdr:rowOff>
    </xdr:from>
    <xdr:ext cx="534377" cy="259045"/>
    <xdr:sp macro="" textlink="">
      <xdr:nvSpPr>
        <xdr:cNvPr id="709" name="テキスト ボックス 708"/>
        <xdr:cNvSpPr txBox="1"/>
      </xdr:nvSpPr>
      <xdr:spPr>
        <a:xfrm>
          <a:off x="14325111" y="1551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169856</xdr:rowOff>
    </xdr:from>
    <xdr:to>
      <xdr:col>71</xdr:col>
      <xdr:colOff>177800</xdr:colOff>
      <xdr:row>94</xdr:row>
      <xdr:rowOff>28105</xdr:rowOff>
    </xdr:to>
    <xdr:cxnSp macro="">
      <xdr:nvCxnSpPr>
        <xdr:cNvPr id="710" name="直線コネクタ 709"/>
        <xdr:cNvCxnSpPr/>
      </xdr:nvCxnSpPr>
      <xdr:spPr>
        <a:xfrm flipV="1">
          <a:off x="12814300" y="16114706"/>
          <a:ext cx="889000" cy="2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2108</xdr:rowOff>
    </xdr:from>
    <xdr:to>
      <xdr:col>72</xdr:col>
      <xdr:colOff>38100</xdr:colOff>
      <xdr:row>92</xdr:row>
      <xdr:rowOff>103708</xdr:rowOff>
    </xdr:to>
    <xdr:sp macro="" textlink="">
      <xdr:nvSpPr>
        <xdr:cNvPr id="711" name="フローチャート: 判断 710"/>
        <xdr:cNvSpPr/>
      </xdr:nvSpPr>
      <xdr:spPr>
        <a:xfrm>
          <a:off x="13652500" y="1577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120235</xdr:rowOff>
    </xdr:from>
    <xdr:ext cx="534377" cy="259045"/>
    <xdr:sp macro="" textlink="">
      <xdr:nvSpPr>
        <xdr:cNvPr id="712" name="テキスト ボックス 711"/>
        <xdr:cNvSpPr txBox="1"/>
      </xdr:nvSpPr>
      <xdr:spPr>
        <a:xfrm>
          <a:off x="13436111" y="1555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71317</xdr:rowOff>
    </xdr:from>
    <xdr:to>
      <xdr:col>67</xdr:col>
      <xdr:colOff>101600</xdr:colOff>
      <xdr:row>93</xdr:row>
      <xdr:rowOff>1467</xdr:rowOff>
    </xdr:to>
    <xdr:sp macro="" textlink="">
      <xdr:nvSpPr>
        <xdr:cNvPr id="713" name="フローチャート: 判断 712"/>
        <xdr:cNvSpPr/>
      </xdr:nvSpPr>
      <xdr:spPr>
        <a:xfrm>
          <a:off x="12763500" y="1584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17994</xdr:rowOff>
    </xdr:from>
    <xdr:ext cx="534377" cy="259045"/>
    <xdr:sp macro="" textlink="">
      <xdr:nvSpPr>
        <xdr:cNvPr id="714" name="テキスト ボックス 713"/>
        <xdr:cNvSpPr txBox="1"/>
      </xdr:nvSpPr>
      <xdr:spPr>
        <a:xfrm>
          <a:off x="12547111" y="1561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162052</xdr:rowOff>
    </xdr:from>
    <xdr:to>
      <xdr:col>85</xdr:col>
      <xdr:colOff>177800</xdr:colOff>
      <xdr:row>93</xdr:row>
      <xdr:rowOff>92202</xdr:rowOff>
    </xdr:to>
    <xdr:sp macro="" textlink="">
      <xdr:nvSpPr>
        <xdr:cNvPr id="720" name="楕円 719"/>
        <xdr:cNvSpPr/>
      </xdr:nvSpPr>
      <xdr:spPr>
        <a:xfrm>
          <a:off x="16268700" y="159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13479</xdr:rowOff>
    </xdr:from>
    <xdr:ext cx="534377" cy="259045"/>
    <xdr:sp macro="" textlink="">
      <xdr:nvSpPr>
        <xdr:cNvPr id="721" name="公債費該当値テキスト"/>
        <xdr:cNvSpPr txBox="1"/>
      </xdr:nvSpPr>
      <xdr:spPr>
        <a:xfrm>
          <a:off x="16370300" y="1578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96253</xdr:rowOff>
    </xdr:from>
    <xdr:to>
      <xdr:col>81</xdr:col>
      <xdr:colOff>101600</xdr:colOff>
      <xdr:row>94</xdr:row>
      <xdr:rowOff>26403</xdr:rowOff>
    </xdr:to>
    <xdr:sp macro="" textlink="">
      <xdr:nvSpPr>
        <xdr:cNvPr id="722" name="楕円 721"/>
        <xdr:cNvSpPr/>
      </xdr:nvSpPr>
      <xdr:spPr>
        <a:xfrm>
          <a:off x="15430500" y="160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17530</xdr:rowOff>
    </xdr:from>
    <xdr:ext cx="534377" cy="259045"/>
    <xdr:sp macro="" textlink="">
      <xdr:nvSpPr>
        <xdr:cNvPr id="723" name="テキスト ボックス 722"/>
        <xdr:cNvSpPr txBox="1"/>
      </xdr:nvSpPr>
      <xdr:spPr>
        <a:xfrm>
          <a:off x="15214111" y="161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138525</xdr:rowOff>
    </xdr:from>
    <xdr:to>
      <xdr:col>76</xdr:col>
      <xdr:colOff>165100</xdr:colOff>
      <xdr:row>94</xdr:row>
      <xdr:rowOff>68675</xdr:rowOff>
    </xdr:to>
    <xdr:sp macro="" textlink="">
      <xdr:nvSpPr>
        <xdr:cNvPr id="724" name="楕円 723"/>
        <xdr:cNvSpPr/>
      </xdr:nvSpPr>
      <xdr:spPr>
        <a:xfrm>
          <a:off x="14541500" y="160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59802</xdr:rowOff>
    </xdr:from>
    <xdr:ext cx="534377" cy="259045"/>
    <xdr:sp macro="" textlink="">
      <xdr:nvSpPr>
        <xdr:cNvPr id="725" name="テキスト ボックス 724"/>
        <xdr:cNvSpPr txBox="1"/>
      </xdr:nvSpPr>
      <xdr:spPr>
        <a:xfrm>
          <a:off x="14325111" y="1617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119056</xdr:rowOff>
    </xdr:from>
    <xdr:to>
      <xdr:col>72</xdr:col>
      <xdr:colOff>38100</xdr:colOff>
      <xdr:row>94</xdr:row>
      <xdr:rowOff>49206</xdr:rowOff>
    </xdr:to>
    <xdr:sp macro="" textlink="">
      <xdr:nvSpPr>
        <xdr:cNvPr id="726" name="楕円 725"/>
        <xdr:cNvSpPr/>
      </xdr:nvSpPr>
      <xdr:spPr>
        <a:xfrm>
          <a:off x="13652500" y="1606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40333</xdr:rowOff>
    </xdr:from>
    <xdr:ext cx="534377" cy="259045"/>
    <xdr:sp macro="" textlink="">
      <xdr:nvSpPr>
        <xdr:cNvPr id="727" name="テキスト ボックス 726"/>
        <xdr:cNvSpPr txBox="1"/>
      </xdr:nvSpPr>
      <xdr:spPr>
        <a:xfrm>
          <a:off x="13436111" y="1615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148755</xdr:rowOff>
    </xdr:from>
    <xdr:to>
      <xdr:col>67</xdr:col>
      <xdr:colOff>101600</xdr:colOff>
      <xdr:row>94</xdr:row>
      <xdr:rowOff>78905</xdr:rowOff>
    </xdr:to>
    <xdr:sp macro="" textlink="">
      <xdr:nvSpPr>
        <xdr:cNvPr id="728" name="楕円 727"/>
        <xdr:cNvSpPr/>
      </xdr:nvSpPr>
      <xdr:spPr>
        <a:xfrm>
          <a:off x="12763500" y="1609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70032</xdr:rowOff>
    </xdr:from>
    <xdr:ext cx="534377" cy="259045"/>
    <xdr:sp macro="" textlink="">
      <xdr:nvSpPr>
        <xdr:cNvPr id="729" name="テキスト ボックス 728"/>
        <xdr:cNvSpPr txBox="1"/>
      </xdr:nvSpPr>
      <xdr:spPr>
        <a:xfrm>
          <a:off x="12547111" y="161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53" name="直線コネクタ 752"/>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54" name="諸支出金最小値テキスト"/>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56" name="諸支出金最大値テキスト"/>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59" name="諸支出金平均値テキスト"/>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フローチャート: 判断 759"/>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38608</xdr:rowOff>
    </xdr:from>
    <xdr:to>
      <xdr:col>112</xdr:col>
      <xdr:colOff>38100</xdr:colOff>
      <xdr:row>38</xdr:row>
      <xdr:rowOff>140208</xdr:rowOff>
    </xdr:to>
    <xdr:sp macro="" textlink="">
      <xdr:nvSpPr>
        <xdr:cNvPr id="762" name="フローチャート: 判断 761"/>
        <xdr:cNvSpPr/>
      </xdr:nvSpPr>
      <xdr:spPr>
        <a:xfrm>
          <a:off x="21272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156735</xdr:rowOff>
    </xdr:from>
    <xdr:ext cx="378565" cy="259045"/>
    <xdr:sp macro="" textlink="">
      <xdr:nvSpPr>
        <xdr:cNvPr id="763" name="テキスト ボックス 762"/>
        <xdr:cNvSpPr txBox="1"/>
      </xdr:nvSpPr>
      <xdr:spPr>
        <a:xfrm>
          <a:off x="21134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12700</xdr:rowOff>
    </xdr:from>
    <xdr:to>
      <xdr:col>107</xdr:col>
      <xdr:colOff>101600</xdr:colOff>
      <xdr:row>31</xdr:row>
      <xdr:rowOff>114300</xdr:rowOff>
    </xdr:to>
    <xdr:sp macro="" textlink="">
      <xdr:nvSpPr>
        <xdr:cNvPr id="765" name="フローチャート: 判断 764"/>
        <xdr:cNvSpPr/>
      </xdr:nvSpPr>
      <xdr:spPr>
        <a:xfrm>
          <a:off x="20383500" y="53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130827</xdr:rowOff>
    </xdr:from>
    <xdr:ext cx="469744" cy="259045"/>
    <xdr:sp macro="" textlink="">
      <xdr:nvSpPr>
        <xdr:cNvPr id="766" name="テキスト ボックス 765"/>
        <xdr:cNvSpPr txBox="1"/>
      </xdr:nvSpPr>
      <xdr:spPr>
        <a:xfrm>
          <a:off x="20199428" y="51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93472</xdr:rowOff>
    </xdr:from>
    <xdr:to>
      <xdr:col>102</xdr:col>
      <xdr:colOff>165100</xdr:colOff>
      <xdr:row>32</xdr:row>
      <xdr:rowOff>23622</xdr:rowOff>
    </xdr:to>
    <xdr:sp macro="" textlink="">
      <xdr:nvSpPr>
        <xdr:cNvPr id="768" name="フローチャート: 判断 767"/>
        <xdr:cNvSpPr/>
      </xdr:nvSpPr>
      <xdr:spPr>
        <a:xfrm>
          <a:off x="19494500" y="540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40149</xdr:rowOff>
    </xdr:from>
    <xdr:ext cx="469744" cy="259045"/>
    <xdr:sp macro="" textlink="">
      <xdr:nvSpPr>
        <xdr:cNvPr id="769" name="テキスト ボックス 768"/>
        <xdr:cNvSpPr txBox="1"/>
      </xdr:nvSpPr>
      <xdr:spPr>
        <a:xfrm>
          <a:off x="19310428" y="518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39370</xdr:rowOff>
    </xdr:from>
    <xdr:to>
      <xdr:col>98</xdr:col>
      <xdr:colOff>38100</xdr:colOff>
      <xdr:row>38</xdr:row>
      <xdr:rowOff>140970</xdr:rowOff>
    </xdr:to>
    <xdr:sp macro="" textlink="">
      <xdr:nvSpPr>
        <xdr:cNvPr id="770" name="フローチャート: 判断 769"/>
        <xdr:cNvSpPr/>
      </xdr:nvSpPr>
      <xdr:spPr>
        <a:xfrm>
          <a:off x="18605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157497</xdr:rowOff>
    </xdr:from>
    <xdr:ext cx="378565" cy="259045"/>
    <xdr:sp macro="" textlink="">
      <xdr:nvSpPr>
        <xdr:cNvPr id="771" name="テキスト ボックス 770"/>
        <xdr:cNvSpPr txBox="1"/>
      </xdr:nvSpPr>
      <xdr:spPr>
        <a:xfrm>
          <a:off x="18467017" y="6329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78" name="諸支出金該当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歳出決算総額に対する、住民一人当たりコストは</a:t>
          </a:r>
          <a:r>
            <a:rPr kumimoji="1" lang="en-US" altLang="ja-JP" sz="1050">
              <a:latin typeface="ＭＳ Ｐゴシック" panose="020B0600070205080204" pitchFamily="50" charset="-128"/>
              <a:ea typeface="ＭＳ Ｐゴシック" panose="020B0600070205080204" pitchFamily="50" charset="-128"/>
            </a:rPr>
            <a:t>772,433</a:t>
          </a:r>
          <a:r>
            <a:rPr kumimoji="1" lang="ja-JP" altLang="en-US" sz="1050">
              <a:latin typeface="ＭＳ Ｐゴシック" panose="020B0600070205080204" pitchFamily="50" charset="-128"/>
              <a:ea typeface="ＭＳ Ｐゴシック" panose="020B0600070205080204" pitchFamily="50" charset="-128"/>
            </a:rPr>
            <a:t>円となり、前年度から</a:t>
          </a:r>
          <a:r>
            <a:rPr kumimoji="1" lang="en-US" altLang="ja-JP" sz="1050">
              <a:latin typeface="ＭＳ Ｐゴシック" panose="020B0600070205080204" pitchFamily="50" charset="-128"/>
              <a:ea typeface="ＭＳ Ｐゴシック" panose="020B0600070205080204" pitchFamily="50" charset="-128"/>
            </a:rPr>
            <a:t>110,403</a:t>
          </a:r>
          <a:r>
            <a:rPr kumimoji="1" lang="ja-JP" altLang="en-US" sz="1050">
              <a:latin typeface="ＭＳ Ｐゴシック" panose="020B0600070205080204" pitchFamily="50" charset="-128"/>
              <a:ea typeface="ＭＳ Ｐゴシック" panose="020B0600070205080204" pitchFamily="50" charset="-128"/>
            </a:rPr>
            <a:t>円の増となった。要因としては前年度より歳出決算額が</a:t>
          </a:r>
          <a:r>
            <a:rPr kumimoji="1" lang="en-US" altLang="ja-JP" sz="1050">
              <a:latin typeface="ＭＳ Ｐゴシック" panose="020B0600070205080204" pitchFamily="50" charset="-128"/>
              <a:ea typeface="ＭＳ Ｐゴシック" panose="020B0600070205080204" pitchFamily="50" charset="-128"/>
            </a:rPr>
            <a:t>2,272</a:t>
          </a:r>
          <a:r>
            <a:rPr kumimoji="1" lang="ja-JP" altLang="en-US" sz="1050">
              <a:latin typeface="ＭＳ Ｐゴシック" panose="020B0600070205080204" pitchFamily="50" charset="-128"/>
              <a:ea typeface="ＭＳ Ｐゴシック" panose="020B0600070205080204" pitchFamily="50" charset="-128"/>
            </a:rPr>
            <a:t>百万円の増となり、人口は</a:t>
          </a:r>
          <a:r>
            <a:rPr kumimoji="1" lang="en-US" altLang="ja-JP" sz="1050">
              <a:latin typeface="ＭＳ Ｐゴシック" panose="020B0600070205080204" pitchFamily="50" charset="-128"/>
              <a:ea typeface="ＭＳ Ｐゴシック" panose="020B0600070205080204" pitchFamily="50" charset="-128"/>
            </a:rPr>
            <a:t>315</a:t>
          </a:r>
          <a:r>
            <a:rPr kumimoji="1" lang="ja-JP" altLang="en-US" sz="1050">
              <a:latin typeface="ＭＳ Ｐゴシック" panose="020B0600070205080204" pitchFamily="50" charset="-128"/>
              <a:ea typeface="ＭＳ Ｐゴシック" panose="020B0600070205080204" pitchFamily="50" charset="-128"/>
            </a:rPr>
            <a:t>人減少したためである。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総務費は住民一人当たり</a:t>
          </a:r>
          <a:r>
            <a:rPr kumimoji="1" lang="en-US" altLang="ja-JP" sz="1050">
              <a:latin typeface="ＭＳ Ｐゴシック" panose="020B0600070205080204" pitchFamily="50" charset="-128"/>
              <a:ea typeface="ＭＳ Ｐゴシック" panose="020B0600070205080204" pitchFamily="50" charset="-128"/>
            </a:rPr>
            <a:t>209,377</a:t>
          </a:r>
          <a:r>
            <a:rPr kumimoji="1" lang="ja-JP" altLang="en-US" sz="1050">
              <a:latin typeface="ＭＳ Ｐゴシック" panose="020B0600070205080204" pitchFamily="50" charset="-128"/>
              <a:ea typeface="ＭＳ Ｐゴシック" panose="020B0600070205080204" pitchFamily="50" charset="-128"/>
            </a:rPr>
            <a:t>円となり、前年比</a:t>
          </a:r>
          <a:r>
            <a:rPr kumimoji="1" lang="en-US" altLang="ja-JP" sz="1050">
              <a:latin typeface="ＭＳ Ｐゴシック" panose="020B0600070205080204" pitchFamily="50" charset="-128"/>
              <a:ea typeface="ＭＳ Ｐゴシック" panose="020B0600070205080204" pitchFamily="50" charset="-128"/>
            </a:rPr>
            <a:t>81.6</a:t>
          </a:r>
          <a:r>
            <a:rPr kumimoji="1" lang="ja-JP" altLang="en-US" sz="1050">
              <a:latin typeface="ＭＳ Ｐゴシック" panose="020B0600070205080204" pitchFamily="50" charset="-128"/>
              <a:ea typeface="ＭＳ Ｐゴシック" panose="020B0600070205080204" pitchFamily="50" charset="-128"/>
            </a:rPr>
            <a:t>％と大幅増となった。主な要因に特別定額給付金の皆増、ふるさと寄附金の増加に伴う経費が増加したことが挙げられる。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民生費は住民一人当たり</a:t>
          </a:r>
          <a:r>
            <a:rPr kumimoji="1" lang="en-US" altLang="ja-JP" sz="1050">
              <a:latin typeface="ＭＳ Ｐゴシック" panose="020B0600070205080204" pitchFamily="50" charset="-128"/>
              <a:ea typeface="ＭＳ Ｐゴシック" panose="020B0600070205080204" pitchFamily="50" charset="-128"/>
            </a:rPr>
            <a:t>177,960</a:t>
          </a:r>
          <a:r>
            <a:rPr kumimoji="1" lang="ja-JP" altLang="en-US" sz="1050">
              <a:latin typeface="ＭＳ Ｐゴシック" panose="020B0600070205080204" pitchFamily="50" charset="-128"/>
              <a:ea typeface="ＭＳ Ｐゴシック" panose="020B0600070205080204" pitchFamily="50" charset="-128"/>
            </a:rPr>
            <a:t>円となり、前年比</a:t>
          </a:r>
          <a:r>
            <a:rPr kumimoji="1" lang="en-US" altLang="ja-JP" sz="1050">
              <a:latin typeface="ＭＳ Ｐゴシック" panose="020B0600070205080204" pitchFamily="50" charset="-128"/>
              <a:ea typeface="ＭＳ Ｐゴシック" panose="020B0600070205080204" pitchFamily="50" charset="-128"/>
            </a:rPr>
            <a:t>10.0</a:t>
          </a:r>
          <a:r>
            <a:rPr kumimoji="1" lang="ja-JP" altLang="en-US" sz="1050">
              <a:latin typeface="ＭＳ Ｐゴシック" panose="020B0600070205080204" pitchFamily="50" charset="-128"/>
              <a:ea typeface="ＭＳ Ｐゴシック" panose="020B0600070205080204" pitchFamily="50" charset="-128"/>
            </a:rPr>
            <a:t>％増となった。これは保育所施設整備に係る補助金の増加が要因である。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衛生費は住民一人当たり</a:t>
          </a:r>
          <a:r>
            <a:rPr kumimoji="1" lang="en-US" altLang="ja-JP" sz="1050">
              <a:latin typeface="ＭＳ Ｐゴシック" panose="020B0600070205080204" pitchFamily="50" charset="-128"/>
              <a:ea typeface="ＭＳ Ｐゴシック" panose="020B0600070205080204" pitchFamily="50" charset="-128"/>
            </a:rPr>
            <a:t>64,164</a:t>
          </a:r>
          <a:r>
            <a:rPr kumimoji="1" lang="ja-JP" altLang="en-US" sz="1050">
              <a:latin typeface="ＭＳ Ｐゴシック" panose="020B0600070205080204" pitchFamily="50" charset="-128"/>
              <a:ea typeface="ＭＳ Ｐゴシック" panose="020B0600070205080204" pitchFamily="50" charset="-128"/>
            </a:rPr>
            <a:t>円となり、前年比</a:t>
          </a:r>
          <a:r>
            <a:rPr kumimoji="1" lang="en-US" altLang="ja-JP" sz="1050">
              <a:latin typeface="ＭＳ Ｐゴシック" panose="020B0600070205080204" pitchFamily="50" charset="-128"/>
              <a:ea typeface="ＭＳ Ｐゴシック" panose="020B0600070205080204" pitchFamily="50" charset="-128"/>
            </a:rPr>
            <a:t>64.4</a:t>
          </a:r>
          <a:r>
            <a:rPr kumimoji="1" lang="ja-JP" altLang="en-US" sz="1050">
              <a:latin typeface="ＭＳ Ｐゴシック" panose="020B0600070205080204" pitchFamily="50" charset="-128"/>
              <a:ea typeface="ＭＳ Ｐゴシック" panose="020B0600070205080204" pitchFamily="50" charset="-128"/>
            </a:rPr>
            <a:t>％と大幅増となった。し尿処理施設の整備に係る負担金の増加が主な要因である。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農林水産業費は住民一人当たり</a:t>
          </a:r>
          <a:r>
            <a:rPr kumimoji="1" lang="en-US" altLang="ja-JP" sz="1050">
              <a:latin typeface="ＭＳ Ｐゴシック" panose="020B0600070205080204" pitchFamily="50" charset="-128"/>
              <a:ea typeface="ＭＳ Ｐゴシック" panose="020B0600070205080204" pitchFamily="50" charset="-128"/>
            </a:rPr>
            <a:t>88,162</a:t>
          </a:r>
          <a:r>
            <a:rPr kumimoji="1" lang="ja-JP" altLang="en-US" sz="1050">
              <a:latin typeface="ＭＳ Ｐゴシック" panose="020B0600070205080204" pitchFamily="50" charset="-128"/>
              <a:ea typeface="ＭＳ Ｐゴシック" panose="020B0600070205080204" pitchFamily="50" charset="-128"/>
            </a:rPr>
            <a:t>円で、前年比</a:t>
          </a:r>
          <a:r>
            <a:rPr kumimoji="1" lang="en-US" altLang="ja-JP" sz="1050">
              <a:latin typeface="ＭＳ Ｐゴシック" panose="020B0600070205080204" pitchFamily="50" charset="-128"/>
              <a:ea typeface="ＭＳ Ｐゴシック" panose="020B0600070205080204" pitchFamily="50" charset="-128"/>
            </a:rPr>
            <a:t>32.5</a:t>
          </a:r>
          <a:r>
            <a:rPr kumimoji="1" lang="ja-JP" altLang="en-US" sz="1050">
              <a:latin typeface="ＭＳ Ｐゴシック" panose="020B0600070205080204" pitchFamily="50" charset="-128"/>
              <a:ea typeface="ＭＳ Ｐゴシック" panose="020B0600070205080204" pitchFamily="50" charset="-128"/>
            </a:rPr>
            <a:t>％減となった。国営筑後川下流土地改良事業償還金負担金の皆減したことが主な要因である。令和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年度においても全国平均及び県内平均を大きく上回り、また類似団体内でも最も高く、第</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次産業が主体の農村地帯である当町の特徴となっている。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商工費は住民一人当たり</a:t>
          </a:r>
          <a:r>
            <a:rPr kumimoji="1" lang="en-US" altLang="ja-JP" sz="1050">
              <a:latin typeface="ＭＳ Ｐゴシック" panose="020B0600070205080204" pitchFamily="50" charset="-128"/>
              <a:ea typeface="ＭＳ Ｐゴシック" panose="020B0600070205080204" pitchFamily="50" charset="-128"/>
            </a:rPr>
            <a:t>11,087</a:t>
          </a:r>
          <a:r>
            <a:rPr kumimoji="1" lang="ja-JP" altLang="en-US" sz="1050">
              <a:latin typeface="ＭＳ Ｐゴシック" panose="020B0600070205080204" pitchFamily="50" charset="-128"/>
              <a:ea typeface="ＭＳ Ｐゴシック" panose="020B0600070205080204" pitchFamily="50" charset="-128"/>
            </a:rPr>
            <a:t>円となっており、前年比</a:t>
          </a:r>
          <a:r>
            <a:rPr kumimoji="1" lang="en-US" altLang="ja-JP" sz="1050">
              <a:latin typeface="ＭＳ Ｐゴシック" panose="020B0600070205080204" pitchFamily="50" charset="-128"/>
              <a:ea typeface="ＭＳ Ｐゴシック" panose="020B0600070205080204" pitchFamily="50" charset="-128"/>
            </a:rPr>
            <a:t>80.5</a:t>
          </a:r>
          <a:r>
            <a:rPr kumimoji="1" lang="ja-JP" altLang="en-US" sz="1050">
              <a:latin typeface="ＭＳ Ｐゴシック" panose="020B0600070205080204" pitchFamily="50" charset="-128"/>
              <a:ea typeface="ＭＳ Ｐゴシック" panose="020B0600070205080204" pitchFamily="50" charset="-128"/>
            </a:rPr>
            <a:t>％と大幅増となった。新型コロナウイルス感染症対応として実施した支援事業の皆増が主な要因である。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教育費は住民一人当たり</a:t>
          </a:r>
          <a:r>
            <a:rPr kumimoji="1" lang="en-US" altLang="ja-JP" sz="1050">
              <a:latin typeface="ＭＳ Ｐゴシック" panose="020B0600070205080204" pitchFamily="50" charset="-128"/>
              <a:ea typeface="ＭＳ Ｐゴシック" panose="020B0600070205080204" pitchFamily="50" charset="-128"/>
            </a:rPr>
            <a:t>63,688</a:t>
          </a:r>
          <a:r>
            <a:rPr kumimoji="1" lang="ja-JP" altLang="en-US" sz="1050">
              <a:latin typeface="ＭＳ Ｐゴシック" panose="020B0600070205080204" pitchFamily="50" charset="-128"/>
              <a:ea typeface="ＭＳ Ｐゴシック" panose="020B0600070205080204" pitchFamily="50" charset="-128"/>
            </a:rPr>
            <a:t>円となっており、前年比</a:t>
          </a:r>
          <a:r>
            <a:rPr kumimoji="1" lang="en-US" altLang="ja-JP" sz="1050">
              <a:latin typeface="ＭＳ Ｐゴシック" panose="020B0600070205080204" pitchFamily="50" charset="-128"/>
              <a:ea typeface="ＭＳ Ｐゴシック" panose="020B0600070205080204" pitchFamily="50" charset="-128"/>
            </a:rPr>
            <a:t>4.9</a:t>
          </a:r>
          <a:r>
            <a:rPr kumimoji="1" lang="ja-JP" altLang="en-US" sz="1050">
              <a:latin typeface="ＭＳ Ｐゴシック" panose="020B0600070205080204" pitchFamily="50" charset="-128"/>
              <a:ea typeface="ＭＳ Ｐゴシック" panose="020B0600070205080204" pitchFamily="50" charset="-128"/>
            </a:rPr>
            <a:t>％増となった。これは社会教育施設の大型改修等が皆減となったものの小中学校へのタブレット端末の導入やネットワーク整備が皆増となったことが要因である。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佐賀県白石町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50">
              <a:latin typeface="ＭＳ ゴシック" pitchFamily="49" charset="-128"/>
              <a:ea typeface="ＭＳ ゴシック" pitchFamily="49" charset="-128"/>
            </a:rPr>
            <a:t>令和</a:t>
          </a:r>
          <a:r>
            <a:rPr kumimoji="1" lang="en-US" altLang="ja-JP" sz="1350">
              <a:latin typeface="ＭＳ ゴシック" pitchFamily="49" charset="-128"/>
              <a:ea typeface="ＭＳ ゴシック" pitchFamily="49" charset="-128"/>
            </a:rPr>
            <a:t>2</a:t>
          </a:r>
          <a:r>
            <a:rPr kumimoji="1" lang="ja-JP" altLang="en-US" sz="1350">
              <a:latin typeface="ＭＳ ゴシック" pitchFamily="49" charset="-128"/>
              <a:ea typeface="ＭＳ ゴシック" pitchFamily="49" charset="-128"/>
            </a:rPr>
            <a:t>年度においては財政調整基金の積立額が取崩額を上回っており、財政調整基金残高の比率は</a:t>
          </a:r>
          <a:r>
            <a:rPr kumimoji="1" lang="en-US" altLang="ja-JP" sz="1350">
              <a:latin typeface="ＭＳ ゴシック" pitchFamily="49" charset="-128"/>
              <a:ea typeface="ＭＳ ゴシック" pitchFamily="49" charset="-128"/>
            </a:rPr>
            <a:t>3.07</a:t>
          </a:r>
          <a:r>
            <a:rPr kumimoji="1" lang="ja-JP" altLang="en-US" sz="1350">
              <a:latin typeface="ＭＳ ゴシック" pitchFamily="49" charset="-128"/>
              <a:ea typeface="ＭＳ ゴシック" pitchFamily="49" charset="-128"/>
            </a:rPr>
            <a:t>ポイント上昇し、実質単年度収支は黒字となった。</a:t>
          </a:r>
        </a:p>
        <a:p>
          <a:r>
            <a:rPr kumimoji="1" lang="ja-JP" altLang="en-US" sz="1350">
              <a:latin typeface="ＭＳ ゴシック" pitchFamily="49" charset="-128"/>
              <a:ea typeface="ＭＳ ゴシック" pitchFamily="49" charset="-128"/>
            </a:rPr>
            <a:t>　普通交付税の合併算定替の逓減とともに、財源不足が顕著となってきているが、今後も一部事務組合の負担金や扶助費の増加が見込まれるなかで、大規模な建設事業が控えており、引き続き自主財源の確保策とともに、経常経費の抑制に努力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佐賀県白石町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国民健康保険特別会計については、平成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年度以降赤字が続いていたが、平成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年度からその運営が県広域化となったため、平成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年度に一般会計からの繰入れにより赤字を解消している。しかし、保険給付費は今後も増加傾向にあることから、健診や健康づくりの推進に努める。</a:t>
          </a:r>
        </a:p>
        <a:p>
          <a:r>
            <a:rPr kumimoji="1" lang="ja-JP" altLang="en-US" sz="1400">
              <a:latin typeface="ＭＳ ゴシック" pitchFamily="49" charset="-128"/>
              <a:ea typeface="ＭＳ ゴシック" pitchFamily="49" charset="-128"/>
            </a:rPr>
            <a:t>　下水道事業会計については、令和元年度から法適用となり公営企業会計となった。下水道事業については、事業進捗を図りながら、健全な事業運営に努める。</a:t>
          </a:r>
        </a:p>
        <a:p>
          <a:r>
            <a:rPr kumimoji="1" lang="ja-JP" altLang="en-US" sz="1400">
              <a:latin typeface="ＭＳ ゴシック" pitchFamily="49" charset="-128"/>
              <a:ea typeface="ＭＳ ゴシック" pitchFamily="49" charset="-128"/>
            </a:rPr>
            <a:t>　水道事業会計については、令和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年度より佐賀西部広域水道企業団と統合した。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14255_&#30333;&#30707;&#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4.2</v>
          </cell>
          <cell r="BX51">
            <v>15.8</v>
          </cell>
          <cell r="CF51">
            <v>17.100000000000001</v>
          </cell>
          <cell r="CN51">
            <v>15.8</v>
          </cell>
          <cell r="CV51">
            <v>4.3</v>
          </cell>
        </row>
        <row r="53">
          <cell r="BP53">
            <v>52.2</v>
          </cell>
          <cell r="BX53">
            <v>53.7</v>
          </cell>
          <cell r="CF53">
            <v>54.8</v>
          </cell>
          <cell r="CN53">
            <v>56</v>
          </cell>
          <cell r="CV53">
            <v>57.4</v>
          </cell>
        </row>
        <row r="55">
          <cell r="AN55" t="str">
            <v>類似団体内平均値</v>
          </cell>
          <cell r="BP55">
            <v>42</v>
          </cell>
          <cell r="BX55">
            <v>38.200000000000003</v>
          </cell>
          <cell r="CF55">
            <v>29.7</v>
          </cell>
          <cell r="CN55">
            <v>23.2</v>
          </cell>
          <cell r="CV55">
            <v>25.1</v>
          </cell>
        </row>
        <row r="57">
          <cell r="BP57">
            <v>51.3</v>
          </cell>
          <cell r="BX57">
            <v>53.6</v>
          </cell>
          <cell r="CF57">
            <v>56.3</v>
          </cell>
          <cell r="CN57">
            <v>57.9</v>
          </cell>
          <cell r="CV57">
            <v>60.1</v>
          </cell>
        </row>
        <row r="72">
          <cell r="BP72" t="str">
            <v>H28</v>
          </cell>
          <cell r="BX72" t="str">
            <v>H29</v>
          </cell>
          <cell r="CF72" t="str">
            <v>H30</v>
          </cell>
          <cell r="CN72" t="str">
            <v>R01</v>
          </cell>
          <cell r="CV72" t="str">
            <v>R02</v>
          </cell>
        </row>
        <row r="73">
          <cell r="AN73" t="str">
            <v>当該団体値</v>
          </cell>
          <cell r="BP73">
            <v>4.2</v>
          </cell>
          <cell r="BX73">
            <v>15.8</v>
          </cell>
          <cell r="CF73">
            <v>17.100000000000001</v>
          </cell>
          <cell r="CN73">
            <v>15.8</v>
          </cell>
          <cell r="CV73">
            <v>4.3</v>
          </cell>
        </row>
        <row r="75">
          <cell r="BP75">
            <v>6.9</v>
          </cell>
          <cell r="BX75">
            <v>7.5</v>
          </cell>
          <cell r="CF75">
            <v>8.5</v>
          </cell>
          <cell r="CN75">
            <v>9.1999999999999993</v>
          </cell>
          <cell r="CV75">
            <v>10</v>
          </cell>
        </row>
        <row r="77">
          <cell r="AN77" t="str">
            <v>類似団体内平均値</v>
          </cell>
          <cell r="BP77">
            <v>42</v>
          </cell>
          <cell r="BX77">
            <v>38.200000000000003</v>
          </cell>
          <cell r="CF77">
            <v>29.7</v>
          </cell>
          <cell r="CN77">
            <v>23.2</v>
          </cell>
          <cell r="CV77">
            <v>25.1</v>
          </cell>
        </row>
        <row r="79">
          <cell r="BP79">
            <v>9.1</v>
          </cell>
          <cell r="BX79">
            <v>9.3000000000000007</v>
          </cell>
          <cell r="CF79">
            <v>9.6</v>
          </cell>
          <cell r="CN79">
            <v>9.8000000000000007</v>
          </cell>
          <cell r="CV79">
            <v>10.199999999999999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17812610</v>
      </c>
      <c r="BO4" s="395"/>
      <c r="BP4" s="395"/>
      <c r="BQ4" s="395"/>
      <c r="BR4" s="395"/>
      <c r="BS4" s="395"/>
      <c r="BT4" s="395"/>
      <c r="BU4" s="396"/>
      <c r="BV4" s="394">
        <v>15496885</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5.3</v>
      </c>
      <c r="CU4" s="401"/>
      <c r="CV4" s="401"/>
      <c r="CW4" s="401"/>
      <c r="CX4" s="401"/>
      <c r="CY4" s="401"/>
      <c r="CZ4" s="401"/>
      <c r="DA4" s="402"/>
      <c r="DB4" s="400">
        <v>4.5999999999999996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17352711</v>
      </c>
      <c r="BO5" s="432"/>
      <c r="BP5" s="432"/>
      <c r="BQ5" s="432"/>
      <c r="BR5" s="432"/>
      <c r="BS5" s="432"/>
      <c r="BT5" s="432"/>
      <c r="BU5" s="433"/>
      <c r="BV5" s="431">
        <v>15081036</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92.6</v>
      </c>
      <c r="CU5" s="429"/>
      <c r="CV5" s="429"/>
      <c r="CW5" s="429"/>
      <c r="CX5" s="429"/>
      <c r="CY5" s="429"/>
      <c r="CZ5" s="429"/>
      <c r="DA5" s="430"/>
      <c r="DB5" s="428">
        <v>96.6</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459899</v>
      </c>
      <c r="BO6" s="432"/>
      <c r="BP6" s="432"/>
      <c r="BQ6" s="432"/>
      <c r="BR6" s="432"/>
      <c r="BS6" s="432"/>
      <c r="BT6" s="432"/>
      <c r="BU6" s="433"/>
      <c r="BV6" s="431">
        <v>415849</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95.8</v>
      </c>
      <c r="CU6" s="469"/>
      <c r="CV6" s="469"/>
      <c r="CW6" s="469"/>
      <c r="CX6" s="469"/>
      <c r="CY6" s="469"/>
      <c r="CZ6" s="469"/>
      <c r="DA6" s="470"/>
      <c r="DB6" s="468">
        <v>99.9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102</v>
      </c>
      <c r="AV7" s="464"/>
      <c r="AW7" s="464"/>
      <c r="AX7" s="464"/>
      <c r="AY7" s="465" t="s">
        <v>106</v>
      </c>
      <c r="AZ7" s="466"/>
      <c r="BA7" s="466"/>
      <c r="BB7" s="466"/>
      <c r="BC7" s="466"/>
      <c r="BD7" s="466"/>
      <c r="BE7" s="466"/>
      <c r="BF7" s="466"/>
      <c r="BG7" s="466"/>
      <c r="BH7" s="466"/>
      <c r="BI7" s="466"/>
      <c r="BJ7" s="466"/>
      <c r="BK7" s="466"/>
      <c r="BL7" s="466"/>
      <c r="BM7" s="467"/>
      <c r="BN7" s="431">
        <v>61180</v>
      </c>
      <c r="BO7" s="432"/>
      <c r="BP7" s="432"/>
      <c r="BQ7" s="432"/>
      <c r="BR7" s="432"/>
      <c r="BS7" s="432"/>
      <c r="BT7" s="432"/>
      <c r="BU7" s="433"/>
      <c r="BV7" s="431">
        <v>70303</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7477794</v>
      </c>
      <c r="CU7" s="432"/>
      <c r="CV7" s="432"/>
      <c r="CW7" s="432"/>
      <c r="CX7" s="432"/>
      <c r="CY7" s="432"/>
      <c r="CZ7" s="432"/>
      <c r="DA7" s="433"/>
      <c r="DB7" s="431">
        <v>7454482</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102</v>
      </c>
      <c r="AV8" s="464"/>
      <c r="AW8" s="464"/>
      <c r="AX8" s="464"/>
      <c r="AY8" s="465" t="s">
        <v>109</v>
      </c>
      <c r="AZ8" s="466"/>
      <c r="BA8" s="466"/>
      <c r="BB8" s="466"/>
      <c r="BC8" s="466"/>
      <c r="BD8" s="466"/>
      <c r="BE8" s="466"/>
      <c r="BF8" s="466"/>
      <c r="BG8" s="466"/>
      <c r="BH8" s="466"/>
      <c r="BI8" s="466"/>
      <c r="BJ8" s="466"/>
      <c r="BK8" s="466"/>
      <c r="BL8" s="466"/>
      <c r="BM8" s="467"/>
      <c r="BN8" s="431">
        <v>398719</v>
      </c>
      <c r="BO8" s="432"/>
      <c r="BP8" s="432"/>
      <c r="BQ8" s="432"/>
      <c r="BR8" s="432"/>
      <c r="BS8" s="432"/>
      <c r="BT8" s="432"/>
      <c r="BU8" s="433"/>
      <c r="BV8" s="431">
        <v>345546</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0.34</v>
      </c>
      <c r="CU8" s="472"/>
      <c r="CV8" s="472"/>
      <c r="CW8" s="472"/>
      <c r="CX8" s="472"/>
      <c r="CY8" s="472"/>
      <c r="CZ8" s="472"/>
      <c r="DA8" s="473"/>
      <c r="DB8" s="471">
        <v>0.33</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22051</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102</v>
      </c>
      <c r="AV9" s="464"/>
      <c r="AW9" s="464"/>
      <c r="AX9" s="464"/>
      <c r="AY9" s="465" t="s">
        <v>115</v>
      </c>
      <c r="AZ9" s="466"/>
      <c r="BA9" s="466"/>
      <c r="BB9" s="466"/>
      <c r="BC9" s="466"/>
      <c r="BD9" s="466"/>
      <c r="BE9" s="466"/>
      <c r="BF9" s="466"/>
      <c r="BG9" s="466"/>
      <c r="BH9" s="466"/>
      <c r="BI9" s="466"/>
      <c r="BJ9" s="466"/>
      <c r="BK9" s="466"/>
      <c r="BL9" s="466"/>
      <c r="BM9" s="467"/>
      <c r="BN9" s="431">
        <v>53173</v>
      </c>
      <c r="BO9" s="432"/>
      <c r="BP9" s="432"/>
      <c r="BQ9" s="432"/>
      <c r="BR9" s="432"/>
      <c r="BS9" s="432"/>
      <c r="BT9" s="432"/>
      <c r="BU9" s="433"/>
      <c r="BV9" s="431">
        <v>-23868</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18.3</v>
      </c>
      <c r="CU9" s="429"/>
      <c r="CV9" s="429"/>
      <c r="CW9" s="429"/>
      <c r="CX9" s="429"/>
      <c r="CY9" s="429"/>
      <c r="CZ9" s="429"/>
      <c r="DA9" s="430"/>
      <c r="DB9" s="428">
        <v>16.600000000000001</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23941</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268047</v>
      </c>
      <c r="BO10" s="432"/>
      <c r="BP10" s="432"/>
      <c r="BQ10" s="432"/>
      <c r="BR10" s="432"/>
      <c r="BS10" s="432"/>
      <c r="BT10" s="432"/>
      <c r="BU10" s="433"/>
      <c r="BV10" s="431">
        <v>461641</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125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22465</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94</v>
      </c>
      <c r="AV12" s="464"/>
      <c r="AW12" s="464"/>
      <c r="AX12" s="464"/>
      <c r="AY12" s="465" t="s">
        <v>135</v>
      </c>
      <c r="AZ12" s="466"/>
      <c r="BA12" s="466"/>
      <c r="BB12" s="466"/>
      <c r="BC12" s="466"/>
      <c r="BD12" s="466"/>
      <c r="BE12" s="466"/>
      <c r="BF12" s="466"/>
      <c r="BG12" s="466"/>
      <c r="BH12" s="466"/>
      <c r="BI12" s="466"/>
      <c r="BJ12" s="466"/>
      <c r="BK12" s="466"/>
      <c r="BL12" s="466"/>
      <c r="BM12" s="467"/>
      <c r="BN12" s="431">
        <v>32114</v>
      </c>
      <c r="BO12" s="432"/>
      <c r="BP12" s="432"/>
      <c r="BQ12" s="432"/>
      <c r="BR12" s="432"/>
      <c r="BS12" s="432"/>
      <c r="BT12" s="432"/>
      <c r="BU12" s="433"/>
      <c r="BV12" s="431">
        <v>652043</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22281</v>
      </c>
      <c r="S13" s="516"/>
      <c r="T13" s="516"/>
      <c r="U13" s="516"/>
      <c r="V13" s="517"/>
      <c r="W13" s="447" t="s">
        <v>140</v>
      </c>
      <c r="X13" s="448"/>
      <c r="Y13" s="448"/>
      <c r="Z13" s="448"/>
      <c r="AA13" s="448"/>
      <c r="AB13" s="438"/>
      <c r="AC13" s="482">
        <v>3606</v>
      </c>
      <c r="AD13" s="483"/>
      <c r="AE13" s="483"/>
      <c r="AF13" s="483"/>
      <c r="AG13" s="525"/>
      <c r="AH13" s="482">
        <v>4010</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289106</v>
      </c>
      <c r="BO13" s="432"/>
      <c r="BP13" s="432"/>
      <c r="BQ13" s="432"/>
      <c r="BR13" s="432"/>
      <c r="BS13" s="432"/>
      <c r="BT13" s="432"/>
      <c r="BU13" s="433"/>
      <c r="BV13" s="431">
        <v>-214270</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10</v>
      </c>
      <c r="CU13" s="429"/>
      <c r="CV13" s="429"/>
      <c r="CW13" s="429"/>
      <c r="CX13" s="429"/>
      <c r="CY13" s="429"/>
      <c r="CZ13" s="429"/>
      <c r="DA13" s="430"/>
      <c r="DB13" s="428">
        <v>9.1999999999999993</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22780</v>
      </c>
      <c r="S14" s="516"/>
      <c r="T14" s="516"/>
      <c r="U14" s="516"/>
      <c r="V14" s="517"/>
      <c r="W14" s="421"/>
      <c r="X14" s="422"/>
      <c r="Y14" s="422"/>
      <c r="Z14" s="422"/>
      <c r="AA14" s="422"/>
      <c r="AB14" s="411"/>
      <c r="AC14" s="518">
        <v>28.3</v>
      </c>
      <c r="AD14" s="519"/>
      <c r="AE14" s="519"/>
      <c r="AF14" s="519"/>
      <c r="AG14" s="520"/>
      <c r="AH14" s="518">
        <v>29.7</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v>4.3</v>
      </c>
      <c r="CU14" s="530"/>
      <c r="CV14" s="530"/>
      <c r="CW14" s="530"/>
      <c r="CX14" s="530"/>
      <c r="CY14" s="530"/>
      <c r="CZ14" s="530"/>
      <c r="DA14" s="531"/>
      <c r="DB14" s="529">
        <v>15.8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147</v>
      </c>
      <c r="N15" s="523"/>
      <c r="O15" s="523"/>
      <c r="P15" s="523"/>
      <c r="Q15" s="524"/>
      <c r="R15" s="515">
        <v>22619</v>
      </c>
      <c r="S15" s="516"/>
      <c r="T15" s="516"/>
      <c r="U15" s="516"/>
      <c r="V15" s="517"/>
      <c r="W15" s="447" t="s">
        <v>148</v>
      </c>
      <c r="X15" s="448"/>
      <c r="Y15" s="448"/>
      <c r="Z15" s="448"/>
      <c r="AA15" s="448"/>
      <c r="AB15" s="438"/>
      <c r="AC15" s="482">
        <v>2411</v>
      </c>
      <c r="AD15" s="483"/>
      <c r="AE15" s="483"/>
      <c r="AF15" s="483"/>
      <c r="AG15" s="525"/>
      <c r="AH15" s="482">
        <v>2584</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2322063</v>
      </c>
      <c r="BO15" s="395"/>
      <c r="BP15" s="395"/>
      <c r="BQ15" s="395"/>
      <c r="BR15" s="395"/>
      <c r="BS15" s="395"/>
      <c r="BT15" s="395"/>
      <c r="BU15" s="396"/>
      <c r="BV15" s="394">
        <v>2207624</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18.899999999999999</v>
      </c>
      <c r="AD16" s="519"/>
      <c r="AE16" s="519"/>
      <c r="AF16" s="519"/>
      <c r="AG16" s="520"/>
      <c r="AH16" s="518">
        <v>19.100000000000001</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6668379</v>
      </c>
      <c r="BO16" s="432"/>
      <c r="BP16" s="432"/>
      <c r="BQ16" s="432"/>
      <c r="BR16" s="432"/>
      <c r="BS16" s="432"/>
      <c r="BT16" s="432"/>
      <c r="BU16" s="433"/>
      <c r="BV16" s="431">
        <v>6586420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6735</v>
      </c>
      <c r="AD17" s="483"/>
      <c r="AE17" s="483"/>
      <c r="AF17" s="483"/>
      <c r="AG17" s="525"/>
      <c r="AH17" s="482">
        <v>6917</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2884366</v>
      </c>
      <c r="BO17" s="432"/>
      <c r="BP17" s="432"/>
      <c r="BQ17" s="432"/>
      <c r="BR17" s="432"/>
      <c r="BS17" s="432"/>
      <c r="BT17" s="432"/>
      <c r="BU17" s="433"/>
      <c r="BV17" s="431">
        <v>2762349</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158</v>
      </c>
      <c r="C18" s="474"/>
      <c r="D18" s="474"/>
      <c r="E18" s="546"/>
      <c r="F18" s="546"/>
      <c r="G18" s="546"/>
      <c r="H18" s="546"/>
      <c r="I18" s="546"/>
      <c r="J18" s="546"/>
      <c r="K18" s="546"/>
      <c r="L18" s="547">
        <v>99.56</v>
      </c>
      <c r="M18" s="547"/>
      <c r="N18" s="547"/>
      <c r="O18" s="547"/>
      <c r="P18" s="547"/>
      <c r="Q18" s="547"/>
      <c r="R18" s="548"/>
      <c r="S18" s="548"/>
      <c r="T18" s="548"/>
      <c r="U18" s="548"/>
      <c r="V18" s="549"/>
      <c r="W18" s="449"/>
      <c r="X18" s="450"/>
      <c r="Y18" s="450"/>
      <c r="Z18" s="450"/>
      <c r="AA18" s="450"/>
      <c r="AB18" s="441"/>
      <c r="AC18" s="550">
        <v>52.8</v>
      </c>
      <c r="AD18" s="551"/>
      <c r="AE18" s="551"/>
      <c r="AF18" s="551"/>
      <c r="AG18" s="552"/>
      <c r="AH18" s="550">
        <v>51.2</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6934087</v>
      </c>
      <c r="BO18" s="432"/>
      <c r="BP18" s="432"/>
      <c r="BQ18" s="432"/>
      <c r="BR18" s="432"/>
      <c r="BS18" s="432"/>
      <c r="BT18" s="432"/>
      <c r="BU18" s="433"/>
      <c r="BV18" s="431">
        <v>7258083</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160</v>
      </c>
      <c r="C19" s="474"/>
      <c r="D19" s="474"/>
      <c r="E19" s="546"/>
      <c r="F19" s="546"/>
      <c r="G19" s="546"/>
      <c r="H19" s="546"/>
      <c r="I19" s="546"/>
      <c r="J19" s="546"/>
      <c r="K19" s="546"/>
      <c r="L19" s="554">
        <v>221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9022786</v>
      </c>
      <c r="BO19" s="432"/>
      <c r="BP19" s="432"/>
      <c r="BQ19" s="432"/>
      <c r="BR19" s="432"/>
      <c r="BS19" s="432"/>
      <c r="BT19" s="432"/>
      <c r="BU19" s="433"/>
      <c r="BV19" s="431">
        <v>9363027</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162</v>
      </c>
      <c r="C20" s="474"/>
      <c r="D20" s="474"/>
      <c r="E20" s="546"/>
      <c r="F20" s="546"/>
      <c r="G20" s="546"/>
      <c r="H20" s="546"/>
      <c r="I20" s="546"/>
      <c r="J20" s="546"/>
      <c r="K20" s="546"/>
      <c r="L20" s="554">
        <v>7247</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13775149</v>
      </c>
      <c r="BO23" s="432"/>
      <c r="BP23" s="432"/>
      <c r="BQ23" s="432"/>
      <c r="BR23" s="432"/>
      <c r="BS23" s="432"/>
      <c r="BT23" s="432"/>
      <c r="BU23" s="433"/>
      <c r="BV23" s="431">
        <v>13915223</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171</v>
      </c>
      <c r="F24" s="461"/>
      <c r="G24" s="461"/>
      <c r="H24" s="461"/>
      <c r="I24" s="461"/>
      <c r="J24" s="461"/>
      <c r="K24" s="462"/>
      <c r="L24" s="482">
        <v>1</v>
      </c>
      <c r="M24" s="483"/>
      <c r="N24" s="483"/>
      <c r="O24" s="483"/>
      <c r="P24" s="525"/>
      <c r="Q24" s="482">
        <v>7760</v>
      </c>
      <c r="R24" s="483"/>
      <c r="S24" s="483"/>
      <c r="T24" s="483"/>
      <c r="U24" s="483"/>
      <c r="V24" s="525"/>
      <c r="W24" s="584"/>
      <c r="X24" s="572"/>
      <c r="Y24" s="573"/>
      <c r="Z24" s="481" t="s">
        <v>172</v>
      </c>
      <c r="AA24" s="461"/>
      <c r="AB24" s="461"/>
      <c r="AC24" s="461"/>
      <c r="AD24" s="461"/>
      <c r="AE24" s="461"/>
      <c r="AF24" s="461"/>
      <c r="AG24" s="462"/>
      <c r="AH24" s="482">
        <v>231</v>
      </c>
      <c r="AI24" s="483"/>
      <c r="AJ24" s="483"/>
      <c r="AK24" s="483"/>
      <c r="AL24" s="525"/>
      <c r="AM24" s="482">
        <v>746361</v>
      </c>
      <c r="AN24" s="483"/>
      <c r="AO24" s="483"/>
      <c r="AP24" s="483"/>
      <c r="AQ24" s="483"/>
      <c r="AR24" s="525"/>
      <c r="AS24" s="482">
        <v>3231</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11788119</v>
      </c>
      <c r="BO24" s="432"/>
      <c r="BP24" s="432"/>
      <c r="BQ24" s="432"/>
      <c r="BR24" s="432"/>
      <c r="BS24" s="432"/>
      <c r="BT24" s="432"/>
      <c r="BU24" s="433"/>
      <c r="BV24" s="431">
        <v>11939414</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174</v>
      </c>
      <c r="F25" s="461"/>
      <c r="G25" s="461"/>
      <c r="H25" s="461"/>
      <c r="I25" s="461"/>
      <c r="J25" s="461"/>
      <c r="K25" s="462"/>
      <c r="L25" s="482">
        <v>1</v>
      </c>
      <c r="M25" s="483"/>
      <c r="N25" s="483"/>
      <c r="O25" s="483"/>
      <c r="P25" s="525"/>
      <c r="Q25" s="482">
        <v>6300</v>
      </c>
      <c r="R25" s="483"/>
      <c r="S25" s="483"/>
      <c r="T25" s="483"/>
      <c r="U25" s="483"/>
      <c r="V25" s="525"/>
      <c r="W25" s="584"/>
      <c r="X25" s="572"/>
      <c r="Y25" s="573"/>
      <c r="Z25" s="481" t="s">
        <v>175</v>
      </c>
      <c r="AA25" s="461"/>
      <c r="AB25" s="461"/>
      <c r="AC25" s="461"/>
      <c r="AD25" s="461"/>
      <c r="AE25" s="461"/>
      <c r="AF25" s="461"/>
      <c r="AG25" s="462"/>
      <c r="AH25" s="482" t="s">
        <v>138</v>
      </c>
      <c r="AI25" s="483"/>
      <c r="AJ25" s="483"/>
      <c r="AK25" s="483"/>
      <c r="AL25" s="525"/>
      <c r="AM25" s="482" t="s">
        <v>176</v>
      </c>
      <c r="AN25" s="483"/>
      <c r="AO25" s="483"/>
      <c r="AP25" s="483"/>
      <c r="AQ25" s="483"/>
      <c r="AR25" s="525"/>
      <c r="AS25" s="482" t="s">
        <v>138</v>
      </c>
      <c r="AT25" s="483"/>
      <c r="AU25" s="483"/>
      <c r="AV25" s="483"/>
      <c r="AW25" s="483"/>
      <c r="AX25" s="484"/>
      <c r="AY25" s="391" t="s">
        <v>177</v>
      </c>
      <c r="AZ25" s="392"/>
      <c r="BA25" s="392"/>
      <c r="BB25" s="392"/>
      <c r="BC25" s="392"/>
      <c r="BD25" s="392"/>
      <c r="BE25" s="392"/>
      <c r="BF25" s="392"/>
      <c r="BG25" s="392"/>
      <c r="BH25" s="392"/>
      <c r="BI25" s="392"/>
      <c r="BJ25" s="392"/>
      <c r="BK25" s="392"/>
      <c r="BL25" s="392"/>
      <c r="BM25" s="393"/>
      <c r="BN25" s="394">
        <v>1237956</v>
      </c>
      <c r="BO25" s="395"/>
      <c r="BP25" s="395"/>
      <c r="BQ25" s="395"/>
      <c r="BR25" s="395"/>
      <c r="BS25" s="395"/>
      <c r="BT25" s="395"/>
      <c r="BU25" s="396"/>
      <c r="BV25" s="394">
        <v>1206708</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178</v>
      </c>
      <c r="F26" s="461"/>
      <c r="G26" s="461"/>
      <c r="H26" s="461"/>
      <c r="I26" s="461"/>
      <c r="J26" s="461"/>
      <c r="K26" s="462"/>
      <c r="L26" s="482">
        <v>1</v>
      </c>
      <c r="M26" s="483"/>
      <c r="N26" s="483"/>
      <c r="O26" s="483"/>
      <c r="P26" s="525"/>
      <c r="Q26" s="482">
        <v>5380</v>
      </c>
      <c r="R26" s="483"/>
      <c r="S26" s="483"/>
      <c r="T26" s="483"/>
      <c r="U26" s="483"/>
      <c r="V26" s="525"/>
      <c r="W26" s="584"/>
      <c r="X26" s="572"/>
      <c r="Y26" s="573"/>
      <c r="Z26" s="481" t="s">
        <v>179</v>
      </c>
      <c r="AA26" s="594"/>
      <c r="AB26" s="594"/>
      <c r="AC26" s="594"/>
      <c r="AD26" s="594"/>
      <c r="AE26" s="594"/>
      <c r="AF26" s="594"/>
      <c r="AG26" s="595"/>
      <c r="AH26" s="482">
        <v>7</v>
      </c>
      <c r="AI26" s="483"/>
      <c r="AJ26" s="483"/>
      <c r="AK26" s="483"/>
      <c r="AL26" s="525"/>
      <c r="AM26" s="482">
        <v>22092</v>
      </c>
      <c r="AN26" s="483"/>
      <c r="AO26" s="483"/>
      <c r="AP26" s="483"/>
      <c r="AQ26" s="483"/>
      <c r="AR26" s="525"/>
      <c r="AS26" s="482">
        <v>3156</v>
      </c>
      <c r="AT26" s="483"/>
      <c r="AU26" s="483"/>
      <c r="AV26" s="483"/>
      <c r="AW26" s="483"/>
      <c r="AX26" s="484"/>
      <c r="AY26" s="434" t="s">
        <v>180</v>
      </c>
      <c r="AZ26" s="435"/>
      <c r="BA26" s="435"/>
      <c r="BB26" s="435"/>
      <c r="BC26" s="435"/>
      <c r="BD26" s="435"/>
      <c r="BE26" s="435"/>
      <c r="BF26" s="435"/>
      <c r="BG26" s="435"/>
      <c r="BH26" s="435"/>
      <c r="BI26" s="435"/>
      <c r="BJ26" s="435"/>
      <c r="BK26" s="435"/>
      <c r="BL26" s="435"/>
      <c r="BM26" s="436"/>
      <c r="BN26" s="431" t="s">
        <v>176</v>
      </c>
      <c r="BO26" s="432"/>
      <c r="BP26" s="432"/>
      <c r="BQ26" s="432"/>
      <c r="BR26" s="432"/>
      <c r="BS26" s="432"/>
      <c r="BT26" s="432"/>
      <c r="BU26" s="433"/>
      <c r="BV26" s="431" t="s">
        <v>138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3280</v>
      </c>
      <c r="R27" s="483"/>
      <c r="S27" s="483"/>
      <c r="T27" s="483"/>
      <c r="U27" s="483"/>
      <c r="V27" s="525"/>
      <c r="W27" s="584"/>
      <c r="X27" s="572"/>
      <c r="Y27" s="573"/>
      <c r="Z27" s="481" t="s">
        <v>182</v>
      </c>
      <c r="AA27" s="461"/>
      <c r="AB27" s="461"/>
      <c r="AC27" s="461"/>
      <c r="AD27" s="461"/>
      <c r="AE27" s="461"/>
      <c r="AF27" s="461"/>
      <c r="AG27" s="462"/>
      <c r="AH27" s="482">
        <v>2</v>
      </c>
      <c r="AI27" s="483"/>
      <c r="AJ27" s="483"/>
      <c r="AK27" s="483"/>
      <c r="AL27" s="525"/>
      <c r="AM27" s="482" t="s">
        <v>183</v>
      </c>
      <c r="AN27" s="483"/>
      <c r="AO27" s="483"/>
      <c r="AP27" s="483"/>
      <c r="AQ27" s="483"/>
      <c r="AR27" s="525"/>
      <c r="AS27" s="482" t="s">
        <v>184</v>
      </c>
      <c r="AT27" s="483"/>
      <c r="AU27" s="483"/>
      <c r="AV27" s="483"/>
      <c r="AW27" s="483"/>
      <c r="AX27" s="484"/>
      <c r="AY27" s="526" t="s">
        <v>185</v>
      </c>
      <c r="AZ27" s="527"/>
      <c r="BA27" s="527"/>
      <c r="BB27" s="527"/>
      <c r="BC27" s="527"/>
      <c r="BD27" s="527"/>
      <c r="BE27" s="527"/>
      <c r="BF27" s="527"/>
      <c r="BG27" s="527"/>
      <c r="BH27" s="527"/>
      <c r="BI27" s="527"/>
      <c r="BJ27" s="527"/>
      <c r="BK27" s="527"/>
      <c r="BL27" s="527"/>
      <c r="BM27" s="528"/>
      <c r="BN27" s="607">
        <v>385000</v>
      </c>
      <c r="BO27" s="608"/>
      <c r="BP27" s="608"/>
      <c r="BQ27" s="608"/>
      <c r="BR27" s="608"/>
      <c r="BS27" s="608"/>
      <c r="BT27" s="608"/>
      <c r="BU27" s="609"/>
      <c r="BV27" s="607">
        <v>385000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186</v>
      </c>
      <c r="F28" s="461"/>
      <c r="G28" s="461"/>
      <c r="H28" s="461"/>
      <c r="I28" s="461"/>
      <c r="J28" s="461"/>
      <c r="K28" s="462"/>
      <c r="L28" s="482">
        <v>1</v>
      </c>
      <c r="M28" s="483"/>
      <c r="N28" s="483"/>
      <c r="O28" s="483"/>
      <c r="P28" s="525"/>
      <c r="Q28" s="482">
        <v>2740</v>
      </c>
      <c r="R28" s="483"/>
      <c r="S28" s="483"/>
      <c r="T28" s="483"/>
      <c r="U28" s="483"/>
      <c r="V28" s="525"/>
      <c r="W28" s="584"/>
      <c r="X28" s="572"/>
      <c r="Y28" s="573"/>
      <c r="Z28" s="481" t="s">
        <v>187</v>
      </c>
      <c r="AA28" s="461"/>
      <c r="AB28" s="461"/>
      <c r="AC28" s="461"/>
      <c r="AD28" s="461"/>
      <c r="AE28" s="461"/>
      <c r="AF28" s="461"/>
      <c r="AG28" s="462"/>
      <c r="AH28" s="482" t="s">
        <v>128</v>
      </c>
      <c r="AI28" s="483"/>
      <c r="AJ28" s="483"/>
      <c r="AK28" s="483"/>
      <c r="AL28" s="525"/>
      <c r="AM28" s="482" t="s">
        <v>128</v>
      </c>
      <c r="AN28" s="483"/>
      <c r="AO28" s="483"/>
      <c r="AP28" s="483"/>
      <c r="AQ28" s="483"/>
      <c r="AR28" s="525"/>
      <c r="AS28" s="482" t="s">
        <v>128</v>
      </c>
      <c r="AT28" s="483"/>
      <c r="AU28" s="483"/>
      <c r="AV28" s="483"/>
      <c r="AW28" s="483"/>
      <c r="AX28" s="484"/>
      <c r="AY28" s="610" t="s">
        <v>188</v>
      </c>
      <c r="AZ28" s="611"/>
      <c r="BA28" s="611"/>
      <c r="BB28" s="612"/>
      <c r="BC28" s="391" t="s">
        <v>48</v>
      </c>
      <c r="BD28" s="392"/>
      <c r="BE28" s="392"/>
      <c r="BF28" s="392"/>
      <c r="BG28" s="392"/>
      <c r="BH28" s="392"/>
      <c r="BI28" s="392"/>
      <c r="BJ28" s="392"/>
      <c r="BK28" s="392"/>
      <c r="BL28" s="392"/>
      <c r="BM28" s="393"/>
      <c r="BN28" s="394">
        <v>2426362</v>
      </c>
      <c r="BO28" s="395"/>
      <c r="BP28" s="395"/>
      <c r="BQ28" s="395"/>
      <c r="BR28" s="395"/>
      <c r="BS28" s="395"/>
      <c r="BT28" s="395"/>
      <c r="BU28" s="396"/>
      <c r="BV28" s="394">
        <v>2190429</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189</v>
      </c>
      <c r="F29" s="461"/>
      <c r="G29" s="461"/>
      <c r="H29" s="461"/>
      <c r="I29" s="461"/>
      <c r="J29" s="461"/>
      <c r="K29" s="462"/>
      <c r="L29" s="482">
        <v>14</v>
      </c>
      <c r="M29" s="483"/>
      <c r="N29" s="483"/>
      <c r="O29" s="483"/>
      <c r="P29" s="525"/>
      <c r="Q29" s="482">
        <v>2550</v>
      </c>
      <c r="R29" s="483"/>
      <c r="S29" s="483"/>
      <c r="T29" s="483"/>
      <c r="U29" s="483"/>
      <c r="V29" s="525"/>
      <c r="W29" s="585"/>
      <c r="X29" s="586"/>
      <c r="Y29" s="587"/>
      <c r="Z29" s="481" t="s">
        <v>190</v>
      </c>
      <c r="AA29" s="461"/>
      <c r="AB29" s="461"/>
      <c r="AC29" s="461"/>
      <c r="AD29" s="461"/>
      <c r="AE29" s="461"/>
      <c r="AF29" s="461"/>
      <c r="AG29" s="462"/>
      <c r="AH29" s="482">
        <v>233</v>
      </c>
      <c r="AI29" s="483"/>
      <c r="AJ29" s="483"/>
      <c r="AK29" s="483"/>
      <c r="AL29" s="525"/>
      <c r="AM29" s="482">
        <v>754777</v>
      </c>
      <c r="AN29" s="483"/>
      <c r="AO29" s="483"/>
      <c r="AP29" s="483"/>
      <c r="AQ29" s="483"/>
      <c r="AR29" s="525"/>
      <c r="AS29" s="482">
        <v>3239</v>
      </c>
      <c r="AT29" s="483"/>
      <c r="AU29" s="483"/>
      <c r="AV29" s="483"/>
      <c r="AW29" s="483"/>
      <c r="AX29" s="484"/>
      <c r="AY29" s="613"/>
      <c r="AZ29" s="614"/>
      <c r="BA29" s="614"/>
      <c r="BB29" s="615"/>
      <c r="BC29" s="465" t="s">
        <v>191</v>
      </c>
      <c r="BD29" s="466"/>
      <c r="BE29" s="466"/>
      <c r="BF29" s="466"/>
      <c r="BG29" s="466"/>
      <c r="BH29" s="466"/>
      <c r="BI29" s="466"/>
      <c r="BJ29" s="466"/>
      <c r="BK29" s="466"/>
      <c r="BL29" s="466"/>
      <c r="BM29" s="467"/>
      <c r="BN29" s="431">
        <v>1630637</v>
      </c>
      <c r="BO29" s="432"/>
      <c r="BP29" s="432"/>
      <c r="BQ29" s="432"/>
      <c r="BR29" s="432"/>
      <c r="BS29" s="432"/>
      <c r="BT29" s="432"/>
      <c r="BU29" s="433"/>
      <c r="BV29" s="431">
        <v>1704887</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192</v>
      </c>
      <c r="X30" s="592"/>
      <c r="Y30" s="592"/>
      <c r="Z30" s="592"/>
      <c r="AA30" s="592"/>
      <c r="AB30" s="592"/>
      <c r="AC30" s="592"/>
      <c r="AD30" s="592"/>
      <c r="AE30" s="592"/>
      <c r="AF30" s="592"/>
      <c r="AG30" s="593"/>
      <c r="AH30" s="550">
        <v>96.7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4302188</v>
      </c>
      <c r="BO30" s="608"/>
      <c r="BP30" s="608"/>
      <c r="BQ30" s="608"/>
      <c r="BR30" s="608"/>
      <c r="BS30" s="608"/>
      <c r="BT30" s="608"/>
      <c r="BU30" s="609"/>
      <c r="BV30" s="607">
        <v>4487474</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199</v>
      </c>
      <c r="D33" s="455"/>
      <c r="E33" s="420" t="s">
        <v>200</v>
      </c>
      <c r="F33" s="420"/>
      <c r="G33" s="420"/>
      <c r="H33" s="420"/>
      <c r="I33" s="420"/>
      <c r="J33" s="420"/>
      <c r="K33" s="420"/>
      <c r="L33" s="420"/>
      <c r="M33" s="420"/>
      <c r="N33" s="420"/>
      <c r="O33" s="420"/>
      <c r="P33" s="420"/>
      <c r="Q33" s="420"/>
      <c r="R33" s="420"/>
      <c r="S33" s="420"/>
      <c r="T33" s="216"/>
      <c r="U33" s="455" t="s">
        <v>201</v>
      </c>
      <c r="V33" s="455"/>
      <c r="W33" s="420" t="s">
        <v>200</v>
      </c>
      <c r="X33" s="420"/>
      <c r="Y33" s="420"/>
      <c r="Z33" s="420"/>
      <c r="AA33" s="420"/>
      <c r="AB33" s="420"/>
      <c r="AC33" s="420"/>
      <c r="AD33" s="420"/>
      <c r="AE33" s="420"/>
      <c r="AF33" s="420"/>
      <c r="AG33" s="420"/>
      <c r="AH33" s="420"/>
      <c r="AI33" s="420"/>
      <c r="AJ33" s="420"/>
      <c r="AK33" s="420"/>
      <c r="AL33" s="216"/>
      <c r="AM33" s="455" t="s">
        <v>199</v>
      </c>
      <c r="AN33" s="455"/>
      <c r="AO33" s="420" t="s">
        <v>200</v>
      </c>
      <c r="AP33" s="420"/>
      <c r="AQ33" s="420"/>
      <c r="AR33" s="420"/>
      <c r="AS33" s="420"/>
      <c r="AT33" s="420"/>
      <c r="AU33" s="420"/>
      <c r="AV33" s="420"/>
      <c r="AW33" s="420"/>
      <c r="AX33" s="420"/>
      <c r="AY33" s="420"/>
      <c r="AZ33" s="420"/>
      <c r="BA33" s="420"/>
      <c r="BB33" s="420"/>
      <c r="BC33" s="420"/>
      <c r="BD33" s="217"/>
      <c r="BE33" s="420" t="s">
        <v>202</v>
      </c>
      <c r="BF33" s="420"/>
      <c r="BG33" s="420" t="s">
        <v>203</v>
      </c>
      <c r="BH33" s="420"/>
      <c r="BI33" s="420"/>
      <c r="BJ33" s="420"/>
      <c r="BK33" s="420"/>
      <c r="BL33" s="420"/>
      <c r="BM33" s="420"/>
      <c r="BN33" s="420"/>
      <c r="BO33" s="420"/>
      <c r="BP33" s="420"/>
      <c r="BQ33" s="420"/>
      <c r="BR33" s="420"/>
      <c r="BS33" s="420"/>
      <c r="BT33" s="420"/>
      <c r="BU33" s="420"/>
      <c r="BV33" s="217"/>
      <c r="BW33" s="455" t="s">
        <v>202</v>
      </c>
      <c r="BX33" s="455"/>
      <c r="BY33" s="420" t="s">
        <v>204</v>
      </c>
      <c r="BZ33" s="420"/>
      <c r="CA33" s="420"/>
      <c r="CB33" s="420"/>
      <c r="CC33" s="420"/>
      <c r="CD33" s="420"/>
      <c r="CE33" s="420"/>
      <c r="CF33" s="420"/>
      <c r="CG33" s="420"/>
      <c r="CH33" s="420"/>
      <c r="CI33" s="420"/>
      <c r="CJ33" s="420"/>
      <c r="CK33" s="420"/>
      <c r="CL33" s="420"/>
      <c r="CM33" s="420"/>
      <c r="CN33" s="216"/>
      <c r="CO33" s="455" t="s">
        <v>199</v>
      </c>
      <c r="CP33" s="455"/>
      <c r="CQ33" s="420" t="s">
        <v>205</v>
      </c>
      <c r="CR33" s="420"/>
      <c r="CS33" s="420"/>
      <c r="CT33" s="420"/>
      <c r="CU33" s="420"/>
      <c r="CV33" s="420"/>
      <c r="CW33" s="420"/>
      <c r="CX33" s="420"/>
      <c r="CY33" s="420"/>
      <c r="CZ33" s="420"/>
      <c r="DA33" s="420"/>
      <c r="DB33" s="420"/>
      <c r="DC33" s="420"/>
      <c r="DD33" s="420"/>
      <c r="DE33" s="420"/>
      <c r="DF33" s="216"/>
      <c r="DG33" s="619" t="s">
        <v>206</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白石町国民健康保険特別会計</v>
      </c>
      <c r="X34" s="621"/>
      <c r="Y34" s="621"/>
      <c r="Z34" s="621"/>
      <c r="AA34" s="621"/>
      <c r="AB34" s="621"/>
      <c r="AC34" s="621"/>
      <c r="AD34" s="621"/>
      <c r="AE34" s="621"/>
      <c r="AF34" s="621"/>
      <c r="AG34" s="621"/>
      <c r="AH34" s="621"/>
      <c r="AI34" s="621"/>
      <c r="AJ34" s="621"/>
      <c r="AK34" s="621"/>
      <c r="AL34" s="214"/>
      <c r="AM34" s="620">
        <f>IF(AO34="","",MAX(C34:D43,U34:V43)+1)</f>
        <v>4</v>
      </c>
      <c r="AN34" s="620"/>
      <c r="AO34" s="621" t="str">
        <f>IF('各会計、関係団体の財政状況及び健全化判断比率'!B30="","",'各会計、関係団体の財政状況及び健全化判断比率'!B30)</f>
        <v>白石町下水道事業会計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5</v>
      </c>
      <c r="BX34" s="620"/>
      <c r="BY34" s="621" t="str">
        <f>IF('各会計、関係団体の財政状況及び健全化判断比率'!B68="","",'各会計、関係団体の財政状況及び健全化判断比率'!B68)</f>
        <v>杵藤地区広域市町村圏組合（一般会計）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14</v>
      </c>
      <c r="CP34" s="620"/>
      <c r="CQ34" s="621" t="str">
        <f>IF('各会計、関係団体の財政状況及び健全化判断比率'!BS7="","",'各会計、関係団体の財政状況及び健全化判断比率'!BS7)</f>
        <v>財団法人文化振興財団</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白石町後期高齢者医療特別会計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6</v>
      </c>
      <c r="BX35" s="620"/>
      <c r="BY35" s="621" t="str">
        <f>IF('各会計、関係団体の財政状況及び健全化判断比率'!B69="","",'各会計、関係団体の財政状況及び健全化判断比率'!B69)</f>
        <v>杵藤地区広域市町村圏組合（特別会計）</v>
      </c>
      <c r="BZ35" s="621"/>
      <c r="CA35" s="621"/>
      <c r="CB35" s="621"/>
      <c r="CC35" s="621"/>
      <c r="CD35" s="621"/>
      <c r="CE35" s="621"/>
      <c r="CF35" s="621"/>
      <c r="CG35" s="621"/>
      <c r="CH35" s="621"/>
      <c r="CI35" s="621"/>
      <c r="CJ35" s="621"/>
      <c r="CK35" s="621"/>
      <c r="CL35" s="621"/>
      <c r="CM35" s="621"/>
      <c r="CN35" s="214"/>
      <c r="CO35" s="620">
        <f t="shared" ref="CO35:CO43" si="3">IF(CQ35="","",CO34+1)</f>
        <v>15</v>
      </c>
      <c r="CP35" s="620"/>
      <c r="CQ35" s="621" t="str">
        <f>IF('各会計、関係団体の財政状況及び健全化判断比率'!BS8="","",'各会計、関係団体の財政状況及び健全化判断比率'!BS8)</f>
        <v>株式会社只江川スポーツパーク</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t="str">
        <f t="shared" ref="U36:U43" si="4">IF(W36="","",U35+1)</f>
        <v/>
      </c>
      <c r="V36" s="620"/>
      <c r="W36" s="621"/>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7</v>
      </c>
      <c r="BX36" s="620"/>
      <c r="BY36" s="621" t="str">
        <f>IF('各会計、関係団体の財政状況及び健全化判断比率'!B70="","",'各会計、関係団体の財政状況及び健全化判断比率'!B70)</f>
        <v>佐賀県市町総合事務組合（一般会計）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8</v>
      </c>
      <c r="BX37" s="620"/>
      <c r="BY37" s="621" t="str">
        <f>IF('各会計、関係団体の財政状況及び健全化判断比率'!B71="","",'各会計、関係団体の財政状況及び健全化判断比率'!B71)</f>
        <v>佐賀県市町総合事務組合（特別会計）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9</v>
      </c>
      <c r="BX38" s="620"/>
      <c r="BY38" s="621" t="str">
        <f>IF('各会計、関係団体の財政状況及び健全化判断比率'!B72="","",'各会計、関係団体の財政状況及び健全化判断比率'!B72)</f>
        <v>佐賀県西部広域環境組合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10</v>
      </c>
      <c r="BX39" s="620"/>
      <c r="BY39" s="621" t="str">
        <f>IF('各会計、関係団体の財政状況及び健全化判断比率'!B73="","",'各会計、関係団体の財政状況及び健全化判断比率'!B73)</f>
        <v>杵東地区衛生処理場組合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11</v>
      </c>
      <c r="BX40" s="620"/>
      <c r="BY40" s="621" t="str">
        <f>IF('各会計、関係団体の財政状況及び健全化判断比率'!B74="","",'各会計、関係団体の財政状況及び健全化判断比率'!B74)</f>
        <v>佐賀県後期高齢者医療広域連合（一般会計）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12</v>
      </c>
      <c r="BX41" s="620"/>
      <c r="BY41" s="621" t="str">
        <f>IF('各会計、関係団体の財政状況及び健全化判断比率'!B75="","",'各会計、関係団体の財政状況及び健全化判断比率'!B75)</f>
        <v>佐賀県後期高齢者医療広域連合（特別会計）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13</v>
      </c>
      <c r="BX42" s="620"/>
      <c r="BY42" s="621" t="str">
        <f>IF('各会計、関係団体の財政状況及び健全化判断比率'!B76="","",'各会計、関係団体の財政状況及び健全化判断比率'!B76)</f>
        <v>佐賀西部広域水道企業団</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EV67Vcb4CGP1rClwjR/fBJxSgprlSD3ijoiHN3Guy+zw0vvJkzBJwy+3adYMFrnZYgIQKJfqgkWkfgeoCWDk3A==" saltValue="qvV0IpjeMt0lkmV27/pf6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2" t="s">
        <v>556</v>
      </c>
      <c r="D34" s="1212"/>
      <c r="E34" s="1213"/>
      <c r="F34" s="32" t="s">
        <v>507</v>
      </c>
      <c r="G34" s="33" t="s">
        <v>507</v>
      </c>
      <c r="H34" s="33" t="s">
        <v>507</v>
      </c>
      <c r="I34" s="33">
        <v>6.8</v>
      </c>
      <c r="J34" s="34">
        <v>7.1</v>
      </c>
      <c r="K34" s="22"/>
      <c r="L34" s="22"/>
      <c r="M34" s="22"/>
      <c r="N34" s="22"/>
      <c r="O34" s="22"/>
      <c r="P34" s="22"/>
    </row>
    <row r="35" spans="1:16" ht="39" customHeight="1" x14ac:dyDescent="0.15">
      <c r="A35" s="22"/>
      <c r="B35" s="35"/>
      <c r="C35" s="1206" t="s">
        <v>557</v>
      </c>
      <c r="D35" s="1207"/>
      <c r="E35" s="1208"/>
      <c r="F35" s="36">
        <v>5.12</v>
      </c>
      <c r="G35" s="37">
        <v>5.54</v>
      </c>
      <c r="H35" s="37">
        <v>4.82</v>
      </c>
      <c r="I35" s="37">
        <v>4.63</v>
      </c>
      <c r="J35" s="38">
        <v>5.83</v>
      </c>
      <c r="K35" s="22"/>
      <c r="L35" s="22"/>
      <c r="M35" s="22"/>
      <c r="N35" s="22"/>
      <c r="O35" s="22"/>
      <c r="P35" s="22"/>
    </row>
    <row r="36" spans="1:16" ht="39" customHeight="1" x14ac:dyDescent="0.15">
      <c r="A36" s="22"/>
      <c r="B36" s="35"/>
      <c r="C36" s="1206" t="s">
        <v>558</v>
      </c>
      <c r="D36" s="1207"/>
      <c r="E36" s="1208"/>
      <c r="F36" s="36" t="s">
        <v>559</v>
      </c>
      <c r="G36" s="37">
        <v>1.43</v>
      </c>
      <c r="H36" s="37">
        <v>1.3</v>
      </c>
      <c r="I36" s="37">
        <v>1.47</v>
      </c>
      <c r="J36" s="38">
        <v>1.98</v>
      </c>
      <c r="K36" s="22"/>
      <c r="L36" s="22"/>
      <c r="M36" s="22"/>
      <c r="N36" s="22"/>
      <c r="O36" s="22"/>
      <c r="P36" s="22"/>
    </row>
    <row r="37" spans="1:16" ht="39" customHeight="1" x14ac:dyDescent="0.15">
      <c r="A37" s="22"/>
      <c r="B37" s="35"/>
      <c r="C37" s="1206" t="s">
        <v>560</v>
      </c>
      <c r="D37" s="1207"/>
      <c r="E37" s="1208"/>
      <c r="F37" s="36">
        <v>0.01</v>
      </c>
      <c r="G37" s="37">
        <v>0.02</v>
      </c>
      <c r="H37" s="37">
        <v>0.01</v>
      </c>
      <c r="I37" s="37">
        <v>0.01</v>
      </c>
      <c r="J37" s="38">
        <v>0.01</v>
      </c>
      <c r="K37" s="22"/>
      <c r="L37" s="22"/>
      <c r="M37" s="22"/>
      <c r="N37" s="22"/>
      <c r="O37" s="22"/>
      <c r="P37" s="22"/>
    </row>
    <row r="38" spans="1:16" ht="39" customHeight="1" x14ac:dyDescent="0.15">
      <c r="A38" s="22"/>
      <c r="B38" s="35"/>
      <c r="C38" s="1206"/>
      <c r="D38" s="1207"/>
      <c r="E38" s="1208"/>
      <c r="F38" s="36"/>
      <c r="G38" s="37"/>
      <c r="H38" s="37"/>
      <c r="I38" s="37"/>
      <c r="J38" s="38"/>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561</v>
      </c>
      <c r="D42" s="1207"/>
      <c r="E42" s="1208"/>
      <c r="F42" s="36" t="s">
        <v>507</v>
      </c>
      <c r="G42" s="37" t="s">
        <v>507</v>
      </c>
      <c r="H42" s="37" t="s">
        <v>507</v>
      </c>
      <c r="I42" s="37" t="s">
        <v>507</v>
      </c>
      <c r="J42" s="38" t="s">
        <v>507</v>
      </c>
      <c r="K42" s="22"/>
      <c r="L42" s="22"/>
      <c r="M42" s="22"/>
      <c r="N42" s="22"/>
      <c r="O42" s="22"/>
      <c r="P42" s="22"/>
    </row>
    <row r="43" spans="1:16" ht="39" customHeight="1" thickBot="1" x14ac:dyDescent="0.2">
      <c r="A43" s="22"/>
      <c r="B43" s="40"/>
      <c r="C43" s="1209" t="s">
        <v>562</v>
      </c>
      <c r="D43" s="1210"/>
      <c r="E43" s="1211"/>
      <c r="F43" s="41">
        <v>16.809999999999999</v>
      </c>
      <c r="G43" s="42">
        <v>17.41</v>
      </c>
      <c r="H43" s="42">
        <v>17.239999999999998</v>
      </c>
      <c r="I43" s="42">
        <v>16.11</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uQmPfiBmgmkfzhlMQakbhMguBTU+wwK2pYnwny8xwBvd83QjfXqMqlywAwHuqgOhvve0GW4lnsO7SQjluIPHw==" saltValue="PX7uOR6EW5P7tk505XG/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1581</v>
      </c>
      <c r="L45" s="60">
        <v>1592</v>
      </c>
      <c r="M45" s="60">
        <v>1543</v>
      </c>
      <c r="N45" s="60">
        <v>1563</v>
      </c>
      <c r="O45" s="61">
        <v>1666</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507</v>
      </c>
      <c r="L46" s="64" t="s">
        <v>507</v>
      </c>
      <c r="M46" s="64" t="s">
        <v>507</v>
      </c>
      <c r="N46" s="64" t="s">
        <v>507</v>
      </c>
      <c r="O46" s="65" t="s">
        <v>507</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507</v>
      </c>
      <c r="L47" s="64" t="s">
        <v>507</v>
      </c>
      <c r="M47" s="64" t="s">
        <v>507</v>
      </c>
      <c r="N47" s="64" t="s">
        <v>507</v>
      </c>
      <c r="O47" s="65" t="s">
        <v>507</v>
      </c>
      <c r="P47" s="48"/>
      <c r="Q47" s="48"/>
      <c r="R47" s="48"/>
      <c r="S47" s="48"/>
      <c r="T47" s="48"/>
      <c r="U47" s="48"/>
    </row>
    <row r="48" spans="1:21" ht="30.75" customHeight="1" x14ac:dyDescent="0.15">
      <c r="A48" s="48"/>
      <c r="B48" s="1216"/>
      <c r="C48" s="1217"/>
      <c r="D48" s="62"/>
      <c r="E48" s="1222" t="s">
        <v>15</v>
      </c>
      <c r="F48" s="1222"/>
      <c r="G48" s="1222"/>
      <c r="H48" s="1222"/>
      <c r="I48" s="1222"/>
      <c r="J48" s="1223"/>
      <c r="K48" s="63">
        <v>321</v>
      </c>
      <c r="L48" s="64">
        <v>381</v>
      </c>
      <c r="M48" s="64">
        <v>388</v>
      </c>
      <c r="N48" s="64">
        <v>348</v>
      </c>
      <c r="O48" s="65">
        <v>304</v>
      </c>
      <c r="P48" s="48"/>
      <c r="Q48" s="48"/>
      <c r="R48" s="48"/>
      <c r="S48" s="48"/>
      <c r="T48" s="48"/>
      <c r="U48" s="48"/>
    </row>
    <row r="49" spans="1:21" ht="30.75" customHeight="1" x14ac:dyDescent="0.15">
      <c r="A49" s="48"/>
      <c r="B49" s="1216"/>
      <c r="C49" s="1217"/>
      <c r="D49" s="62"/>
      <c r="E49" s="1222" t="s">
        <v>16</v>
      </c>
      <c r="F49" s="1222"/>
      <c r="G49" s="1222"/>
      <c r="H49" s="1222"/>
      <c r="I49" s="1222"/>
      <c r="J49" s="1223"/>
      <c r="K49" s="63">
        <v>36</v>
      </c>
      <c r="L49" s="64">
        <v>35</v>
      </c>
      <c r="M49" s="64">
        <v>67</v>
      </c>
      <c r="N49" s="64">
        <v>85</v>
      </c>
      <c r="O49" s="65">
        <v>96</v>
      </c>
      <c r="P49" s="48"/>
      <c r="Q49" s="48"/>
      <c r="R49" s="48"/>
      <c r="S49" s="48"/>
      <c r="T49" s="48"/>
      <c r="U49" s="48"/>
    </row>
    <row r="50" spans="1:21" ht="30.75" customHeight="1" x14ac:dyDescent="0.15">
      <c r="A50" s="48"/>
      <c r="B50" s="1216"/>
      <c r="C50" s="1217"/>
      <c r="D50" s="62"/>
      <c r="E50" s="1222" t="s">
        <v>17</v>
      </c>
      <c r="F50" s="1222"/>
      <c r="G50" s="1222"/>
      <c r="H50" s="1222"/>
      <c r="I50" s="1222"/>
      <c r="J50" s="1223"/>
      <c r="K50" s="63">
        <v>28</v>
      </c>
      <c r="L50" s="64">
        <v>16</v>
      </c>
      <c r="M50" s="64">
        <v>3</v>
      </c>
      <c r="N50" s="64">
        <v>2</v>
      </c>
      <c r="O50" s="65">
        <v>13</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v>0</v>
      </c>
      <c r="M51" s="64">
        <v>0</v>
      </c>
      <c r="N51" s="64">
        <v>0</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1464</v>
      </c>
      <c r="L52" s="64">
        <v>1469</v>
      </c>
      <c r="M52" s="64">
        <v>1424</v>
      </c>
      <c r="N52" s="64">
        <v>1403</v>
      </c>
      <c r="O52" s="65">
        <v>1400</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502</v>
      </c>
      <c r="L53" s="69">
        <v>555</v>
      </c>
      <c r="M53" s="69">
        <v>577</v>
      </c>
      <c r="N53" s="69">
        <v>595</v>
      </c>
      <c r="O53" s="70">
        <v>679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8zOdpjau2S4H9VUC56pxskqI9ncPu91DPrsd7daDeN8QIkUXcNT2db2IpObeqcpkl3B7TQ3e1a8VJlqL1Z5dw==" saltValue="Xa08FRodAkkFQpwWCwZ8J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40" t="s">
        <v>30</v>
      </c>
      <c r="C41" s="1241"/>
      <c r="D41" s="102"/>
      <c r="E41" s="1246" t="s">
        <v>31</v>
      </c>
      <c r="F41" s="1246"/>
      <c r="G41" s="1246"/>
      <c r="H41" s="1247"/>
      <c r="I41" s="103">
        <v>13403</v>
      </c>
      <c r="J41" s="104">
        <v>13529</v>
      </c>
      <c r="K41" s="104">
        <v>13517</v>
      </c>
      <c r="L41" s="104">
        <v>13915</v>
      </c>
      <c r="M41" s="105">
        <v>13775</v>
      </c>
    </row>
    <row r="42" spans="2:13" ht="27.75" customHeight="1" x14ac:dyDescent="0.15">
      <c r="B42" s="1242"/>
      <c r="C42" s="1243"/>
      <c r="D42" s="106"/>
      <c r="E42" s="1248" t="s">
        <v>32</v>
      </c>
      <c r="F42" s="1248"/>
      <c r="G42" s="1248"/>
      <c r="H42" s="1249"/>
      <c r="I42" s="107">
        <v>19</v>
      </c>
      <c r="J42" s="108">
        <v>9</v>
      </c>
      <c r="K42" s="108">
        <v>2</v>
      </c>
      <c r="L42" s="108">
        <v>1</v>
      </c>
      <c r="M42" s="109" t="s">
        <v>507</v>
      </c>
    </row>
    <row r="43" spans="2:13" ht="27.75" customHeight="1" x14ac:dyDescent="0.15">
      <c r="B43" s="1242"/>
      <c r="C43" s="1243"/>
      <c r="D43" s="106"/>
      <c r="E43" s="1248" t="s">
        <v>33</v>
      </c>
      <c r="F43" s="1248"/>
      <c r="G43" s="1248"/>
      <c r="H43" s="1249"/>
      <c r="I43" s="107">
        <v>6002</v>
      </c>
      <c r="J43" s="108">
        <v>6463</v>
      </c>
      <c r="K43" s="108">
        <v>6597</v>
      </c>
      <c r="L43" s="108">
        <v>6040</v>
      </c>
      <c r="M43" s="109">
        <v>5200</v>
      </c>
    </row>
    <row r="44" spans="2:13" ht="27.75" customHeight="1" x14ac:dyDescent="0.15">
      <c r="B44" s="1242"/>
      <c r="C44" s="1243"/>
      <c r="D44" s="106"/>
      <c r="E44" s="1248" t="s">
        <v>34</v>
      </c>
      <c r="F44" s="1248"/>
      <c r="G44" s="1248"/>
      <c r="H44" s="1249"/>
      <c r="I44" s="107">
        <v>1280</v>
      </c>
      <c r="J44" s="108">
        <v>1246</v>
      </c>
      <c r="K44" s="108">
        <v>1227</v>
      </c>
      <c r="L44" s="108">
        <v>1117</v>
      </c>
      <c r="M44" s="109">
        <v>1162</v>
      </c>
    </row>
    <row r="45" spans="2:13" ht="27.75" customHeight="1" x14ac:dyDescent="0.15">
      <c r="B45" s="1242"/>
      <c r="C45" s="1243"/>
      <c r="D45" s="106"/>
      <c r="E45" s="1248" t="s">
        <v>35</v>
      </c>
      <c r="F45" s="1248"/>
      <c r="G45" s="1248"/>
      <c r="H45" s="1249"/>
      <c r="I45" s="107">
        <v>1854</v>
      </c>
      <c r="J45" s="108">
        <v>1823</v>
      </c>
      <c r="K45" s="108">
        <v>1603</v>
      </c>
      <c r="L45" s="108">
        <v>1421</v>
      </c>
      <c r="M45" s="109">
        <v>1478</v>
      </c>
    </row>
    <row r="46" spans="2:13" ht="27.75" customHeight="1" x14ac:dyDescent="0.15">
      <c r="B46" s="1242"/>
      <c r="C46" s="1243"/>
      <c r="D46" s="110"/>
      <c r="E46" s="1248" t="s">
        <v>36</v>
      </c>
      <c r="F46" s="1248"/>
      <c r="G46" s="1248"/>
      <c r="H46" s="1249"/>
      <c r="I46" s="107" t="s">
        <v>507</v>
      </c>
      <c r="J46" s="108" t="s">
        <v>507</v>
      </c>
      <c r="K46" s="108" t="s">
        <v>507</v>
      </c>
      <c r="L46" s="108" t="s">
        <v>507</v>
      </c>
      <c r="M46" s="109" t="s">
        <v>507</v>
      </c>
    </row>
    <row r="47" spans="2:13" ht="27.75" customHeight="1" x14ac:dyDescent="0.15">
      <c r="B47" s="1242"/>
      <c r="C47" s="1243"/>
      <c r="D47" s="111"/>
      <c r="E47" s="1250" t="s">
        <v>37</v>
      </c>
      <c r="F47" s="1251"/>
      <c r="G47" s="1251"/>
      <c r="H47" s="1252"/>
      <c r="I47" s="107" t="s">
        <v>507</v>
      </c>
      <c r="J47" s="108" t="s">
        <v>507</v>
      </c>
      <c r="K47" s="108" t="s">
        <v>507</v>
      </c>
      <c r="L47" s="108" t="s">
        <v>507</v>
      </c>
      <c r="M47" s="109" t="s">
        <v>507</v>
      </c>
    </row>
    <row r="48" spans="2:13" ht="27.75" customHeight="1" x14ac:dyDescent="0.15">
      <c r="B48" s="1242"/>
      <c r="C48" s="1243"/>
      <c r="D48" s="106"/>
      <c r="E48" s="1248" t="s">
        <v>38</v>
      </c>
      <c r="F48" s="1248"/>
      <c r="G48" s="1248"/>
      <c r="H48" s="1249"/>
      <c r="I48" s="107" t="s">
        <v>507</v>
      </c>
      <c r="J48" s="108" t="s">
        <v>507</v>
      </c>
      <c r="K48" s="108" t="s">
        <v>507</v>
      </c>
      <c r="L48" s="108" t="s">
        <v>507</v>
      </c>
      <c r="M48" s="109" t="s">
        <v>507</v>
      </c>
    </row>
    <row r="49" spans="2:13" ht="27.75" customHeight="1" x14ac:dyDescent="0.15">
      <c r="B49" s="1244"/>
      <c r="C49" s="1245"/>
      <c r="D49" s="106"/>
      <c r="E49" s="1248" t="s">
        <v>39</v>
      </c>
      <c r="F49" s="1248"/>
      <c r="G49" s="1248"/>
      <c r="H49" s="1249"/>
      <c r="I49" s="107" t="s">
        <v>507</v>
      </c>
      <c r="J49" s="108" t="s">
        <v>507</v>
      </c>
      <c r="K49" s="108" t="s">
        <v>507</v>
      </c>
      <c r="L49" s="108" t="s">
        <v>507</v>
      </c>
      <c r="M49" s="109" t="s">
        <v>507</v>
      </c>
    </row>
    <row r="50" spans="2:13" ht="27.75" customHeight="1" x14ac:dyDescent="0.15">
      <c r="B50" s="1253" t="s">
        <v>40</v>
      </c>
      <c r="C50" s="1254"/>
      <c r="D50" s="112"/>
      <c r="E50" s="1248" t="s">
        <v>41</v>
      </c>
      <c r="F50" s="1248"/>
      <c r="G50" s="1248"/>
      <c r="H50" s="1249"/>
      <c r="I50" s="107">
        <v>8249</v>
      </c>
      <c r="J50" s="108">
        <v>7982</v>
      </c>
      <c r="K50" s="108">
        <v>7887</v>
      </c>
      <c r="L50" s="108">
        <v>7336</v>
      </c>
      <c r="M50" s="109">
        <v>7301</v>
      </c>
    </row>
    <row r="51" spans="2:13" ht="27.75" customHeight="1" x14ac:dyDescent="0.15">
      <c r="B51" s="1242"/>
      <c r="C51" s="1243"/>
      <c r="D51" s="106"/>
      <c r="E51" s="1248" t="s">
        <v>42</v>
      </c>
      <c r="F51" s="1248"/>
      <c r="G51" s="1248"/>
      <c r="H51" s="1249"/>
      <c r="I51" s="107">
        <v>110</v>
      </c>
      <c r="J51" s="108">
        <v>98</v>
      </c>
      <c r="K51" s="108">
        <v>85</v>
      </c>
      <c r="L51" s="108">
        <v>72</v>
      </c>
      <c r="M51" s="109">
        <v>61</v>
      </c>
    </row>
    <row r="52" spans="2:13" ht="27.75" customHeight="1" x14ac:dyDescent="0.15">
      <c r="B52" s="1244"/>
      <c r="C52" s="1245"/>
      <c r="D52" s="106"/>
      <c r="E52" s="1248" t="s">
        <v>43</v>
      </c>
      <c r="F52" s="1248"/>
      <c r="G52" s="1248"/>
      <c r="H52" s="1249"/>
      <c r="I52" s="107">
        <v>13919</v>
      </c>
      <c r="J52" s="108">
        <v>13975</v>
      </c>
      <c r="K52" s="108">
        <v>13902</v>
      </c>
      <c r="L52" s="108">
        <v>14124</v>
      </c>
      <c r="M52" s="109">
        <v>13986</v>
      </c>
    </row>
    <row r="53" spans="2:13" ht="27.75" customHeight="1" thickBot="1" x14ac:dyDescent="0.2">
      <c r="B53" s="1255" t="s">
        <v>44</v>
      </c>
      <c r="C53" s="1256"/>
      <c r="D53" s="113"/>
      <c r="E53" s="1257" t="s">
        <v>45</v>
      </c>
      <c r="F53" s="1257"/>
      <c r="G53" s="1257"/>
      <c r="H53" s="1258"/>
      <c r="I53" s="114">
        <v>280</v>
      </c>
      <c r="J53" s="115">
        <v>1015</v>
      </c>
      <c r="K53" s="115">
        <v>1072</v>
      </c>
      <c r="L53" s="115">
        <v>962</v>
      </c>
      <c r="M53" s="116">
        <v>267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y+Y/PmWDd9/LWSPcgWuEnasvg2WAsL+WPctCfh39K2Co7FwDrQJfSeT9xBe9sv9hU4xHwp+6PfW4D7YoNXMzA==" saltValue="boTkKtB2aW+00n0x0oHt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267" t="s">
        <v>48</v>
      </c>
      <c r="D55" s="1267"/>
      <c r="E55" s="1268"/>
      <c r="F55" s="128">
        <v>2381</v>
      </c>
      <c r="G55" s="128">
        <v>2190</v>
      </c>
      <c r="H55" s="129">
        <v>2426</v>
      </c>
    </row>
    <row r="56" spans="2:8" ht="52.5" customHeight="1" x14ac:dyDescent="0.15">
      <c r="B56" s="130"/>
      <c r="C56" s="1269" t="s">
        <v>49</v>
      </c>
      <c r="D56" s="1269"/>
      <c r="E56" s="1270"/>
      <c r="F56" s="131">
        <v>1728</v>
      </c>
      <c r="G56" s="131">
        <v>1705</v>
      </c>
      <c r="H56" s="132">
        <v>1631</v>
      </c>
    </row>
    <row r="57" spans="2:8" ht="53.25" customHeight="1" x14ac:dyDescent="0.15">
      <c r="B57" s="130"/>
      <c r="C57" s="1271" t="s">
        <v>50</v>
      </c>
      <c r="D57" s="1271"/>
      <c r="E57" s="1272"/>
      <c r="F57" s="133">
        <v>4551</v>
      </c>
      <c r="G57" s="133">
        <v>4487</v>
      </c>
      <c r="H57" s="134">
        <v>4302</v>
      </c>
    </row>
    <row r="58" spans="2:8" ht="45.75" customHeight="1" x14ac:dyDescent="0.15">
      <c r="B58" s="135"/>
      <c r="C58" s="1259" t="s">
        <v>569</v>
      </c>
      <c r="D58" s="1260"/>
      <c r="E58" s="1261"/>
      <c r="F58" s="136">
        <v>1492</v>
      </c>
      <c r="G58" s="136">
        <v>1492</v>
      </c>
      <c r="H58" s="137">
        <v>1492</v>
      </c>
    </row>
    <row r="59" spans="2:8" ht="45.75" customHeight="1" x14ac:dyDescent="0.15">
      <c r="B59" s="135"/>
      <c r="C59" s="1259" t="s">
        <v>570</v>
      </c>
      <c r="D59" s="1260"/>
      <c r="E59" s="1261"/>
      <c r="F59" s="136">
        <v>1320</v>
      </c>
      <c r="G59" s="136">
        <v>1241</v>
      </c>
      <c r="H59" s="137">
        <v>1168</v>
      </c>
    </row>
    <row r="60" spans="2:8" ht="45.75" customHeight="1" x14ac:dyDescent="0.15">
      <c r="B60" s="135"/>
      <c r="C60" s="1259" t="s">
        <v>571</v>
      </c>
      <c r="D60" s="1260"/>
      <c r="E60" s="1261"/>
      <c r="F60" s="136">
        <v>698</v>
      </c>
      <c r="G60" s="136">
        <v>815</v>
      </c>
      <c r="H60" s="137">
        <v>845</v>
      </c>
    </row>
    <row r="61" spans="2:8" ht="45.75" customHeight="1" x14ac:dyDescent="0.15">
      <c r="B61" s="135"/>
      <c r="C61" s="1259" t="s">
        <v>572</v>
      </c>
      <c r="D61" s="1260"/>
      <c r="E61" s="1261"/>
      <c r="F61" s="136">
        <v>539</v>
      </c>
      <c r="G61" s="136">
        <v>499</v>
      </c>
      <c r="H61" s="137">
        <v>390</v>
      </c>
    </row>
    <row r="62" spans="2:8" ht="45.75" customHeight="1" thickBot="1" x14ac:dyDescent="0.2">
      <c r="B62" s="138"/>
      <c r="C62" s="1262" t="s">
        <v>573</v>
      </c>
      <c r="D62" s="1263"/>
      <c r="E62" s="1264"/>
      <c r="F62" s="139">
        <v>395</v>
      </c>
      <c r="G62" s="139">
        <v>334</v>
      </c>
      <c r="H62" s="140">
        <v>294</v>
      </c>
    </row>
    <row r="63" spans="2:8" ht="52.5" customHeight="1" thickBot="1" x14ac:dyDescent="0.2">
      <c r="B63" s="141"/>
      <c r="C63" s="1265" t="s">
        <v>51</v>
      </c>
      <c r="D63" s="1265"/>
      <c r="E63" s="1266"/>
      <c r="F63" s="142">
        <v>8660</v>
      </c>
      <c r="G63" s="142">
        <v>8383</v>
      </c>
      <c r="H63" s="143">
        <v>8359</v>
      </c>
    </row>
    <row r="64" spans="2:8" ht="15" customHeight="1" x14ac:dyDescent="0.15"/>
  </sheetData>
  <sheetProtection algorithmName="SHA-512" hashValue="yECrTHrBdUcWZaum8J5kFMk+4dC1c3uXe9gjJB2/r7eK44TmtveLW5jlxQgmS4vIvrDmC5ppsqYicbvORGXg9Q==" saltValue="9UhnM2Mq3DpWa06fBMz7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10" zoomScaleNormal="100" zoomScaleSheetLayoutView="55" workbookViewId="0">
      <selection activeCell="AN43" sqref="AN43:DC47"/>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592</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592</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593</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594</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595</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596</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548</v>
      </c>
      <c r="BQ50" s="1307"/>
      <c r="BR50" s="1307"/>
      <c r="BS50" s="1307"/>
      <c r="BT50" s="1307"/>
      <c r="BU50" s="1307"/>
      <c r="BV50" s="1307"/>
      <c r="BW50" s="1307"/>
      <c r="BX50" s="1307" t="s">
        <v>549</v>
      </c>
      <c r="BY50" s="1307"/>
      <c r="BZ50" s="1307"/>
      <c r="CA50" s="1307"/>
      <c r="CB50" s="1307"/>
      <c r="CC50" s="1307"/>
      <c r="CD50" s="1307"/>
      <c r="CE50" s="1307"/>
      <c r="CF50" s="1307" t="s">
        <v>550</v>
      </c>
      <c r="CG50" s="1307"/>
      <c r="CH50" s="1307"/>
      <c r="CI50" s="1307"/>
      <c r="CJ50" s="1307"/>
      <c r="CK50" s="1307"/>
      <c r="CL50" s="1307"/>
      <c r="CM50" s="1307"/>
      <c r="CN50" s="1307" t="s">
        <v>551</v>
      </c>
      <c r="CO50" s="1307"/>
      <c r="CP50" s="1307"/>
      <c r="CQ50" s="1307"/>
      <c r="CR50" s="1307"/>
      <c r="CS50" s="1307"/>
      <c r="CT50" s="1307"/>
      <c r="CU50" s="1307"/>
      <c r="CV50" s="1307" t="s">
        <v>552</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597</v>
      </c>
      <c r="AO51" s="1311"/>
      <c r="AP51" s="1311"/>
      <c r="AQ51" s="1311"/>
      <c r="AR51" s="1311"/>
      <c r="AS51" s="1311"/>
      <c r="AT51" s="1311"/>
      <c r="AU51" s="1311"/>
      <c r="AV51" s="1311"/>
      <c r="AW51" s="1311"/>
      <c r="AX51" s="1311"/>
      <c r="AY51" s="1311"/>
      <c r="AZ51" s="1311"/>
      <c r="BA51" s="1311"/>
      <c r="BB51" s="1311" t="s">
        <v>599</v>
      </c>
      <c r="BC51" s="1311"/>
      <c r="BD51" s="1311"/>
      <c r="BE51" s="1311"/>
      <c r="BF51" s="1311"/>
      <c r="BG51" s="1311"/>
      <c r="BH51" s="1311"/>
      <c r="BI51" s="1311"/>
      <c r="BJ51" s="1311"/>
      <c r="BK51" s="1311"/>
      <c r="BL51" s="1311"/>
      <c r="BM51" s="1311"/>
      <c r="BN51" s="1311"/>
      <c r="BO51" s="1311"/>
      <c r="BP51" s="1312">
        <v>4.2</v>
      </c>
      <c r="BQ51" s="1312"/>
      <c r="BR51" s="1312"/>
      <c r="BS51" s="1312"/>
      <c r="BT51" s="1312"/>
      <c r="BU51" s="1312"/>
      <c r="BV51" s="1312"/>
      <c r="BW51" s="1312"/>
      <c r="BX51" s="1312">
        <v>15.8</v>
      </c>
      <c r="BY51" s="1312"/>
      <c r="BZ51" s="1312"/>
      <c r="CA51" s="1312"/>
      <c r="CB51" s="1312"/>
      <c r="CC51" s="1312"/>
      <c r="CD51" s="1312"/>
      <c r="CE51" s="1312"/>
      <c r="CF51" s="1312">
        <v>17.100000000000001</v>
      </c>
      <c r="CG51" s="1312"/>
      <c r="CH51" s="1312"/>
      <c r="CI51" s="1312"/>
      <c r="CJ51" s="1312"/>
      <c r="CK51" s="1312"/>
      <c r="CL51" s="1312"/>
      <c r="CM51" s="1312"/>
      <c r="CN51" s="1312">
        <v>15.8</v>
      </c>
      <c r="CO51" s="1312"/>
      <c r="CP51" s="1312"/>
      <c r="CQ51" s="1312"/>
      <c r="CR51" s="1312"/>
      <c r="CS51" s="1312"/>
      <c r="CT51" s="1312"/>
      <c r="CU51" s="1312"/>
      <c r="CV51" s="1312">
        <v>4.3</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600</v>
      </c>
      <c r="BC53" s="1311"/>
      <c r="BD53" s="1311"/>
      <c r="BE53" s="1311"/>
      <c r="BF53" s="1311"/>
      <c r="BG53" s="1311"/>
      <c r="BH53" s="1311"/>
      <c r="BI53" s="1311"/>
      <c r="BJ53" s="1311"/>
      <c r="BK53" s="1311"/>
      <c r="BL53" s="1311"/>
      <c r="BM53" s="1311"/>
      <c r="BN53" s="1311"/>
      <c r="BO53" s="1311"/>
      <c r="BP53" s="1312">
        <v>52.2</v>
      </c>
      <c r="BQ53" s="1312"/>
      <c r="BR53" s="1312"/>
      <c r="BS53" s="1312"/>
      <c r="BT53" s="1312"/>
      <c r="BU53" s="1312"/>
      <c r="BV53" s="1312"/>
      <c r="BW53" s="1312"/>
      <c r="BX53" s="1312">
        <v>53.7</v>
      </c>
      <c r="BY53" s="1312"/>
      <c r="BZ53" s="1312"/>
      <c r="CA53" s="1312"/>
      <c r="CB53" s="1312"/>
      <c r="CC53" s="1312"/>
      <c r="CD53" s="1312"/>
      <c r="CE53" s="1312"/>
      <c r="CF53" s="1312">
        <v>54.8</v>
      </c>
      <c r="CG53" s="1312"/>
      <c r="CH53" s="1312"/>
      <c r="CI53" s="1312"/>
      <c r="CJ53" s="1312"/>
      <c r="CK53" s="1312"/>
      <c r="CL53" s="1312"/>
      <c r="CM53" s="1312"/>
      <c r="CN53" s="1312">
        <v>56</v>
      </c>
      <c r="CO53" s="1312"/>
      <c r="CP53" s="1312"/>
      <c r="CQ53" s="1312"/>
      <c r="CR53" s="1312"/>
      <c r="CS53" s="1312"/>
      <c r="CT53" s="1312"/>
      <c r="CU53" s="1312"/>
      <c r="CV53" s="1312">
        <v>57.4</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601</v>
      </c>
      <c r="AO55" s="1307"/>
      <c r="AP55" s="1307"/>
      <c r="AQ55" s="1307"/>
      <c r="AR55" s="1307"/>
      <c r="AS55" s="1307"/>
      <c r="AT55" s="1307"/>
      <c r="AU55" s="1307"/>
      <c r="AV55" s="1307"/>
      <c r="AW55" s="1307"/>
      <c r="AX55" s="1307"/>
      <c r="AY55" s="1307"/>
      <c r="AZ55" s="1307"/>
      <c r="BA55" s="1307"/>
      <c r="BB55" s="1311" t="s">
        <v>598</v>
      </c>
      <c r="BC55" s="1311"/>
      <c r="BD55" s="1311"/>
      <c r="BE55" s="1311"/>
      <c r="BF55" s="1311"/>
      <c r="BG55" s="1311"/>
      <c r="BH55" s="1311"/>
      <c r="BI55" s="1311"/>
      <c r="BJ55" s="1311"/>
      <c r="BK55" s="1311"/>
      <c r="BL55" s="1311"/>
      <c r="BM55" s="1311"/>
      <c r="BN55" s="1311"/>
      <c r="BO55" s="1311"/>
      <c r="BP55" s="1312">
        <v>42</v>
      </c>
      <c r="BQ55" s="1312"/>
      <c r="BR55" s="1312"/>
      <c r="BS55" s="1312"/>
      <c r="BT55" s="1312"/>
      <c r="BU55" s="1312"/>
      <c r="BV55" s="1312"/>
      <c r="BW55" s="1312"/>
      <c r="BX55" s="1312">
        <v>38.200000000000003</v>
      </c>
      <c r="BY55" s="1312"/>
      <c r="BZ55" s="1312"/>
      <c r="CA55" s="1312"/>
      <c r="CB55" s="1312"/>
      <c r="CC55" s="1312"/>
      <c r="CD55" s="1312"/>
      <c r="CE55" s="1312"/>
      <c r="CF55" s="1312">
        <v>29.7</v>
      </c>
      <c r="CG55" s="1312"/>
      <c r="CH55" s="1312"/>
      <c r="CI55" s="1312"/>
      <c r="CJ55" s="1312"/>
      <c r="CK55" s="1312"/>
      <c r="CL55" s="1312"/>
      <c r="CM55" s="1312"/>
      <c r="CN55" s="1312">
        <v>23.2</v>
      </c>
      <c r="CO55" s="1312"/>
      <c r="CP55" s="1312"/>
      <c r="CQ55" s="1312"/>
      <c r="CR55" s="1312"/>
      <c r="CS55" s="1312"/>
      <c r="CT55" s="1312"/>
      <c r="CU55" s="1312"/>
      <c r="CV55" s="1312">
        <v>25.1</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600</v>
      </c>
      <c r="BC57" s="1311"/>
      <c r="BD57" s="1311"/>
      <c r="BE57" s="1311"/>
      <c r="BF57" s="1311"/>
      <c r="BG57" s="1311"/>
      <c r="BH57" s="1311"/>
      <c r="BI57" s="1311"/>
      <c r="BJ57" s="1311"/>
      <c r="BK57" s="1311"/>
      <c r="BL57" s="1311"/>
      <c r="BM57" s="1311"/>
      <c r="BN57" s="1311"/>
      <c r="BO57" s="1311"/>
      <c r="BP57" s="1312">
        <v>51.3</v>
      </c>
      <c r="BQ57" s="1312"/>
      <c r="BR57" s="1312"/>
      <c r="BS57" s="1312"/>
      <c r="BT57" s="1312"/>
      <c r="BU57" s="1312"/>
      <c r="BV57" s="1312"/>
      <c r="BW57" s="1312"/>
      <c r="BX57" s="1312">
        <v>53.6</v>
      </c>
      <c r="BY57" s="1312"/>
      <c r="BZ57" s="1312"/>
      <c r="CA57" s="1312"/>
      <c r="CB57" s="1312"/>
      <c r="CC57" s="1312"/>
      <c r="CD57" s="1312"/>
      <c r="CE57" s="1312"/>
      <c r="CF57" s="1312">
        <v>56.3</v>
      </c>
      <c r="CG57" s="1312"/>
      <c r="CH57" s="1312"/>
      <c r="CI57" s="1312"/>
      <c r="CJ57" s="1312"/>
      <c r="CK57" s="1312"/>
      <c r="CL57" s="1312"/>
      <c r="CM57" s="1312"/>
      <c r="CN57" s="1312">
        <v>57.9</v>
      </c>
      <c r="CO57" s="1312"/>
      <c r="CP57" s="1312"/>
      <c r="CQ57" s="1312"/>
      <c r="CR57" s="1312"/>
      <c r="CS57" s="1312"/>
      <c r="CT57" s="1312"/>
      <c r="CU57" s="1312"/>
      <c r="CV57" s="1312">
        <v>60.1</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602</v>
      </c>
    </row>
    <row r="64" spans="1:109" x14ac:dyDescent="0.15">
      <c r="B64" s="1282"/>
      <c r="G64" s="1289"/>
      <c r="I64" s="1322"/>
      <c r="J64" s="1322"/>
      <c r="K64" s="1322"/>
      <c r="L64" s="1322"/>
      <c r="M64" s="1322"/>
      <c r="N64" s="1323"/>
      <c r="AM64" s="1289"/>
      <c r="AN64" s="1289" t="s">
        <v>594</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324" t="s">
        <v>603</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1282"/>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1282"/>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1282"/>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1282"/>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1282"/>
      <c r="H70" s="1333"/>
      <c r="I70" s="1333"/>
      <c r="J70" s="1334"/>
      <c r="K70" s="1334"/>
      <c r="L70" s="1335"/>
      <c r="M70" s="1334"/>
      <c r="N70" s="1335"/>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36"/>
      <c r="I71" s="1337"/>
      <c r="J71" s="1334"/>
      <c r="K71" s="1334"/>
      <c r="L71" s="1335"/>
      <c r="M71" s="1334"/>
      <c r="N71" s="1335"/>
      <c r="AM71" s="1336"/>
      <c r="AN71" s="1275" t="s">
        <v>596</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548</v>
      </c>
      <c r="BQ72" s="1307"/>
      <c r="BR72" s="1307"/>
      <c r="BS72" s="1307"/>
      <c r="BT72" s="1307"/>
      <c r="BU72" s="1307"/>
      <c r="BV72" s="1307"/>
      <c r="BW72" s="1307"/>
      <c r="BX72" s="1307" t="s">
        <v>549</v>
      </c>
      <c r="BY72" s="1307"/>
      <c r="BZ72" s="1307"/>
      <c r="CA72" s="1307"/>
      <c r="CB72" s="1307"/>
      <c r="CC72" s="1307"/>
      <c r="CD72" s="1307"/>
      <c r="CE72" s="1307"/>
      <c r="CF72" s="1307" t="s">
        <v>550</v>
      </c>
      <c r="CG72" s="1307"/>
      <c r="CH72" s="1307"/>
      <c r="CI72" s="1307"/>
      <c r="CJ72" s="1307"/>
      <c r="CK72" s="1307"/>
      <c r="CL72" s="1307"/>
      <c r="CM72" s="1307"/>
      <c r="CN72" s="1307" t="s">
        <v>551</v>
      </c>
      <c r="CO72" s="1307"/>
      <c r="CP72" s="1307"/>
      <c r="CQ72" s="1307"/>
      <c r="CR72" s="1307"/>
      <c r="CS72" s="1307"/>
      <c r="CT72" s="1307"/>
      <c r="CU72" s="1307"/>
      <c r="CV72" s="1307" t="s">
        <v>552</v>
      </c>
      <c r="CW72" s="1307"/>
      <c r="CX72" s="1307"/>
      <c r="CY72" s="1307"/>
      <c r="CZ72" s="1307"/>
      <c r="DA72" s="1307"/>
      <c r="DB72" s="1307"/>
      <c r="DC72" s="1307"/>
    </row>
    <row r="73" spans="2:107" x14ac:dyDescent="0.15">
      <c r="B73" s="1282"/>
      <c r="G73" s="1308"/>
      <c r="H73" s="1308"/>
      <c r="I73" s="1308"/>
      <c r="J73" s="1308"/>
      <c r="K73" s="1338"/>
      <c r="L73" s="1338"/>
      <c r="M73" s="1338"/>
      <c r="N73" s="1338"/>
      <c r="AM73" s="1300"/>
      <c r="AN73" s="1311" t="s">
        <v>597</v>
      </c>
      <c r="AO73" s="1311"/>
      <c r="AP73" s="1311"/>
      <c r="AQ73" s="1311"/>
      <c r="AR73" s="1311"/>
      <c r="AS73" s="1311"/>
      <c r="AT73" s="1311"/>
      <c r="AU73" s="1311"/>
      <c r="AV73" s="1311"/>
      <c r="AW73" s="1311"/>
      <c r="AX73" s="1311"/>
      <c r="AY73" s="1311"/>
      <c r="AZ73" s="1311"/>
      <c r="BA73" s="1311"/>
      <c r="BB73" s="1311" t="s">
        <v>598</v>
      </c>
      <c r="BC73" s="1311"/>
      <c r="BD73" s="1311"/>
      <c r="BE73" s="1311"/>
      <c r="BF73" s="1311"/>
      <c r="BG73" s="1311"/>
      <c r="BH73" s="1311"/>
      <c r="BI73" s="1311"/>
      <c r="BJ73" s="1311"/>
      <c r="BK73" s="1311"/>
      <c r="BL73" s="1311"/>
      <c r="BM73" s="1311"/>
      <c r="BN73" s="1311"/>
      <c r="BO73" s="1311"/>
      <c r="BP73" s="1312">
        <v>4.2</v>
      </c>
      <c r="BQ73" s="1312"/>
      <c r="BR73" s="1312"/>
      <c r="BS73" s="1312"/>
      <c r="BT73" s="1312"/>
      <c r="BU73" s="1312"/>
      <c r="BV73" s="1312"/>
      <c r="BW73" s="1312"/>
      <c r="BX73" s="1312">
        <v>15.8</v>
      </c>
      <c r="BY73" s="1312"/>
      <c r="BZ73" s="1312"/>
      <c r="CA73" s="1312"/>
      <c r="CB73" s="1312"/>
      <c r="CC73" s="1312"/>
      <c r="CD73" s="1312"/>
      <c r="CE73" s="1312"/>
      <c r="CF73" s="1312">
        <v>17.100000000000001</v>
      </c>
      <c r="CG73" s="1312"/>
      <c r="CH73" s="1312"/>
      <c r="CI73" s="1312"/>
      <c r="CJ73" s="1312"/>
      <c r="CK73" s="1312"/>
      <c r="CL73" s="1312"/>
      <c r="CM73" s="1312"/>
      <c r="CN73" s="1312">
        <v>15.8</v>
      </c>
      <c r="CO73" s="1312"/>
      <c r="CP73" s="1312"/>
      <c r="CQ73" s="1312"/>
      <c r="CR73" s="1312"/>
      <c r="CS73" s="1312"/>
      <c r="CT73" s="1312"/>
      <c r="CU73" s="1312"/>
      <c r="CV73" s="1312">
        <v>4.3</v>
      </c>
      <c r="CW73" s="1312"/>
      <c r="CX73" s="1312"/>
      <c r="CY73" s="1312"/>
      <c r="CZ73" s="1312"/>
      <c r="DA73" s="1312"/>
      <c r="DB73" s="1312"/>
      <c r="DC73" s="1312"/>
    </row>
    <row r="74" spans="2:107" x14ac:dyDescent="0.15">
      <c r="B74" s="1282"/>
      <c r="G74" s="1308"/>
      <c r="H74" s="1308"/>
      <c r="I74" s="1308"/>
      <c r="J74" s="1308"/>
      <c r="K74" s="1338"/>
      <c r="L74" s="1338"/>
      <c r="M74" s="1338"/>
      <c r="N74" s="1338"/>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604</v>
      </c>
      <c r="BC75" s="1311"/>
      <c r="BD75" s="1311"/>
      <c r="BE75" s="1311"/>
      <c r="BF75" s="1311"/>
      <c r="BG75" s="1311"/>
      <c r="BH75" s="1311"/>
      <c r="BI75" s="1311"/>
      <c r="BJ75" s="1311"/>
      <c r="BK75" s="1311"/>
      <c r="BL75" s="1311"/>
      <c r="BM75" s="1311"/>
      <c r="BN75" s="1311"/>
      <c r="BO75" s="1311"/>
      <c r="BP75" s="1312">
        <v>6.9</v>
      </c>
      <c r="BQ75" s="1312"/>
      <c r="BR75" s="1312"/>
      <c r="BS75" s="1312"/>
      <c r="BT75" s="1312"/>
      <c r="BU75" s="1312"/>
      <c r="BV75" s="1312"/>
      <c r="BW75" s="1312"/>
      <c r="BX75" s="1312">
        <v>7.5</v>
      </c>
      <c r="BY75" s="1312"/>
      <c r="BZ75" s="1312"/>
      <c r="CA75" s="1312"/>
      <c r="CB75" s="1312"/>
      <c r="CC75" s="1312"/>
      <c r="CD75" s="1312"/>
      <c r="CE75" s="1312"/>
      <c r="CF75" s="1312">
        <v>8.5</v>
      </c>
      <c r="CG75" s="1312"/>
      <c r="CH75" s="1312"/>
      <c r="CI75" s="1312"/>
      <c r="CJ75" s="1312"/>
      <c r="CK75" s="1312"/>
      <c r="CL75" s="1312"/>
      <c r="CM75" s="1312"/>
      <c r="CN75" s="1312">
        <v>9.1999999999999993</v>
      </c>
      <c r="CO75" s="1312"/>
      <c r="CP75" s="1312"/>
      <c r="CQ75" s="1312"/>
      <c r="CR75" s="1312"/>
      <c r="CS75" s="1312"/>
      <c r="CT75" s="1312"/>
      <c r="CU75" s="1312"/>
      <c r="CV75" s="1312">
        <v>10</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38"/>
      <c r="L77" s="1338"/>
      <c r="M77" s="1338"/>
      <c r="N77" s="1338"/>
      <c r="AN77" s="1307" t="s">
        <v>605</v>
      </c>
      <c r="AO77" s="1307"/>
      <c r="AP77" s="1307"/>
      <c r="AQ77" s="1307"/>
      <c r="AR77" s="1307"/>
      <c r="AS77" s="1307"/>
      <c r="AT77" s="1307"/>
      <c r="AU77" s="1307"/>
      <c r="AV77" s="1307"/>
      <c r="AW77" s="1307"/>
      <c r="AX77" s="1307"/>
      <c r="AY77" s="1307"/>
      <c r="AZ77" s="1307"/>
      <c r="BA77" s="1307"/>
      <c r="BB77" s="1311" t="s">
        <v>599</v>
      </c>
      <c r="BC77" s="1311"/>
      <c r="BD77" s="1311"/>
      <c r="BE77" s="1311"/>
      <c r="BF77" s="1311"/>
      <c r="BG77" s="1311"/>
      <c r="BH77" s="1311"/>
      <c r="BI77" s="1311"/>
      <c r="BJ77" s="1311"/>
      <c r="BK77" s="1311"/>
      <c r="BL77" s="1311"/>
      <c r="BM77" s="1311"/>
      <c r="BN77" s="1311"/>
      <c r="BO77" s="1311"/>
      <c r="BP77" s="1312">
        <v>42</v>
      </c>
      <c r="BQ77" s="1312"/>
      <c r="BR77" s="1312"/>
      <c r="BS77" s="1312"/>
      <c r="BT77" s="1312"/>
      <c r="BU77" s="1312"/>
      <c r="BV77" s="1312"/>
      <c r="BW77" s="1312"/>
      <c r="BX77" s="1312">
        <v>38.200000000000003</v>
      </c>
      <c r="BY77" s="1312"/>
      <c r="BZ77" s="1312"/>
      <c r="CA77" s="1312"/>
      <c r="CB77" s="1312"/>
      <c r="CC77" s="1312"/>
      <c r="CD77" s="1312"/>
      <c r="CE77" s="1312"/>
      <c r="CF77" s="1312">
        <v>29.7</v>
      </c>
      <c r="CG77" s="1312"/>
      <c r="CH77" s="1312"/>
      <c r="CI77" s="1312"/>
      <c r="CJ77" s="1312"/>
      <c r="CK77" s="1312"/>
      <c r="CL77" s="1312"/>
      <c r="CM77" s="1312"/>
      <c r="CN77" s="1312">
        <v>23.2</v>
      </c>
      <c r="CO77" s="1312"/>
      <c r="CP77" s="1312"/>
      <c r="CQ77" s="1312"/>
      <c r="CR77" s="1312"/>
      <c r="CS77" s="1312"/>
      <c r="CT77" s="1312"/>
      <c r="CU77" s="1312"/>
      <c r="CV77" s="1312">
        <v>25.1</v>
      </c>
      <c r="CW77" s="1312"/>
      <c r="CX77" s="1312"/>
      <c r="CY77" s="1312"/>
      <c r="CZ77" s="1312"/>
      <c r="DA77" s="1312"/>
      <c r="DB77" s="1312"/>
      <c r="DC77" s="1312"/>
    </row>
    <row r="78" spans="2:107" x14ac:dyDescent="0.15">
      <c r="B78" s="1282"/>
      <c r="G78" s="1301"/>
      <c r="H78" s="1301"/>
      <c r="I78" s="1301"/>
      <c r="J78" s="1301"/>
      <c r="K78" s="1338"/>
      <c r="L78" s="1338"/>
      <c r="M78" s="1338"/>
      <c r="N78" s="1338"/>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9"/>
      <c r="L79" s="1339"/>
      <c r="M79" s="1339"/>
      <c r="N79" s="1339"/>
      <c r="AN79" s="1307"/>
      <c r="AO79" s="1307"/>
      <c r="AP79" s="1307"/>
      <c r="AQ79" s="1307"/>
      <c r="AR79" s="1307"/>
      <c r="AS79" s="1307"/>
      <c r="AT79" s="1307"/>
      <c r="AU79" s="1307"/>
      <c r="AV79" s="1307"/>
      <c r="AW79" s="1307"/>
      <c r="AX79" s="1307"/>
      <c r="AY79" s="1307"/>
      <c r="AZ79" s="1307"/>
      <c r="BA79" s="1307"/>
      <c r="BB79" s="1311" t="s">
        <v>606</v>
      </c>
      <c r="BC79" s="1311"/>
      <c r="BD79" s="1311"/>
      <c r="BE79" s="1311"/>
      <c r="BF79" s="1311"/>
      <c r="BG79" s="1311"/>
      <c r="BH79" s="1311"/>
      <c r="BI79" s="1311"/>
      <c r="BJ79" s="1311"/>
      <c r="BK79" s="1311"/>
      <c r="BL79" s="1311"/>
      <c r="BM79" s="1311"/>
      <c r="BN79" s="1311"/>
      <c r="BO79" s="1311"/>
      <c r="BP79" s="1312">
        <v>9.1</v>
      </c>
      <c r="BQ79" s="1312"/>
      <c r="BR79" s="1312"/>
      <c r="BS79" s="1312"/>
      <c r="BT79" s="1312"/>
      <c r="BU79" s="1312"/>
      <c r="BV79" s="1312"/>
      <c r="BW79" s="1312"/>
      <c r="BX79" s="1312">
        <v>9.3000000000000007</v>
      </c>
      <c r="BY79" s="1312"/>
      <c r="BZ79" s="1312"/>
      <c r="CA79" s="1312"/>
      <c r="CB79" s="1312"/>
      <c r="CC79" s="1312"/>
      <c r="CD79" s="1312"/>
      <c r="CE79" s="1312"/>
      <c r="CF79" s="1312">
        <v>9.6</v>
      </c>
      <c r="CG79" s="1312"/>
      <c r="CH79" s="1312"/>
      <c r="CI79" s="1312"/>
      <c r="CJ79" s="1312"/>
      <c r="CK79" s="1312"/>
      <c r="CL79" s="1312"/>
      <c r="CM79" s="1312"/>
      <c r="CN79" s="1312">
        <v>9.8000000000000007</v>
      </c>
      <c r="CO79" s="1312"/>
      <c r="CP79" s="1312"/>
      <c r="CQ79" s="1312"/>
      <c r="CR79" s="1312"/>
      <c r="CS79" s="1312"/>
      <c r="CT79" s="1312"/>
      <c r="CU79" s="1312"/>
      <c r="CV79" s="1312">
        <v>10.199999999999999</v>
      </c>
      <c r="CW79" s="1312"/>
      <c r="CX79" s="1312"/>
      <c r="CY79" s="1312"/>
      <c r="CZ79" s="1312"/>
      <c r="DA79" s="1312"/>
      <c r="DB79" s="1312"/>
      <c r="DC79" s="1312"/>
    </row>
    <row r="80" spans="2:107" x14ac:dyDescent="0.15">
      <c r="B80" s="1282"/>
      <c r="G80" s="1301"/>
      <c r="H80" s="1301"/>
      <c r="I80" s="1314"/>
      <c r="J80" s="1314"/>
      <c r="K80" s="1339"/>
      <c r="L80" s="1339"/>
      <c r="M80" s="1339"/>
      <c r="N80" s="1339"/>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40"/>
      <c r="L82" s="1340"/>
      <c r="M82" s="1340"/>
      <c r="N82" s="1340"/>
      <c r="AQ82" s="1340"/>
      <c r="AR82" s="1340"/>
      <c r="AS82" s="1340"/>
      <c r="AT82" s="1340"/>
      <c r="BC82" s="1340"/>
      <c r="BD82" s="1340"/>
      <c r="BE82" s="1340"/>
      <c r="BF82" s="1340"/>
      <c r="BO82" s="1340"/>
      <c r="BP82" s="1340"/>
      <c r="BQ82" s="1340"/>
      <c r="BR82" s="1340"/>
      <c r="CA82" s="1340"/>
      <c r="CB82" s="1340"/>
      <c r="CC82" s="1340"/>
      <c r="CD82" s="1340"/>
      <c r="CM82" s="1340"/>
      <c r="CN82" s="1340"/>
      <c r="CO82" s="1340"/>
      <c r="CP82" s="1340"/>
      <c r="CY82" s="1340"/>
      <c r="CZ82" s="1340"/>
      <c r="DA82" s="1340"/>
      <c r="DB82" s="1340"/>
      <c r="DC82" s="1340"/>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41"/>
      <c r="AQ87" s="1341"/>
      <c r="BC87" s="1341"/>
      <c r="BO87" s="1341"/>
      <c r="CA87" s="1341"/>
      <c r="CM87" s="1341"/>
      <c r="CY87" s="1341"/>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4k2v6SkChzECWCJlW/QPccYbbC043cHRrercp/3+gWhSskOlm9GH8/yD1JCQlWG5kzjmZVNUIFLdot3npYYBtA==" saltValue="JCF/+rh4Vq4eRf25lWEH7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3" zoomScale="110" zoomScaleNormal="110" zoomScaleSheetLayoutView="70"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PzQTxT71qlnMq7g2mt4cMZQA5nE6XRE/GdOOn/tN4SHs1dZ/5CwsDDP0wxXlORZxXmSJFAdNPkYsMQpLONHa7g==" saltValue="Yhe+jz0JPJ1zrk8N9Z0Qo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Normal="100" zoomScaleSheetLayoutView="55"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607</v>
      </c>
    </row>
  </sheetData>
  <sheetProtection algorithmName="SHA-512" hashValue="4RFIj0vEkEuWynVL40VWmJfXZS/jXJ7fjZzDs900dTgLFmMTfLkIY37l8nS/l1zklTeIz5PiOsB5WdSptluYEA==" saltValue="C0iDo+hi9hmhd4fyUoSDV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65322</v>
      </c>
      <c r="E3" s="162"/>
      <c r="F3" s="163">
        <v>85078</v>
      </c>
      <c r="G3" s="164"/>
      <c r="H3" s="165"/>
    </row>
    <row r="4" spans="1:8" x14ac:dyDescent="0.15">
      <c r="A4" s="166"/>
      <c r="B4" s="167"/>
      <c r="C4" s="168"/>
      <c r="D4" s="169">
        <v>28453</v>
      </c>
      <c r="E4" s="170"/>
      <c r="F4" s="171">
        <v>45315</v>
      </c>
      <c r="G4" s="172"/>
      <c r="H4" s="173"/>
    </row>
    <row r="5" spans="1:8" x14ac:dyDescent="0.15">
      <c r="A5" s="154" t="s">
        <v>540</v>
      </c>
      <c r="B5" s="159"/>
      <c r="C5" s="160"/>
      <c r="D5" s="161">
        <v>78394</v>
      </c>
      <c r="E5" s="162"/>
      <c r="F5" s="163">
        <v>65052</v>
      </c>
      <c r="G5" s="164"/>
      <c r="H5" s="165"/>
    </row>
    <row r="6" spans="1:8" x14ac:dyDescent="0.15">
      <c r="A6" s="166"/>
      <c r="B6" s="167"/>
      <c r="C6" s="168"/>
      <c r="D6" s="169">
        <v>40749</v>
      </c>
      <c r="E6" s="170"/>
      <c r="F6" s="171">
        <v>37035</v>
      </c>
      <c r="G6" s="172"/>
      <c r="H6" s="173"/>
    </row>
    <row r="7" spans="1:8" x14ac:dyDescent="0.15">
      <c r="A7" s="154" t="s">
        <v>541</v>
      </c>
      <c r="B7" s="159"/>
      <c r="C7" s="160"/>
      <c r="D7" s="161">
        <v>113182</v>
      </c>
      <c r="E7" s="162"/>
      <c r="F7" s="163">
        <v>66364</v>
      </c>
      <c r="G7" s="164"/>
      <c r="H7" s="165"/>
    </row>
    <row r="8" spans="1:8" x14ac:dyDescent="0.15">
      <c r="A8" s="166"/>
      <c r="B8" s="167"/>
      <c r="C8" s="168"/>
      <c r="D8" s="169">
        <v>20267</v>
      </c>
      <c r="E8" s="170"/>
      <c r="F8" s="171">
        <v>24935</v>
      </c>
      <c r="G8" s="172"/>
      <c r="H8" s="173"/>
    </row>
    <row r="9" spans="1:8" x14ac:dyDescent="0.15">
      <c r="A9" s="154" t="s">
        <v>542</v>
      </c>
      <c r="B9" s="159"/>
      <c r="C9" s="160"/>
      <c r="D9" s="161">
        <v>89175</v>
      </c>
      <c r="E9" s="162"/>
      <c r="F9" s="163">
        <v>68548</v>
      </c>
      <c r="G9" s="164"/>
      <c r="H9" s="165"/>
    </row>
    <row r="10" spans="1:8" x14ac:dyDescent="0.15">
      <c r="A10" s="166"/>
      <c r="B10" s="167"/>
      <c r="C10" s="168"/>
      <c r="D10" s="169">
        <v>30030</v>
      </c>
      <c r="E10" s="170"/>
      <c r="F10" s="171">
        <v>31673</v>
      </c>
      <c r="G10" s="172"/>
      <c r="H10" s="173"/>
    </row>
    <row r="11" spans="1:8" x14ac:dyDescent="0.15">
      <c r="A11" s="154" t="s">
        <v>543</v>
      </c>
      <c r="B11" s="159"/>
      <c r="C11" s="160"/>
      <c r="D11" s="161">
        <v>98453</v>
      </c>
      <c r="E11" s="162"/>
      <c r="F11" s="163">
        <v>78575</v>
      </c>
      <c r="G11" s="164"/>
      <c r="H11" s="165"/>
    </row>
    <row r="12" spans="1:8" x14ac:dyDescent="0.15">
      <c r="A12" s="166"/>
      <c r="B12" s="167"/>
      <c r="C12" s="174"/>
      <c r="D12" s="169">
        <v>26347</v>
      </c>
      <c r="E12" s="170"/>
      <c r="F12" s="171">
        <v>41766</v>
      </c>
      <c r="G12" s="172"/>
      <c r="H12" s="173"/>
    </row>
    <row r="13" spans="1:8" x14ac:dyDescent="0.15">
      <c r="A13" s="154"/>
      <c r="B13" s="159"/>
      <c r="C13" s="175"/>
      <c r="D13" s="176">
        <v>88905</v>
      </c>
      <c r="E13" s="177"/>
      <c r="F13" s="178">
        <v>72723</v>
      </c>
      <c r="G13" s="179"/>
      <c r="H13" s="165"/>
    </row>
    <row r="14" spans="1:8" x14ac:dyDescent="0.15">
      <c r="A14" s="166"/>
      <c r="B14" s="167"/>
      <c r="C14" s="168"/>
      <c r="D14" s="169">
        <v>29169</v>
      </c>
      <c r="E14" s="170"/>
      <c r="F14" s="171">
        <v>36145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5.12</v>
      </c>
      <c r="C19" s="180">
        <f>ROUND(VALUE(SUBSTITUTE(実質収支比率等に係る経年分析!G$48,"▲","-")),2)</f>
        <v>5.54</v>
      </c>
      <c r="D19" s="180">
        <f>ROUND(VALUE(SUBSTITUTE(実質収支比率等に係る経年分析!H$48,"▲","-")),2)</f>
        <v>4.82</v>
      </c>
      <c r="E19" s="180">
        <f>ROUND(VALUE(SUBSTITUTE(実質収支比率等に係る経年分析!I$48,"▲","-")),2)</f>
        <v>4.6399999999999997</v>
      </c>
      <c r="F19" s="180">
        <f>ROUND(VALUE(SUBSTITUTE(実質収支比率等に係る経年分析!J$48,"▲","-")),2)</f>
        <v>5.33</v>
      </c>
    </row>
    <row r="20" spans="1:11" x14ac:dyDescent="0.15">
      <c r="A20" s="180" t="s">
        <v>55</v>
      </c>
      <c r="B20" s="180">
        <f>ROUND(VALUE(SUBSTITUTE(実質収支比率等に係る経年分析!F$47,"▲","-")),2)</f>
        <v>31.36</v>
      </c>
      <c r="C20" s="180">
        <f>ROUND(VALUE(SUBSTITUTE(実質収支比率等に係る経年分析!G$47,"▲","-")),2)</f>
        <v>31.18</v>
      </c>
      <c r="D20" s="180">
        <f>ROUND(VALUE(SUBSTITUTE(実質収支比率等に係る経年分析!H$47,"▲","-")),2)</f>
        <v>31.08</v>
      </c>
      <c r="E20" s="180">
        <f>ROUND(VALUE(SUBSTITUTE(実質収支比率等に係る経年分析!I$47,"▲","-")),2)</f>
        <v>29.38</v>
      </c>
      <c r="F20" s="180">
        <f>ROUND(VALUE(SUBSTITUTE(実質収支比率等に係る経年分析!J$47,"▲","-")),2)</f>
        <v>32.450000000000003</v>
      </c>
    </row>
    <row r="21" spans="1:11" x14ac:dyDescent="0.15">
      <c r="A21" s="180" t="s">
        <v>56</v>
      </c>
      <c r="B21" s="180">
        <f>IF(ISNUMBER(VALUE(SUBSTITUTE(実質収支比率等に係る経年分析!F$49,"▲","-"))),ROUND(VALUE(SUBSTITUTE(実質収支比率等に係る経年分析!F$49,"▲","-")),2),NA())</f>
        <v>1.1599999999999999</v>
      </c>
      <c r="C21" s="180">
        <f>IF(ISNUMBER(VALUE(SUBSTITUTE(実質収支比率等に係る経年分析!G$49,"▲","-"))),ROUND(VALUE(SUBSTITUTE(実質収支比率等に係る経年分析!G$49,"▲","-")),2),NA())</f>
        <v>-0.28000000000000003</v>
      </c>
      <c r="D21" s="180">
        <f>IF(ISNUMBER(VALUE(SUBSTITUTE(実質収支比率等に係る経年分析!H$49,"▲","-"))),ROUND(VALUE(SUBSTITUTE(実質収支比率等に係る経年分析!H$49,"▲","-")),2),NA())</f>
        <v>-1.84</v>
      </c>
      <c r="E21" s="180">
        <f>IF(ISNUMBER(VALUE(SUBSTITUTE(実質収支比率等に係る経年分析!I$49,"▲","-"))),ROUND(VALUE(SUBSTITUTE(実質収支比率等に係る経年分析!I$49,"▲","-")),2),NA())</f>
        <v>-2.87</v>
      </c>
      <c r="F21" s="180">
        <f>IF(ISNUMBER(VALUE(SUBSTITUTE(実質収支比率等に係る経年分析!J$49,"▲","-"))),ROUND(VALUE(SUBSTITUTE(実質収支比率等に係る経年分析!J$49,"▲","-")),2),NA())</f>
        <v>3.87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16.809999999999999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17.41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17.239999999999998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16.11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白石町後期高齢者医療特別会計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0.01</v>
      </c>
    </row>
    <row r="34" spans="1:16" x14ac:dyDescent="0.15">
      <c r="A34" s="181" t="str">
        <f>IF(連結実質赤字比率に係る赤字・黒字の構成分析!C$36="",NA(),連結実質赤字比率に係る赤字・黒字の構成分析!C$36)</f>
        <v>白石町国民健康保険特別会計</v>
      </c>
      <c r="B34" s="181">
        <f>IF(ROUND(VALUE(SUBSTITUTE(連結実質赤字比率に係る赤字・黒字の構成分析!F$36,"▲", "-")), 2) &lt; 0, ABS(ROUND(VALUE(SUBSTITUTE(連結実質赤字比率に係る赤字・黒字の構成分析!F$36,"▲", "-")), 2)), NA())</f>
        <v>0.87</v>
      </c>
      <c r="C34" s="181" t="e">
        <f>IF(ROUND(VALUE(SUBSTITUTE(連結実質赤字比率に係る赤字・黒字の構成分析!F$36,"▲", "-")), 2) &gt;= 0, ABS(ROUND(VALUE(SUBSTITUTE(連結実質赤字比率に係る赤字・黒字の構成分析!F$36,"▲", "-")), 2)), NA())</f>
        <v>#N/A</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5.83</v>
      </c>
    </row>
    <row r="36" spans="1:16" x14ac:dyDescent="0.15">
      <c r="A36" s="181" t="str">
        <f>IF(連結実質赤字比率に係る赤字・黒字の構成分析!C$34="",NA(),連結実質赤字比率に係る赤字・黒字の構成分析!C$34)</f>
        <v>白石町下水道事業会計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#VALUE!</v>
      </c>
      <c r="G36" s="181" t="e">
        <f>IF(ROUND(VALUE(SUBSTITUTE(連結実質赤字比率に係る赤字・黒字の構成分析!H$34,"▲", "-")), 2) &gt;= 0, ABS(ROUND(VALUE(SUBSTITUTE(連結実質赤字比率に係る赤字・黒字の構成分析!H$34,"▲", "-")), 2)), NA())</f>
        <v>#VALUE!</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1464</v>
      </c>
      <c r="E42" s="182"/>
      <c r="F42" s="182"/>
      <c r="G42" s="182">
        <f>'実質公債費比率（分子）の構造'!L$52</f>
        <v>1469</v>
      </c>
      <c r="H42" s="182"/>
      <c r="I42" s="182"/>
      <c r="J42" s="182">
        <f>'実質公債費比率（分子）の構造'!M$52</f>
        <v>1424</v>
      </c>
      <c r="K42" s="182"/>
      <c r="L42" s="182"/>
      <c r="M42" s="182">
        <f>'実質公債費比率（分子）の構造'!N$52</f>
        <v>1403</v>
      </c>
      <c r="N42" s="182"/>
      <c r="O42" s="182"/>
      <c r="P42" s="182">
        <f>'実質公債費比率（分子）の構造'!O$52</f>
        <v>1400</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28</v>
      </c>
      <c r="C44" s="182"/>
      <c r="D44" s="182"/>
      <c r="E44" s="182">
        <f>'実質公債費比率（分子）の構造'!L$50</f>
        <v>16</v>
      </c>
      <c r="F44" s="182"/>
      <c r="G44" s="182"/>
      <c r="H44" s="182">
        <f>'実質公債費比率（分子）の構造'!M$50</f>
        <v>3</v>
      </c>
      <c r="I44" s="182"/>
      <c r="J44" s="182"/>
      <c r="K44" s="182">
        <f>'実質公債費比率（分子）の構造'!N$50</f>
        <v>2</v>
      </c>
      <c r="L44" s="182"/>
      <c r="M44" s="182"/>
      <c r="N44" s="182">
        <f>'実質公債費比率（分子）の構造'!O$50</f>
        <v>13</v>
      </c>
      <c r="O44" s="182"/>
      <c r="P44" s="182"/>
    </row>
    <row r="45" spans="1:16" x14ac:dyDescent="0.15">
      <c r="A45" s="182" t="s">
        <v>66</v>
      </c>
      <c r="B45" s="182">
        <f>'実質公債費比率（分子）の構造'!K$49</f>
        <v>36</v>
      </c>
      <c r="C45" s="182"/>
      <c r="D45" s="182"/>
      <c r="E45" s="182">
        <f>'実質公債費比率（分子）の構造'!L$49</f>
        <v>35</v>
      </c>
      <c r="F45" s="182"/>
      <c r="G45" s="182"/>
      <c r="H45" s="182">
        <f>'実質公債費比率（分子）の構造'!M$49</f>
        <v>67</v>
      </c>
      <c r="I45" s="182"/>
      <c r="J45" s="182"/>
      <c r="K45" s="182">
        <f>'実質公債費比率（分子）の構造'!N$49</f>
        <v>85</v>
      </c>
      <c r="L45" s="182"/>
      <c r="M45" s="182"/>
      <c r="N45" s="182">
        <f>'実質公債費比率（分子）の構造'!O$49</f>
        <v>96</v>
      </c>
      <c r="O45" s="182"/>
      <c r="P45" s="182"/>
    </row>
    <row r="46" spans="1:16" x14ac:dyDescent="0.15">
      <c r="A46" s="182" t="s">
        <v>67</v>
      </c>
      <c r="B46" s="182">
        <f>'実質公債費比率（分子）の構造'!K$48</f>
        <v>321</v>
      </c>
      <c r="C46" s="182"/>
      <c r="D46" s="182"/>
      <c r="E46" s="182">
        <f>'実質公債費比率（分子）の構造'!L$48</f>
        <v>381</v>
      </c>
      <c r="F46" s="182"/>
      <c r="G46" s="182"/>
      <c r="H46" s="182">
        <f>'実質公債費比率（分子）の構造'!M$48</f>
        <v>388</v>
      </c>
      <c r="I46" s="182"/>
      <c r="J46" s="182"/>
      <c r="K46" s="182">
        <f>'実質公債費比率（分子）の構造'!N$48</f>
        <v>348</v>
      </c>
      <c r="L46" s="182"/>
      <c r="M46" s="182"/>
      <c r="N46" s="182">
        <f>'実質公債費比率（分子）の構造'!O$48</f>
        <v>304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1581</v>
      </c>
      <c r="C49" s="182"/>
      <c r="D49" s="182"/>
      <c r="E49" s="182">
        <f>'実質公債費比率（分子）の構造'!L$45</f>
        <v>1592</v>
      </c>
      <c r="F49" s="182"/>
      <c r="G49" s="182"/>
      <c r="H49" s="182">
        <f>'実質公債費比率（分子）の構造'!M$45</f>
        <v>1543</v>
      </c>
      <c r="I49" s="182"/>
      <c r="J49" s="182"/>
      <c r="K49" s="182">
        <f>'実質公債費比率（分子）の構造'!N$45</f>
        <v>1563</v>
      </c>
      <c r="L49" s="182"/>
      <c r="M49" s="182"/>
      <c r="N49" s="182">
        <f>'実質公債費比率（分子）の構造'!O$45</f>
        <v>1666</v>
      </c>
      <c r="O49" s="182"/>
      <c r="P49" s="182"/>
    </row>
    <row r="50" spans="1:16" x14ac:dyDescent="0.15">
      <c r="A50" s="182" t="s">
        <v>71</v>
      </c>
      <c r="B50" s="182" t="e">
        <f>NA()</f>
        <v>#N/A</v>
      </c>
      <c r="C50" s="182">
        <f>IF(ISNUMBER('実質公債費比率（分子）の構造'!K$53),'実質公債費比率（分子）の構造'!K$53,NA())</f>
        <v>502</v>
      </c>
      <c r="D50" s="182" t="e">
        <f>NA()</f>
        <v>#N/A</v>
      </c>
      <c r="E50" s="182" t="e">
        <f>NA()</f>
        <v>#N/A</v>
      </c>
      <c r="F50" s="182">
        <f>IF(ISNUMBER('実質公債費比率（分子）の構造'!L$53),'実質公債費比率（分子）の構造'!L$53,NA())</f>
        <v>555</v>
      </c>
      <c r="G50" s="182" t="e">
        <f>NA()</f>
        <v>#N/A</v>
      </c>
      <c r="H50" s="182" t="e">
        <f>NA()</f>
        <v>#N/A</v>
      </c>
      <c r="I50" s="182">
        <f>IF(ISNUMBER('実質公債費比率（分子）の構造'!M$53),'実質公債費比率（分子）の構造'!M$53,NA())</f>
        <v>577</v>
      </c>
      <c r="J50" s="182" t="e">
        <f>NA()</f>
        <v>#N/A</v>
      </c>
      <c r="K50" s="182" t="e">
        <f>NA()</f>
        <v>#N/A</v>
      </c>
      <c r="L50" s="182">
        <f>IF(ISNUMBER('実質公債費比率（分子）の構造'!N$53),'実質公債費比率（分子）の構造'!N$53,NA())</f>
        <v>595</v>
      </c>
      <c r="M50" s="182" t="e">
        <f>NA()</f>
        <v>#N/A</v>
      </c>
      <c r="N50" s="182" t="e">
        <f>NA()</f>
        <v>#N/A</v>
      </c>
      <c r="O50" s="182">
        <f>IF(ISNUMBER('実質公債費比率（分子）の構造'!O$53),'実質公債費比率（分子）の構造'!O$53,NA())</f>
        <v>679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13919</v>
      </c>
      <c r="E56" s="181"/>
      <c r="F56" s="181"/>
      <c r="G56" s="181">
        <f>'将来負担比率（分子）の構造'!J$52</f>
        <v>13975</v>
      </c>
      <c r="H56" s="181"/>
      <c r="I56" s="181"/>
      <c r="J56" s="181">
        <f>'将来負担比率（分子）の構造'!K$52</f>
        <v>13902</v>
      </c>
      <c r="K56" s="181"/>
      <c r="L56" s="181"/>
      <c r="M56" s="181">
        <f>'将来負担比率（分子）の構造'!L$52</f>
        <v>14124</v>
      </c>
      <c r="N56" s="181"/>
      <c r="O56" s="181"/>
      <c r="P56" s="181">
        <f>'将来負担比率（分子）の構造'!M$52</f>
        <v>13986</v>
      </c>
    </row>
    <row r="57" spans="1:16" x14ac:dyDescent="0.15">
      <c r="A57" s="181" t="s">
        <v>42</v>
      </c>
      <c r="B57" s="181"/>
      <c r="C57" s="181"/>
      <c r="D57" s="181">
        <f>'将来負担比率（分子）の構造'!I$51</f>
        <v>110</v>
      </c>
      <c r="E57" s="181"/>
      <c r="F57" s="181"/>
      <c r="G57" s="181">
        <f>'将来負担比率（分子）の構造'!J$51</f>
        <v>98</v>
      </c>
      <c r="H57" s="181"/>
      <c r="I57" s="181"/>
      <c r="J57" s="181">
        <f>'将来負担比率（分子）の構造'!K$51</f>
        <v>85</v>
      </c>
      <c r="K57" s="181"/>
      <c r="L57" s="181"/>
      <c r="M57" s="181">
        <f>'将来負担比率（分子）の構造'!L$51</f>
        <v>72</v>
      </c>
      <c r="N57" s="181"/>
      <c r="O57" s="181"/>
      <c r="P57" s="181">
        <f>'将来負担比率（分子）の構造'!M$51</f>
        <v>61</v>
      </c>
    </row>
    <row r="58" spans="1:16" x14ac:dyDescent="0.15">
      <c r="A58" s="181" t="s">
        <v>41</v>
      </c>
      <c r="B58" s="181"/>
      <c r="C58" s="181"/>
      <c r="D58" s="181">
        <f>'将来負担比率（分子）の構造'!I$50</f>
        <v>8249</v>
      </c>
      <c r="E58" s="181"/>
      <c r="F58" s="181"/>
      <c r="G58" s="181">
        <f>'将来負担比率（分子）の構造'!J$50</f>
        <v>7982</v>
      </c>
      <c r="H58" s="181"/>
      <c r="I58" s="181"/>
      <c r="J58" s="181">
        <f>'将来負担比率（分子）の構造'!K$50</f>
        <v>7887</v>
      </c>
      <c r="K58" s="181"/>
      <c r="L58" s="181"/>
      <c r="M58" s="181">
        <f>'将来負担比率（分子）の構造'!L$50</f>
        <v>7336</v>
      </c>
      <c r="N58" s="181"/>
      <c r="O58" s="181"/>
      <c r="P58" s="181">
        <f>'将来負担比率（分子）の構造'!M$50</f>
        <v>7301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1854</v>
      </c>
      <c r="C62" s="181"/>
      <c r="D62" s="181"/>
      <c r="E62" s="181">
        <f>'将来負担比率（分子）の構造'!J$45</f>
        <v>1823</v>
      </c>
      <c r="F62" s="181"/>
      <c r="G62" s="181"/>
      <c r="H62" s="181">
        <f>'将来負担比率（分子）の構造'!K$45</f>
        <v>1603</v>
      </c>
      <c r="I62" s="181"/>
      <c r="J62" s="181"/>
      <c r="K62" s="181">
        <f>'将来負担比率（分子）の構造'!L$45</f>
        <v>1421</v>
      </c>
      <c r="L62" s="181"/>
      <c r="M62" s="181"/>
      <c r="N62" s="181">
        <f>'将来負担比率（分子）の構造'!M$45</f>
        <v>1478</v>
      </c>
      <c r="O62" s="181"/>
      <c r="P62" s="181"/>
    </row>
    <row r="63" spans="1:16" x14ac:dyDescent="0.15">
      <c r="A63" s="181" t="s">
        <v>34</v>
      </c>
      <c r="B63" s="181">
        <f>'将来負担比率（分子）の構造'!I$44</f>
        <v>1280</v>
      </c>
      <c r="C63" s="181"/>
      <c r="D63" s="181"/>
      <c r="E63" s="181">
        <f>'将来負担比率（分子）の構造'!J$44</f>
        <v>1246</v>
      </c>
      <c r="F63" s="181"/>
      <c r="G63" s="181"/>
      <c r="H63" s="181">
        <f>'将来負担比率（分子）の構造'!K$44</f>
        <v>1227</v>
      </c>
      <c r="I63" s="181"/>
      <c r="J63" s="181"/>
      <c r="K63" s="181">
        <f>'将来負担比率（分子）の構造'!L$44</f>
        <v>1117</v>
      </c>
      <c r="L63" s="181"/>
      <c r="M63" s="181"/>
      <c r="N63" s="181">
        <f>'将来負担比率（分子）の構造'!M$44</f>
        <v>1162</v>
      </c>
      <c r="O63" s="181"/>
      <c r="P63" s="181"/>
    </row>
    <row r="64" spans="1:16" x14ac:dyDescent="0.15">
      <c r="A64" s="181" t="s">
        <v>33</v>
      </c>
      <c r="B64" s="181">
        <f>'将来負担比率（分子）の構造'!I$43</f>
        <v>6002</v>
      </c>
      <c r="C64" s="181"/>
      <c r="D64" s="181"/>
      <c r="E64" s="181">
        <f>'将来負担比率（分子）の構造'!J$43</f>
        <v>6463</v>
      </c>
      <c r="F64" s="181"/>
      <c r="G64" s="181"/>
      <c r="H64" s="181">
        <f>'将来負担比率（分子）の構造'!K$43</f>
        <v>6597</v>
      </c>
      <c r="I64" s="181"/>
      <c r="J64" s="181"/>
      <c r="K64" s="181">
        <f>'将来負担比率（分子）の構造'!L$43</f>
        <v>6040</v>
      </c>
      <c r="L64" s="181"/>
      <c r="M64" s="181"/>
      <c r="N64" s="181">
        <f>'将来負担比率（分子）の構造'!M$43</f>
        <v>5200</v>
      </c>
      <c r="O64" s="181"/>
      <c r="P64" s="181"/>
    </row>
    <row r="65" spans="1:16" x14ac:dyDescent="0.15">
      <c r="A65" s="181" t="s">
        <v>32</v>
      </c>
      <c r="B65" s="181">
        <f>'将来負担比率（分子）の構造'!I$42</f>
        <v>19</v>
      </c>
      <c r="C65" s="181"/>
      <c r="D65" s="181"/>
      <c r="E65" s="181">
        <f>'将来負担比率（分子）の構造'!J$42</f>
        <v>9</v>
      </c>
      <c r="F65" s="181"/>
      <c r="G65" s="181"/>
      <c r="H65" s="181">
        <f>'将来負担比率（分子）の構造'!K$42</f>
        <v>2</v>
      </c>
      <c r="I65" s="181"/>
      <c r="J65" s="181"/>
      <c r="K65" s="181">
        <f>'将来負担比率（分子）の構造'!L$42</f>
        <v>1</v>
      </c>
      <c r="L65" s="181"/>
      <c r="M65" s="181"/>
      <c r="N65" s="181" t="str">
        <f>'将来負担比率（分子）の構造'!M$42</f>
        <v>-</v>
      </c>
      <c r="O65" s="181"/>
      <c r="P65" s="181"/>
    </row>
    <row r="66" spans="1:16" x14ac:dyDescent="0.15">
      <c r="A66" s="181" t="s">
        <v>31</v>
      </c>
      <c r="B66" s="181">
        <f>'将来負担比率（分子）の構造'!I$41</f>
        <v>13403</v>
      </c>
      <c r="C66" s="181"/>
      <c r="D66" s="181"/>
      <c r="E66" s="181">
        <f>'将来負担比率（分子）の構造'!J$41</f>
        <v>13529</v>
      </c>
      <c r="F66" s="181"/>
      <c r="G66" s="181"/>
      <c r="H66" s="181">
        <f>'将来負担比率（分子）の構造'!K$41</f>
        <v>13517</v>
      </c>
      <c r="I66" s="181"/>
      <c r="J66" s="181"/>
      <c r="K66" s="181">
        <f>'将来負担比率（分子）の構造'!L$41</f>
        <v>13915</v>
      </c>
      <c r="L66" s="181"/>
      <c r="M66" s="181"/>
      <c r="N66" s="181">
        <f>'将来負担比率（分子）の構造'!M$41</f>
        <v>13775</v>
      </c>
      <c r="O66" s="181"/>
      <c r="P66" s="181"/>
    </row>
    <row r="67" spans="1:16" x14ac:dyDescent="0.15">
      <c r="A67" s="181" t="s">
        <v>75</v>
      </c>
      <c r="B67" s="181" t="e">
        <f>NA()</f>
        <v>#N/A</v>
      </c>
      <c r="C67" s="181">
        <f>IF(ISNUMBER('将来負担比率（分子）の構造'!I$53), IF('将来負担比率（分子）の構造'!I$53 &lt; 0, 0, '将来負担比率（分子）の構造'!I$53), NA())</f>
        <v>280</v>
      </c>
      <c r="D67" s="181" t="e">
        <f>NA()</f>
        <v>#N/A</v>
      </c>
      <c r="E67" s="181" t="e">
        <f>NA()</f>
        <v>#N/A</v>
      </c>
      <c r="F67" s="181">
        <f>IF(ISNUMBER('将来負担比率（分子）の構造'!J$53), IF('将来負担比率（分子）の構造'!J$53 &lt; 0, 0, '将来負担比率（分子）の構造'!J$53), NA())</f>
        <v>1015</v>
      </c>
      <c r="G67" s="181" t="e">
        <f>NA()</f>
        <v>#N/A</v>
      </c>
      <c r="H67" s="181" t="e">
        <f>NA()</f>
        <v>#N/A</v>
      </c>
      <c r="I67" s="181">
        <f>IF(ISNUMBER('将来負担比率（分子）の構造'!K$53), IF('将来負担比率（分子）の構造'!K$53 &lt; 0, 0, '将来負担比率（分子）の構造'!K$53), NA())</f>
        <v>1072</v>
      </c>
      <c r="J67" s="181" t="e">
        <f>NA()</f>
        <v>#N/A</v>
      </c>
      <c r="K67" s="181" t="e">
        <f>NA()</f>
        <v>#N/A</v>
      </c>
      <c r="L67" s="181">
        <f>IF(ISNUMBER('将来負担比率（分子）の構造'!L$53), IF('将来負担比率（分子）の構造'!L$53 &lt; 0, 0, '将来負担比率（分子）の構造'!L$53), NA())</f>
        <v>962</v>
      </c>
      <c r="M67" s="181" t="e">
        <f>NA()</f>
        <v>#N/A</v>
      </c>
      <c r="N67" s="181" t="e">
        <f>NA()</f>
        <v>#N/A</v>
      </c>
      <c r="O67" s="181">
        <f>IF(ISNUMBER('将来負担比率（分子）の構造'!M$53), IF('将来負担比率（分子）の構造'!M$53 &lt; 0, 0, '将来負担比率（分子）の構造'!M$53), NA())</f>
        <v>267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2381</v>
      </c>
      <c r="C72" s="185">
        <f>基金残高に係る経年分析!G55</f>
        <v>2190</v>
      </c>
      <c r="D72" s="185">
        <f>基金残高に係る経年分析!H55</f>
        <v>2426</v>
      </c>
    </row>
    <row r="73" spans="1:16" x14ac:dyDescent="0.15">
      <c r="A73" s="184" t="s">
        <v>78</v>
      </c>
      <c r="B73" s="185">
        <f>基金残高に係る経年分析!F56</f>
        <v>1728</v>
      </c>
      <c r="C73" s="185">
        <f>基金残高に係る経年分析!G56</f>
        <v>1705</v>
      </c>
      <c r="D73" s="185">
        <f>基金残高に係る経年分析!H56</f>
        <v>1631</v>
      </c>
    </row>
    <row r="74" spans="1:16" x14ac:dyDescent="0.15">
      <c r="A74" s="184" t="s">
        <v>79</v>
      </c>
      <c r="B74" s="185">
        <f>基金残高に係る経年分析!F57</f>
        <v>4551</v>
      </c>
      <c r="C74" s="185">
        <f>基金残高に係る経年分析!G57</f>
        <v>4487</v>
      </c>
      <c r="D74" s="185">
        <f>基金残高に係る経年分析!H57</f>
        <v>4302</v>
      </c>
    </row>
  </sheetData>
  <sheetProtection algorithmName="SHA-512" hashValue="cFsVa7Te06s5ZJQbnnuXd15JVo6dYD4wDw/6fgf8USwaOwMvQtwNgwyzVcLvh7lRbPhNa/zszVWI+We4A4UOPQ==" saltValue="oT2kV2htoU9N7owfxUsa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215</v>
      </c>
      <c r="DI1" s="624"/>
      <c r="DJ1" s="624"/>
      <c r="DK1" s="624"/>
      <c r="DL1" s="624"/>
      <c r="DM1" s="624"/>
      <c r="DN1" s="625"/>
      <c r="DO1" s="226"/>
      <c r="DP1" s="623" t="s">
        <v>216</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218</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219</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220</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221</v>
      </c>
      <c r="S4" s="627"/>
      <c r="T4" s="627"/>
      <c r="U4" s="627"/>
      <c r="V4" s="627"/>
      <c r="W4" s="627"/>
      <c r="X4" s="627"/>
      <c r="Y4" s="628"/>
      <c r="Z4" s="626" t="s">
        <v>222</v>
      </c>
      <c r="AA4" s="627"/>
      <c r="AB4" s="627"/>
      <c r="AC4" s="628"/>
      <c r="AD4" s="626" t="s">
        <v>223</v>
      </c>
      <c r="AE4" s="627"/>
      <c r="AF4" s="627"/>
      <c r="AG4" s="627"/>
      <c r="AH4" s="627"/>
      <c r="AI4" s="627"/>
      <c r="AJ4" s="627"/>
      <c r="AK4" s="628"/>
      <c r="AL4" s="626" t="s">
        <v>222</v>
      </c>
      <c r="AM4" s="627"/>
      <c r="AN4" s="627"/>
      <c r="AO4" s="628"/>
      <c r="AP4" s="632" t="s">
        <v>224</v>
      </c>
      <c r="AQ4" s="632"/>
      <c r="AR4" s="632"/>
      <c r="AS4" s="632"/>
      <c r="AT4" s="632"/>
      <c r="AU4" s="632"/>
      <c r="AV4" s="632"/>
      <c r="AW4" s="632"/>
      <c r="AX4" s="632"/>
      <c r="AY4" s="632"/>
      <c r="AZ4" s="632"/>
      <c r="BA4" s="632"/>
      <c r="BB4" s="632"/>
      <c r="BC4" s="632"/>
      <c r="BD4" s="632"/>
      <c r="BE4" s="632"/>
      <c r="BF4" s="632"/>
      <c r="BG4" s="632" t="s">
        <v>225</v>
      </c>
      <c r="BH4" s="632"/>
      <c r="BI4" s="632"/>
      <c r="BJ4" s="632"/>
      <c r="BK4" s="632"/>
      <c r="BL4" s="632"/>
      <c r="BM4" s="632"/>
      <c r="BN4" s="632"/>
      <c r="BO4" s="632" t="s">
        <v>222</v>
      </c>
      <c r="BP4" s="632"/>
      <c r="BQ4" s="632"/>
      <c r="BR4" s="632"/>
      <c r="BS4" s="632" t="s">
        <v>226</v>
      </c>
      <c r="BT4" s="632"/>
      <c r="BU4" s="632"/>
      <c r="BV4" s="632"/>
      <c r="BW4" s="632"/>
      <c r="BX4" s="632"/>
      <c r="BY4" s="632"/>
      <c r="BZ4" s="632"/>
      <c r="CA4" s="632"/>
      <c r="CB4" s="632"/>
      <c r="CD4" s="629" t="s">
        <v>227</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228</v>
      </c>
      <c r="C5" s="634"/>
      <c r="D5" s="634"/>
      <c r="E5" s="634"/>
      <c r="F5" s="634"/>
      <c r="G5" s="634"/>
      <c r="H5" s="634"/>
      <c r="I5" s="634"/>
      <c r="J5" s="634"/>
      <c r="K5" s="634"/>
      <c r="L5" s="634"/>
      <c r="M5" s="634"/>
      <c r="N5" s="634"/>
      <c r="O5" s="634"/>
      <c r="P5" s="634"/>
      <c r="Q5" s="635"/>
      <c r="R5" s="636">
        <v>2199105</v>
      </c>
      <c r="S5" s="637"/>
      <c r="T5" s="637"/>
      <c r="U5" s="637"/>
      <c r="V5" s="637"/>
      <c r="W5" s="637"/>
      <c r="X5" s="637"/>
      <c r="Y5" s="638"/>
      <c r="Z5" s="639">
        <v>12.3</v>
      </c>
      <c r="AA5" s="639"/>
      <c r="AB5" s="639"/>
      <c r="AC5" s="639"/>
      <c r="AD5" s="640">
        <v>2199105</v>
      </c>
      <c r="AE5" s="640"/>
      <c r="AF5" s="640"/>
      <c r="AG5" s="640"/>
      <c r="AH5" s="640"/>
      <c r="AI5" s="640"/>
      <c r="AJ5" s="640"/>
      <c r="AK5" s="640"/>
      <c r="AL5" s="641">
        <v>30.4</v>
      </c>
      <c r="AM5" s="642"/>
      <c r="AN5" s="642"/>
      <c r="AO5" s="643"/>
      <c r="AP5" s="633" t="s">
        <v>229</v>
      </c>
      <c r="AQ5" s="634"/>
      <c r="AR5" s="634"/>
      <c r="AS5" s="634"/>
      <c r="AT5" s="634"/>
      <c r="AU5" s="634"/>
      <c r="AV5" s="634"/>
      <c r="AW5" s="634"/>
      <c r="AX5" s="634"/>
      <c r="AY5" s="634"/>
      <c r="AZ5" s="634"/>
      <c r="BA5" s="634"/>
      <c r="BB5" s="634"/>
      <c r="BC5" s="634"/>
      <c r="BD5" s="634"/>
      <c r="BE5" s="634"/>
      <c r="BF5" s="635"/>
      <c r="BG5" s="647">
        <v>2199105</v>
      </c>
      <c r="BH5" s="648"/>
      <c r="BI5" s="648"/>
      <c r="BJ5" s="648"/>
      <c r="BK5" s="648"/>
      <c r="BL5" s="648"/>
      <c r="BM5" s="648"/>
      <c r="BN5" s="649"/>
      <c r="BO5" s="650">
        <v>100</v>
      </c>
      <c r="BP5" s="650"/>
      <c r="BQ5" s="650"/>
      <c r="BR5" s="650"/>
      <c r="BS5" s="651" t="s">
        <v>230</v>
      </c>
      <c r="BT5" s="651"/>
      <c r="BU5" s="651"/>
      <c r="BV5" s="651"/>
      <c r="BW5" s="651"/>
      <c r="BX5" s="651"/>
      <c r="BY5" s="651"/>
      <c r="BZ5" s="651"/>
      <c r="CA5" s="651"/>
      <c r="CB5" s="655"/>
      <c r="CD5" s="629" t="s">
        <v>224</v>
      </c>
      <c r="CE5" s="630"/>
      <c r="CF5" s="630"/>
      <c r="CG5" s="630"/>
      <c r="CH5" s="630"/>
      <c r="CI5" s="630"/>
      <c r="CJ5" s="630"/>
      <c r="CK5" s="630"/>
      <c r="CL5" s="630"/>
      <c r="CM5" s="630"/>
      <c r="CN5" s="630"/>
      <c r="CO5" s="630"/>
      <c r="CP5" s="630"/>
      <c r="CQ5" s="631"/>
      <c r="CR5" s="629" t="s">
        <v>231</v>
      </c>
      <c r="CS5" s="630"/>
      <c r="CT5" s="630"/>
      <c r="CU5" s="630"/>
      <c r="CV5" s="630"/>
      <c r="CW5" s="630"/>
      <c r="CX5" s="630"/>
      <c r="CY5" s="631"/>
      <c r="CZ5" s="629" t="s">
        <v>222</v>
      </c>
      <c r="DA5" s="630"/>
      <c r="DB5" s="630"/>
      <c r="DC5" s="631"/>
      <c r="DD5" s="629" t="s">
        <v>232</v>
      </c>
      <c r="DE5" s="630"/>
      <c r="DF5" s="630"/>
      <c r="DG5" s="630"/>
      <c r="DH5" s="630"/>
      <c r="DI5" s="630"/>
      <c r="DJ5" s="630"/>
      <c r="DK5" s="630"/>
      <c r="DL5" s="630"/>
      <c r="DM5" s="630"/>
      <c r="DN5" s="630"/>
      <c r="DO5" s="630"/>
      <c r="DP5" s="631"/>
      <c r="DQ5" s="629" t="s">
        <v>233</v>
      </c>
      <c r="DR5" s="630"/>
      <c r="DS5" s="630"/>
      <c r="DT5" s="630"/>
      <c r="DU5" s="630"/>
      <c r="DV5" s="630"/>
      <c r="DW5" s="630"/>
      <c r="DX5" s="630"/>
      <c r="DY5" s="630"/>
      <c r="DZ5" s="630"/>
      <c r="EA5" s="630"/>
      <c r="EB5" s="630"/>
      <c r="EC5" s="631"/>
    </row>
    <row r="6" spans="2:143" ht="11.25" customHeight="1" x14ac:dyDescent="0.15">
      <c r="B6" s="644" t="s">
        <v>234</v>
      </c>
      <c r="C6" s="645"/>
      <c r="D6" s="645"/>
      <c r="E6" s="645"/>
      <c r="F6" s="645"/>
      <c r="G6" s="645"/>
      <c r="H6" s="645"/>
      <c r="I6" s="645"/>
      <c r="J6" s="645"/>
      <c r="K6" s="645"/>
      <c r="L6" s="645"/>
      <c r="M6" s="645"/>
      <c r="N6" s="645"/>
      <c r="O6" s="645"/>
      <c r="P6" s="645"/>
      <c r="Q6" s="646"/>
      <c r="R6" s="647">
        <v>147160</v>
      </c>
      <c r="S6" s="648"/>
      <c r="T6" s="648"/>
      <c r="U6" s="648"/>
      <c r="V6" s="648"/>
      <c r="W6" s="648"/>
      <c r="X6" s="648"/>
      <c r="Y6" s="649"/>
      <c r="Z6" s="650">
        <v>0.8</v>
      </c>
      <c r="AA6" s="650"/>
      <c r="AB6" s="650"/>
      <c r="AC6" s="650"/>
      <c r="AD6" s="651">
        <v>147160</v>
      </c>
      <c r="AE6" s="651"/>
      <c r="AF6" s="651"/>
      <c r="AG6" s="651"/>
      <c r="AH6" s="651"/>
      <c r="AI6" s="651"/>
      <c r="AJ6" s="651"/>
      <c r="AK6" s="651"/>
      <c r="AL6" s="652">
        <v>2</v>
      </c>
      <c r="AM6" s="653"/>
      <c r="AN6" s="653"/>
      <c r="AO6" s="654"/>
      <c r="AP6" s="644" t="s">
        <v>235</v>
      </c>
      <c r="AQ6" s="645"/>
      <c r="AR6" s="645"/>
      <c r="AS6" s="645"/>
      <c r="AT6" s="645"/>
      <c r="AU6" s="645"/>
      <c r="AV6" s="645"/>
      <c r="AW6" s="645"/>
      <c r="AX6" s="645"/>
      <c r="AY6" s="645"/>
      <c r="AZ6" s="645"/>
      <c r="BA6" s="645"/>
      <c r="BB6" s="645"/>
      <c r="BC6" s="645"/>
      <c r="BD6" s="645"/>
      <c r="BE6" s="645"/>
      <c r="BF6" s="646"/>
      <c r="BG6" s="647">
        <v>2199105</v>
      </c>
      <c r="BH6" s="648"/>
      <c r="BI6" s="648"/>
      <c r="BJ6" s="648"/>
      <c r="BK6" s="648"/>
      <c r="BL6" s="648"/>
      <c r="BM6" s="648"/>
      <c r="BN6" s="649"/>
      <c r="BO6" s="650">
        <v>100</v>
      </c>
      <c r="BP6" s="650"/>
      <c r="BQ6" s="650"/>
      <c r="BR6" s="650"/>
      <c r="BS6" s="651" t="s">
        <v>230</v>
      </c>
      <c r="BT6" s="651"/>
      <c r="BU6" s="651"/>
      <c r="BV6" s="651"/>
      <c r="BW6" s="651"/>
      <c r="BX6" s="651"/>
      <c r="BY6" s="651"/>
      <c r="BZ6" s="651"/>
      <c r="CA6" s="651"/>
      <c r="CB6" s="655"/>
      <c r="CD6" s="658" t="s">
        <v>236</v>
      </c>
      <c r="CE6" s="659"/>
      <c r="CF6" s="659"/>
      <c r="CG6" s="659"/>
      <c r="CH6" s="659"/>
      <c r="CI6" s="659"/>
      <c r="CJ6" s="659"/>
      <c r="CK6" s="659"/>
      <c r="CL6" s="659"/>
      <c r="CM6" s="659"/>
      <c r="CN6" s="659"/>
      <c r="CO6" s="659"/>
      <c r="CP6" s="659"/>
      <c r="CQ6" s="660"/>
      <c r="CR6" s="647">
        <v>109823</v>
      </c>
      <c r="CS6" s="648"/>
      <c r="CT6" s="648"/>
      <c r="CU6" s="648"/>
      <c r="CV6" s="648"/>
      <c r="CW6" s="648"/>
      <c r="CX6" s="648"/>
      <c r="CY6" s="649"/>
      <c r="CZ6" s="641">
        <v>0.6</v>
      </c>
      <c r="DA6" s="642"/>
      <c r="DB6" s="642"/>
      <c r="DC6" s="661"/>
      <c r="DD6" s="656" t="s">
        <v>237</v>
      </c>
      <c r="DE6" s="648"/>
      <c r="DF6" s="648"/>
      <c r="DG6" s="648"/>
      <c r="DH6" s="648"/>
      <c r="DI6" s="648"/>
      <c r="DJ6" s="648"/>
      <c r="DK6" s="648"/>
      <c r="DL6" s="648"/>
      <c r="DM6" s="648"/>
      <c r="DN6" s="648"/>
      <c r="DO6" s="648"/>
      <c r="DP6" s="649"/>
      <c r="DQ6" s="656">
        <v>109818</v>
      </c>
      <c r="DR6" s="648"/>
      <c r="DS6" s="648"/>
      <c r="DT6" s="648"/>
      <c r="DU6" s="648"/>
      <c r="DV6" s="648"/>
      <c r="DW6" s="648"/>
      <c r="DX6" s="648"/>
      <c r="DY6" s="648"/>
      <c r="DZ6" s="648"/>
      <c r="EA6" s="648"/>
      <c r="EB6" s="648"/>
      <c r="EC6" s="657"/>
    </row>
    <row r="7" spans="2:143" ht="11.25" customHeight="1" x14ac:dyDescent="0.15">
      <c r="B7" s="644" t="s">
        <v>238</v>
      </c>
      <c r="C7" s="645"/>
      <c r="D7" s="645"/>
      <c r="E7" s="645"/>
      <c r="F7" s="645"/>
      <c r="G7" s="645"/>
      <c r="H7" s="645"/>
      <c r="I7" s="645"/>
      <c r="J7" s="645"/>
      <c r="K7" s="645"/>
      <c r="L7" s="645"/>
      <c r="M7" s="645"/>
      <c r="N7" s="645"/>
      <c r="O7" s="645"/>
      <c r="P7" s="645"/>
      <c r="Q7" s="646"/>
      <c r="R7" s="647">
        <v>2177</v>
      </c>
      <c r="S7" s="648"/>
      <c r="T7" s="648"/>
      <c r="U7" s="648"/>
      <c r="V7" s="648"/>
      <c r="W7" s="648"/>
      <c r="X7" s="648"/>
      <c r="Y7" s="649"/>
      <c r="Z7" s="650">
        <v>0</v>
      </c>
      <c r="AA7" s="650"/>
      <c r="AB7" s="650"/>
      <c r="AC7" s="650"/>
      <c r="AD7" s="651">
        <v>2177</v>
      </c>
      <c r="AE7" s="651"/>
      <c r="AF7" s="651"/>
      <c r="AG7" s="651"/>
      <c r="AH7" s="651"/>
      <c r="AI7" s="651"/>
      <c r="AJ7" s="651"/>
      <c r="AK7" s="651"/>
      <c r="AL7" s="652">
        <v>0</v>
      </c>
      <c r="AM7" s="653"/>
      <c r="AN7" s="653"/>
      <c r="AO7" s="654"/>
      <c r="AP7" s="644" t="s">
        <v>239</v>
      </c>
      <c r="AQ7" s="645"/>
      <c r="AR7" s="645"/>
      <c r="AS7" s="645"/>
      <c r="AT7" s="645"/>
      <c r="AU7" s="645"/>
      <c r="AV7" s="645"/>
      <c r="AW7" s="645"/>
      <c r="AX7" s="645"/>
      <c r="AY7" s="645"/>
      <c r="AZ7" s="645"/>
      <c r="BA7" s="645"/>
      <c r="BB7" s="645"/>
      <c r="BC7" s="645"/>
      <c r="BD7" s="645"/>
      <c r="BE7" s="645"/>
      <c r="BF7" s="646"/>
      <c r="BG7" s="647">
        <v>917057</v>
      </c>
      <c r="BH7" s="648"/>
      <c r="BI7" s="648"/>
      <c r="BJ7" s="648"/>
      <c r="BK7" s="648"/>
      <c r="BL7" s="648"/>
      <c r="BM7" s="648"/>
      <c r="BN7" s="649"/>
      <c r="BO7" s="650">
        <v>41.7</v>
      </c>
      <c r="BP7" s="650"/>
      <c r="BQ7" s="650"/>
      <c r="BR7" s="650"/>
      <c r="BS7" s="651" t="s">
        <v>176</v>
      </c>
      <c r="BT7" s="651"/>
      <c r="BU7" s="651"/>
      <c r="BV7" s="651"/>
      <c r="BW7" s="651"/>
      <c r="BX7" s="651"/>
      <c r="BY7" s="651"/>
      <c r="BZ7" s="651"/>
      <c r="CA7" s="651"/>
      <c r="CB7" s="655"/>
      <c r="CD7" s="662" t="s">
        <v>240</v>
      </c>
      <c r="CE7" s="663"/>
      <c r="CF7" s="663"/>
      <c r="CG7" s="663"/>
      <c r="CH7" s="663"/>
      <c r="CI7" s="663"/>
      <c r="CJ7" s="663"/>
      <c r="CK7" s="663"/>
      <c r="CL7" s="663"/>
      <c r="CM7" s="663"/>
      <c r="CN7" s="663"/>
      <c r="CO7" s="663"/>
      <c r="CP7" s="663"/>
      <c r="CQ7" s="664"/>
      <c r="CR7" s="647">
        <v>4703651</v>
      </c>
      <c r="CS7" s="648"/>
      <c r="CT7" s="648"/>
      <c r="CU7" s="648"/>
      <c r="CV7" s="648"/>
      <c r="CW7" s="648"/>
      <c r="CX7" s="648"/>
      <c r="CY7" s="649"/>
      <c r="CZ7" s="650">
        <v>27.1</v>
      </c>
      <c r="DA7" s="650"/>
      <c r="DB7" s="650"/>
      <c r="DC7" s="650"/>
      <c r="DD7" s="656">
        <v>26303</v>
      </c>
      <c r="DE7" s="648"/>
      <c r="DF7" s="648"/>
      <c r="DG7" s="648"/>
      <c r="DH7" s="648"/>
      <c r="DI7" s="648"/>
      <c r="DJ7" s="648"/>
      <c r="DK7" s="648"/>
      <c r="DL7" s="648"/>
      <c r="DM7" s="648"/>
      <c r="DN7" s="648"/>
      <c r="DO7" s="648"/>
      <c r="DP7" s="649"/>
      <c r="DQ7" s="656">
        <v>1656210</v>
      </c>
      <c r="DR7" s="648"/>
      <c r="DS7" s="648"/>
      <c r="DT7" s="648"/>
      <c r="DU7" s="648"/>
      <c r="DV7" s="648"/>
      <c r="DW7" s="648"/>
      <c r="DX7" s="648"/>
      <c r="DY7" s="648"/>
      <c r="DZ7" s="648"/>
      <c r="EA7" s="648"/>
      <c r="EB7" s="648"/>
      <c r="EC7" s="657"/>
    </row>
    <row r="8" spans="2:143" ht="11.25" customHeight="1" x14ac:dyDescent="0.15">
      <c r="B8" s="644" t="s">
        <v>241</v>
      </c>
      <c r="C8" s="645"/>
      <c r="D8" s="645"/>
      <c r="E8" s="645"/>
      <c r="F8" s="645"/>
      <c r="G8" s="645"/>
      <c r="H8" s="645"/>
      <c r="I8" s="645"/>
      <c r="J8" s="645"/>
      <c r="K8" s="645"/>
      <c r="L8" s="645"/>
      <c r="M8" s="645"/>
      <c r="N8" s="645"/>
      <c r="O8" s="645"/>
      <c r="P8" s="645"/>
      <c r="Q8" s="646"/>
      <c r="R8" s="647">
        <v>5581</v>
      </c>
      <c r="S8" s="648"/>
      <c r="T8" s="648"/>
      <c r="U8" s="648"/>
      <c r="V8" s="648"/>
      <c r="W8" s="648"/>
      <c r="X8" s="648"/>
      <c r="Y8" s="649"/>
      <c r="Z8" s="650">
        <v>0</v>
      </c>
      <c r="AA8" s="650"/>
      <c r="AB8" s="650"/>
      <c r="AC8" s="650"/>
      <c r="AD8" s="651">
        <v>5581</v>
      </c>
      <c r="AE8" s="651"/>
      <c r="AF8" s="651"/>
      <c r="AG8" s="651"/>
      <c r="AH8" s="651"/>
      <c r="AI8" s="651"/>
      <c r="AJ8" s="651"/>
      <c r="AK8" s="651"/>
      <c r="AL8" s="652">
        <v>0.1</v>
      </c>
      <c r="AM8" s="653"/>
      <c r="AN8" s="653"/>
      <c r="AO8" s="654"/>
      <c r="AP8" s="644" t="s">
        <v>242</v>
      </c>
      <c r="AQ8" s="645"/>
      <c r="AR8" s="645"/>
      <c r="AS8" s="645"/>
      <c r="AT8" s="645"/>
      <c r="AU8" s="645"/>
      <c r="AV8" s="645"/>
      <c r="AW8" s="645"/>
      <c r="AX8" s="645"/>
      <c r="AY8" s="645"/>
      <c r="AZ8" s="645"/>
      <c r="BA8" s="645"/>
      <c r="BB8" s="645"/>
      <c r="BC8" s="645"/>
      <c r="BD8" s="645"/>
      <c r="BE8" s="645"/>
      <c r="BF8" s="646"/>
      <c r="BG8" s="647">
        <v>39862</v>
      </c>
      <c r="BH8" s="648"/>
      <c r="BI8" s="648"/>
      <c r="BJ8" s="648"/>
      <c r="BK8" s="648"/>
      <c r="BL8" s="648"/>
      <c r="BM8" s="648"/>
      <c r="BN8" s="649"/>
      <c r="BO8" s="650">
        <v>1.8</v>
      </c>
      <c r="BP8" s="650"/>
      <c r="BQ8" s="650"/>
      <c r="BR8" s="650"/>
      <c r="BS8" s="656" t="s">
        <v>237</v>
      </c>
      <c r="BT8" s="648"/>
      <c r="BU8" s="648"/>
      <c r="BV8" s="648"/>
      <c r="BW8" s="648"/>
      <c r="BX8" s="648"/>
      <c r="BY8" s="648"/>
      <c r="BZ8" s="648"/>
      <c r="CA8" s="648"/>
      <c r="CB8" s="657"/>
      <c r="CD8" s="662" t="s">
        <v>243</v>
      </c>
      <c r="CE8" s="663"/>
      <c r="CF8" s="663"/>
      <c r="CG8" s="663"/>
      <c r="CH8" s="663"/>
      <c r="CI8" s="663"/>
      <c r="CJ8" s="663"/>
      <c r="CK8" s="663"/>
      <c r="CL8" s="663"/>
      <c r="CM8" s="663"/>
      <c r="CN8" s="663"/>
      <c r="CO8" s="663"/>
      <c r="CP8" s="663"/>
      <c r="CQ8" s="664"/>
      <c r="CR8" s="647">
        <v>3997878</v>
      </c>
      <c r="CS8" s="648"/>
      <c r="CT8" s="648"/>
      <c r="CU8" s="648"/>
      <c r="CV8" s="648"/>
      <c r="CW8" s="648"/>
      <c r="CX8" s="648"/>
      <c r="CY8" s="649"/>
      <c r="CZ8" s="650">
        <v>23</v>
      </c>
      <c r="DA8" s="650"/>
      <c r="DB8" s="650"/>
      <c r="DC8" s="650"/>
      <c r="DD8" s="656">
        <v>401850</v>
      </c>
      <c r="DE8" s="648"/>
      <c r="DF8" s="648"/>
      <c r="DG8" s="648"/>
      <c r="DH8" s="648"/>
      <c r="DI8" s="648"/>
      <c r="DJ8" s="648"/>
      <c r="DK8" s="648"/>
      <c r="DL8" s="648"/>
      <c r="DM8" s="648"/>
      <c r="DN8" s="648"/>
      <c r="DO8" s="648"/>
      <c r="DP8" s="649"/>
      <c r="DQ8" s="656">
        <v>1465928</v>
      </c>
      <c r="DR8" s="648"/>
      <c r="DS8" s="648"/>
      <c r="DT8" s="648"/>
      <c r="DU8" s="648"/>
      <c r="DV8" s="648"/>
      <c r="DW8" s="648"/>
      <c r="DX8" s="648"/>
      <c r="DY8" s="648"/>
      <c r="DZ8" s="648"/>
      <c r="EA8" s="648"/>
      <c r="EB8" s="648"/>
      <c r="EC8" s="657"/>
    </row>
    <row r="9" spans="2:143" ht="11.25" customHeight="1" x14ac:dyDescent="0.15">
      <c r="B9" s="644" t="s">
        <v>244</v>
      </c>
      <c r="C9" s="645"/>
      <c r="D9" s="645"/>
      <c r="E9" s="645"/>
      <c r="F9" s="645"/>
      <c r="G9" s="645"/>
      <c r="H9" s="645"/>
      <c r="I9" s="645"/>
      <c r="J9" s="645"/>
      <c r="K9" s="645"/>
      <c r="L9" s="645"/>
      <c r="M9" s="645"/>
      <c r="N9" s="645"/>
      <c r="O9" s="645"/>
      <c r="P9" s="645"/>
      <c r="Q9" s="646"/>
      <c r="R9" s="647">
        <v>6314</v>
      </c>
      <c r="S9" s="648"/>
      <c r="T9" s="648"/>
      <c r="U9" s="648"/>
      <c r="V9" s="648"/>
      <c r="W9" s="648"/>
      <c r="X9" s="648"/>
      <c r="Y9" s="649"/>
      <c r="Z9" s="650">
        <v>0</v>
      </c>
      <c r="AA9" s="650"/>
      <c r="AB9" s="650"/>
      <c r="AC9" s="650"/>
      <c r="AD9" s="651">
        <v>6314</v>
      </c>
      <c r="AE9" s="651"/>
      <c r="AF9" s="651"/>
      <c r="AG9" s="651"/>
      <c r="AH9" s="651"/>
      <c r="AI9" s="651"/>
      <c r="AJ9" s="651"/>
      <c r="AK9" s="651"/>
      <c r="AL9" s="652">
        <v>0.1</v>
      </c>
      <c r="AM9" s="653"/>
      <c r="AN9" s="653"/>
      <c r="AO9" s="654"/>
      <c r="AP9" s="644" t="s">
        <v>245</v>
      </c>
      <c r="AQ9" s="645"/>
      <c r="AR9" s="645"/>
      <c r="AS9" s="645"/>
      <c r="AT9" s="645"/>
      <c r="AU9" s="645"/>
      <c r="AV9" s="645"/>
      <c r="AW9" s="645"/>
      <c r="AX9" s="645"/>
      <c r="AY9" s="645"/>
      <c r="AZ9" s="645"/>
      <c r="BA9" s="645"/>
      <c r="BB9" s="645"/>
      <c r="BC9" s="645"/>
      <c r="BD9" s="645"/>
      <c r="BE9" s="645"/>
      <c r="BF9" s="646"/>
      <c r="BG9" s="647">
        <v>813301</v>
      </c>
      <c r="BH9" s="648"/>
      <c r="BI9" s="648"/>
      <c r="BJ9" s="648"/>
      <c r="BK9" s="648"/>
      <c r="BL9" s="648"/>
      <c r="BM9" s="648"/>
      <c r="BN9" s="649"/>
      <c r="BO9" s="650">
        <v>37</v>
      </c>
      <c r="BP9" s="650"/>
      <c r="BQ9" s="650"/>
      <c r="BR9" s="650"/>
      <c r="BS9" s="656" t="s">
        <v>176</v>
      </c>
      <c r="BT9" s="648"/>
      <c r="BU9" s="648"/>
      <c r="BV9" s="648"/>
      <c r="BW9" s="648"/>
      <c r="BX9" s="648"/>
      <c r="BY9" s="648"/>
      <c r="BZ9" s="648"/>
      <c r="CA9" s="648"/>
      <c r="CB9" s="657"/>
      <c r="CD9" s="662" t="s">
        <v>246</v>
      </c>
      <c r="CE9" s="663"/>
      <c r="CF9" s="663"/>
      <c r="CG9" s="663"/>
      <c r="CH9" s="663"/>
      <c r="CI9" s="663"/>
      <c r="CJ9" s="663"/>
      <c r="CK9" s="663"/>
      <c r="CL9" s="663"/>
      <c r="CM9" s="663"/>
      <c r="CN9" s="663"/>
      <c r="CO9" s="663"/>
      <c r="CP9" s="663"/>
      <c r="CQ9" s="664"/>
      <c r="CR9" s="647">
        <v>1441449</v>
      </c>
      <c r="CS9" s="648"/>
      <c r="CT9" s="648"/>
      <c r="CU9" s="648"/>
      <c r="CV9" s="648"/>
      <c r="CW9" s="648"/>
      <c r="CX9" s="648"/>
      <c r="CY9" s="649"/>
      <c r="CZ9" s="650">
        <v>8.3000000000000007</v>
      </c>
      <c r="DA9" s="650"/>
      <c r="DB9" s="650"/>
      <c r="DC9" s="650"/>
      <c r="DD9" s="656">
        <v>31680</v>
      </c>
      <c r="DE9" s="648"/>
      <c r="DF9" s="648"/>
      <c r="DG9" s="648"/>
      <c r="DH9" s="648"/>
      <c r="DI9" s="648"/>
      <c r="DJ9" s="648"/>
      <c r="DK9" s="648"/>
      <c r="DL9" s="648"/>
      <c r="DM9" s="648"/>
      <c r="DN9" s="648"/>
      <c r="DO9" s="648"/>
      <c r="DP9" s="649"/>
      <c r="DQ9" s="656">
        <v>629287</v>
      </c>
      <c r="DR9" s="648"/>
      <c r="DS9" s="648"/>
      <c r="DT9" s="648"/>
      <c r="DU9" s="648"/>
      <c r="DV9" s="648"/>
      <c r="DW9" s="648"/>
      <c r="DX9" s="648"/>
      <c r="DY9" s="648"/>
      <c r="DZ9" s="648"/>
      <c r="EA9" s="648"/>
      <c r="EB9" s="648"/>
      <c r="EC9" s="657"/>
    </row>
    <row r="10" spans="2:143" ht="11.25" customHeight="1" x14ac:dyDescent="0.15">
      <c r="B10" s="644" t="s">
        <v>247</v>
      </c>
      <c r="C10" s="645"/>
      <c r="D10" s="645"/>
      <c r="E10" s="645"/>
      <c r="F10" s="645"/>
      <c r="G10" s="645"/>
      <c r="H10" s="645"/>
      <c r="I10" s="645"/>
      <c r="J10" s="645"/>
      <c r="K10" s="645"/>
      <c r="L10" s="645"/>
      <c r="M10" s="645"/>
      <c r="N10" s="645"/>
      <c r="O10" s="645"/>
      <c r="P10" s="645"/>
      <c r="Q10" s="646"/>
      <c r="R10" s="647" t="s">
        <v>176</v>
      </c>
      <c r="S10" s="648"/>
      <c r="T10" s="648"/>
      <c r="U10" s="648"/>
      <c r="V10" s="648"/>
      <c r="W10" s="648"/>
      <c r="X10" s="648"/>
      <c r="Y10" s="649"/>
      <c r="Z10" s="650" t="s">
        <v>237</v>
      </c>
      <c r="AA10" s="650"/>
      <c r="AB10" s="650"/>
      <c r="AC10" s="650"/>
      <c r="AD10" s="651" t="s">
        <v>237</v>
      </c>
      <c r="AE10" s="651"/>
      <c r="AF10" s="651"/>
      <c r="AG10" s="651"/>
      <c r="AH10" s="651"/>
      <c r="AI10" s="651"/>
      <c r="AJ10" s="651"/>
      <c r="AK10" s="651"/>
      <c r="AL10" s="652" t="s">
        <v>237</v>
      </c>
      <c r="AM10" s="653"/>
      <c r="AN10" s="653"/>
      <c r="AO10" s="654"/>
      <c r="AP10" s="644" t="s">
        <v>248</v>
      </c>
      <c r="AQ10" s="645"/>
      <c r="AR10" s="645"/>
      <c r="AS10" s="645"/>
      <c r="AT10" s="645"/>
      <c r="AU10" s="645"/>
      <c r="AV10" s="645"/>
      <c r="AW10" s="645"/>
      <c r="AX10" s="645"/>
      <c r="AY10" s="645"/>
      <c r="AZ10" s="645"/>
      <c r="BA10" s="645"/>
      <c r="BB10" s="645"/>
      <c r="BC10" s="645"/>
      <c r="BD10" s="645"/>
      <c r="BE10" s="645"/>
      <c r="BF10" s="646"/>
      <c r="BG10" s="647">
        <v>33965</v>
      </c>
      <c r="BH10" s="648"/>
      <c r="BI10" s="648"/>
      <c r="BJ10" s="648"/>
      <c r="BK10" s="648"/>
      <c r="BL10" s="648"/>
      <c r="BM10" s="648"/>
      <c r="BN10" s="649"/>
      <c r="BO10" s="650">
        <v>1.5</v>
      </c>
      <c r="BP10" s="650"/>
      <c r="BQ10" s="650"/>
      <c r="BR10" s="650"/>
      <c r="BS10" s="656" t="s">
        <v>237</v>
      </c>
      <c r="BT10" s="648"/>
      <c r="BU10" s="648"/>
      <c r="BV10" s="648"/>
      <c r="BW10" s="648"/>
      <c r="BX10" s="648"/>
      <c r="BY10" s="648"/>
      <c r="BZ10" s="648"/>
      <c r="CA10" s="648"/>
      <c r="CB10" s="657"/>
      <c r="CD10" s="662" t="s">
        <v>249</v>
      </c>
      <c r="CE10" s="663"/>
      <c r="CF10" s="663"/>
      <c r="CG10" s="663"/>
      <c r="CH10" s="663"/>
      <c r="CI10" s="663"/>
      <c r="CJ10" s="663"/>
      <c r="CK10" s="663"/>
      <c r="CL10" s="663"/>
      <c r="CM10" s="663"/>
      <c r="CN10" s="663"/>
      <c r="CO10" s="663"/>
      <c r="CP10" s="663"/>
      <c r="CQ10" s="664"/>
      <c r="CR10" s="647">
        <v>2093</v>
      </c>
      <c r="CS10" s="648"/>
      <c r="CT10" s="648"/>
      <c r="CU10" s="648"/>
      <c r="CV10" s="648"/>
      <c r="CW10" s="648"/>
      <c r="CX10" s="648"/>
      <c r="CY10" s="649"/>
      <c r="CZ10" s="650">
        <v>0</v>
      </c>
      <c r="DA10" s="650"/>
      <c r="DB10" s="650"/>
      <c r="DC10" s="650"/>
      <c r="DD10" s="656" t="s">
        <v>176</v>
      </c>
      <c r="DE10" s="648"/>
      <c r="DF10" s="648"/>
      <c r="DG10" s="648"/>
      <c r="DH10" s="648"/>
      <c r="DI10" s="648"/>
      <c r="DJ10" s="648"/>
      <c r="DK10" s="648"/>
      <c r="DL10" s="648"/>
      <c r="DM10" s="648"/>
      <c r="DN10" s="648"/>
      <c r="DO10" s="648"/>
      <c r="DP10" s="649"/>
      <c r="DQ10" s="656">
        <v>93</v>
      </c>
      <c r="DR10" s="648"/>
      <c r="DS10" s="648"/>
      <c r="DT10" s="648"/>
      <c r="DU10" s="648"/>
      <c r="DV10" s="648"/>
      <c r="DW10" s="648"/>
      <c r="DX10" s="648"/>
      <c r="DY10" s="648"/>
      <c r="DZ10" s="648"/>
      <c r="EA10" s="648"/>
      <c r="EB10" s="648"/>
      <c r="EC10" s="657"/>
    </row>
    <row r="11" spans="2:143" ht="11.25" customHeight="1" x14ac:dyDescent="0.15">
      <c r="B11" s="644" t="s">
        <v>250</v>
      </c>
      <c r="C11" s="645"/>
      <c r="D11" s="645"/>
      <c r="E11" s="645"/>
      <c r="F11" s="645"/>
      <c r="G11" s="645"/>
      <c r="H11" s="645"/>
      <c r="I11" s="645"/>
      <c r="J11" s="645"/>
      <c r="K11" s="645"/>
      <c r="L11" s="645"/>
      <c r="M11" s="645"/>
      <c r="N11" s="645"/>
      <c r="O11" s="645"/>
      <c r="P11" s="645"/>
      <c r="Q11" s="646"/>
      <c r="R11" s="647">
        <v>476968</v>
      </c>
      <c r="S11" s="648"/>
      <c r="T11" s="648"/>
      <c r="U11" s="648"/>
      <c r="V11" s="648"/>
      <c r="W11" s="648"/>
      <c r="X11" s="648"/>
      <c r="Y11" s="649"/>
      <c r="Z11" s="652">
        <v>2.7</v>
      </c>
      <c r="AA11" s="653"/>
      <c r="AB11" s="653"/>
      <c r="AC11" s="665"/>
      <c r="AD11" s="656">
        <v>476968</v>
      </c>
      <c r="AE11" s="648"/>
      <c r="AF11" s="648"/>
      <c r="AG11" s="648"/>
      <c r="AH11" s="648"/>
      <c r="AI11" s="648"/>
      <c r="AJ11" s="648"/>
      <c r="AK11" s="649"/>
      <c r="AL11" s="652">
        <v>6.6</v>
      </c>
      <c r="AM11" s="653"/>
      <c r="AN11" s="653"/>
      <c r="AO11" s="654"/>
      <c r="AP11" s="644" t="s">
        <v>251</v>
      </c>
      <c r="AQ11" s="645"/>
      <c r="AR11" s="645"/>
      <c r="AS11" s="645"/>
      <c r="AT11" s="645"/>
      <c r="AU11" s="645"/>
      <c r="AV11" s="645"/>
      <c r="AW11" s="645"/>
      <c r="AX11" s="645"/>
      <c r="AY11" s="645"/>
      <c r="AZ11" s="645"/>
      <c r="BA11" s="645"/>
      <c r="BB11" s="645"/>
      <c r="BC11" s="645"/>
      <c r="BD11" s="645"/>
      <c r="BE11" s="645"/>
      <c r="BF11" s="646"/>
      <c r="BG11" s="647">
        <v>29929</v>
      </c>
      <c r="BH11" s="648"/>
      <c r="BI11" s="648"/>
      <c r="BJ11" s="648"/>
      <c r="BK11" s="648"/>
      <c r="BL11" s="648"/>
      <c r="BM11" s="648"/>
      <c r="BN11" s="649"/>
      <c r="BO11" s="650">
        <v>1.4</v>
      </c>
      <c r="BP11" s="650"/>
      <c r="BQ11" s="650"/>
      <c r="BR11" s="650"/>
      <c r="BS11" s="656" t="s">
        <v>176</v>
      </c>
      <c r="BT11" s="648"/>
      <c r="BU11" s="648"/>
      <c r="BV11" s="648"/>
      <c r="BW11" s="648"/>
      <c r="BX11" s="648"/>
      <c r="BY11" s="648"/>
      <c r="BZ11" s="648"/>
      <c r="CA11" s="648"/>
      <c r="CB11" s="657"/>
      <c r="CD11" s="662" t="s">
        <v>252</v>
      </c>
      <c r="CE11" s="663"/>
      <c r="CF11" s="663"/>
      <c r="CG11" s="663"/>
      <c r="CH11" s="663"/>
      <c r="CI11" s="663"/>
      <c r="CJ11" s="663"/>
      <c r="CK11" s="663"/>
      <c r="CL11" s="663"/>
      <c r="CM11" s="663"/>
      <c r="CN11" s="663"/>
      <c r="CO11" s="663"/>
      <c r="CP11" s="663"/>
      <c r="CQ11" s="664"/>
      <c r="CR11" s="647">
        <v>1980554</v>
      </c>
      <c r="CS11" s="648"/>
      <c r="CT11" s="648"/>
      <c r="CU11" s="648"/>
      <c r="CV11" s="648"/>
      <c r="CW11" s="648"/>
      <c r="CX11" s="648"/>
      <c r="CY11" s="649"/>
      <c r="CZ11" s="650">
        <v>11.4</v>
      </c>
      <c r="DA11" s="650"/>
      <c r="DB11" s="650"/>
      <c r="DC11" s="650"/>
      <c r="DD11" s="656">
        <v>1104450</v>
      </c>
      <c r="DE11" s="648"/>
      <c r="DF11" s="648"/>
      <c r="DG11" s="648"/>
      <c r="DH11" s="648"/>
      <c r="DI11" s="648"/>
      <c r="DJ11" s="648"/>
      <c r="DK11" s="648"/>
      <c r="DL11" s="648"/>
      <c r="DM11" s="648"/>
      <c r="DN11" s="648"/>
      <c r="DO11" s="648"/>
      <c r="DP11" s="649"/>
      <c r="DQ11" s="656">
        <v>670482</v>
      </c>
      <c r="DR11" s="648"/>
      <c r="DS11" s="648"/>
      <c r="DT11" s="648"/>
      <c r="DU11" s="648"/>
      <c r="DV11" s="648"/>
      <c r="DW11" s="648"/>
      <c r="DX11" s="648"/>
      <c r="DY11" s="648"/>
      <c r="DZ11" s="648"/>
      <c r="EA11" s="648"/>
      <c r="EB11" s="648"/>
      <c r="EC11" s="657"/>
    </row>
    <row r="12" spans="2:143" ht="11.25" customHeight="1" x14ac:dyDescent="0.15">
      <c r="B12" s="644" t="s">
        <v>253</v>
      </c>
      <c r="C12" s="645"/>
      <c r="D12" s="645"/>
      <c r="E12" s="645"/>
      <c r="F12" s="645"/>
      <c r="G12" s="645"/>
      <c r="H12" s="645"/>
      <c r="I12" s="645"/>
      <c r="J12" s="645"/>
      <c r="K12" s="645"/>
      <c r="L12" s="645"/>
      <c r="M12" s="645"/>
      <c r="N12" s="645"/>
      <c r="O12" s="645"/>
      <c r="P12" s="645"/>
      <c r="Q12" s="646"/>
      <c r="R12" s="647">
        <v>1280</v>
      </c>
      <c r="S12" s="648"/>
      <c r="T12" s="648"/>
      <c r="U12" s="648"/>
      <c r="V12" s="648"/>
      <c r="W12" s="648"/>
      <c r="X12" s="648"/>
      <c r="Y12" s="649"/>
      <c r="Z12" s="650">
        <v>0</v>
      </c>
      <c r="AA12" s="650"/>
      <c r="AB12" s="650"/>
      <c r="AC12" s="650"/>
      <c r="AD12" s="651">
        <v>1280</v>
      </c>
      <c r="AE12" s="651"/>
      <c r="AF12" s="651"/>
      <c r="AG12" s="651"/>
      <c r="AH12" s="651"/>
      <c r="AI12" s="651"/>
      <c r="AJ12" s="651"/>
      <c r="AK12" s="651"/>
      <c r="AL12" s="652">
        <v>0</v>
      </c>
      <c r="AM12" s="653"/>
      <c r="AN12" s="653"/>
      <c r="AO12" s="654"/>
      <c r="AP12" s="644" t="s">
        <v>254</v>
      </c>
      <c r="AQ12" s="645"/>
      <c r="AR12" s="645"/>
      <c r="AS12" s="645"/>
      <c r="AT12" s="645"/>
      <c r="AU12" s="645"/>
      <c r="AV12" s="645"/>
      <c r="AW12" s="645"/>
      <c r="AX12" s="645"/>
      <c r="AY12" s="645"/>
      <c r="AZ12" s="645"/>
      <c r="BA12" s="645"/>
      <c r="BB12" s="645"/>
      <c r="BC12" s="645"/>
      <c r="BD12" s="645"/>
      <c r="BE12" s="645"/>
      <c r="BF12" s="646"/>
      <c r="BG12" s="647">
        <v>1006033</v>
      </c>
      <c r="BH12" s="648"/>
      <c r="BI12" s="648"/>
      <c r="BJ12" s="648"/>
      <c r="BK12" s="648"/>
      <c r="BL12" s="648"/>
      <c r="BM12" s="648"/>
      <c r="BN12" s="649"/>
      <c r="BO12" s="650">
        <v>45.7</v>
      </c>
      <c r="BP12" s="650"/>
      <c r="BQ12" s="650"/>
      <c r="BR12" s="650"/>
      <c r="BS12" s="656" t="s">
        <v>176</v>
      </c>
      <c r="BT12" s="648"/>
      <c r="BU12" s="648"/>
      <c r="BV12" s="648"/>
      <c r="BW12" s="648"/>
      <c r="BX12" s="648"/>
      <c r="BY12" s="648"/>
      <c r="BZ12" s="648"/>
      <c r="CA12" s="648"/>
      <c r="CB12" s="657"/>
      <c r="CD12" s="662" t="s">
        <v>255</v>
      </c>
      <c r="CE12" s="663"/>
      <c r="CF12" s="663"/>
      <c r="CG12" s="663"/>
      <c r="CH12" s="663"/>
      <c r="CI12" s="663"/>
      <c r="CJ12" s="663"/>
      <c r="CK12" s="663"/>
      <c r="CL12" s="663"/>
      <c r="CM12" s="663"/>
      <c r="CN12" s="663"/>
      <c r="CO12" s="663"/>
      <c r="CP12" s="663"/>
      <c r="CQ12" s="664"/>
      <c r="CR12" s="647">
        <v>249069</v>
      </c>
      <c r="CS12" s="648"/>
      <c r="CT12" s="648"/>
      <c r="CU12" s="648"/>
      <c r="CV12" s="648"/>
      <c r="CW12" s="648"/>
      <c r="CX12" s="648"/>
      <c r="CY12" s="649"/>
      <c r="CZ12" s="650">
        <v>1.4</v>
      </c>
      <c r="DA12" s="650"/>
      <c r="DB12" s="650"/>
      <c r="DC12" s="650"/>
      <c r="DD12" s="656">
        <v>2731</v>
      </c>
      <c r="DE12" s="648"/>
      <c r="DF12" s="648"/>
      <c r="DG12" s="648"/>
      <c r="DH12" s="648"/>
      <c r="DI12" s="648"/>
      <c r="DJ12" s="648"/>
      <c r="DK12" s="648"/>
      <c r="DL12" s="648"/>
      <c r="DM12" s="648"/>
      <c r="DN12" s="648"/>
      <c r="DO12" s="648"/>
      <c r="DP12" s="649"/>
      <c r="DQ12" s="656">
        <v>196368</v>
      </c>
      <c r="DR12" s="648"/>
      <c r="DS12" s="648"/>
      <c r="DT12" s="648"/>
      <c r="DU12" s="648"/>
      <c r="DV12" s="648"/>
      <c r="DW12" s="648"/>
      <c r="DX12" s="648"/>
      <c r="DY12" s="648"/>
      <c r="DZ12" s="648"/>
      <c r="EA12" s="648"/>
      <c r="EB12" s="648"/>
      <c r="EC12" s="657"/>
    </row>
    <row r="13" spans="2:143" ht="11.25" customHeight="1" x14ac:dyDescent="0.15">
      <c r="B13" s="644" t="s">
        <v>256</v>
      </c>
      <c r="C13" s="645"/>
      <c r="D13" s="645"/>
      <c r="E13" s="645"/>
      <c r="F13" s="645"/>
      <c r="G13" s="645"/>
      <c r="H13" s="645"/>
      <c r="I13" s="645"/>
      <c r="J13" s="645"/>
      <c r="K13" s="645"/>
      <c r="L13" s="645"/>
      <c r="M13" s="645"/>
      <c r="N13" s="645"/>
      <c r="O13" s="645"/>
      <c r="P13" s="645"/>
      <c r="Q13" s="646"/>
      <c r="R13" s="647" t="s">
        <v>230</v>
      </c>
      <c r="S13" s="648"/>
      <c r="T13" s="648"/>
      <c r="U13" s="648"/>
      <c r="V13" s="648"/>
      <c r="W13" s="648"/>
      <c r="X13" s="648"/>
      <c r="Y13" s="649"/>
      <c r="Z13" s="650" t="s">
        <v>237</v>
      </c>
      <c r="AA13" s="650"/>
      <c r="AB13" s="650"/>
      <c r="AC13" s="650"/>
      <c r="AD13" s="651" t="s">
        <v>237</v>
      </c>
      <c r="AE13" s="651"/>
      <c r="AF13" s="651"/>
      <c r="AG13" s="651"/>
      <c r="AH13" s="651"/>
      <c r="AI13" s="651"/>
      <c r="AJ13" s="651"/>
      <c r="AK13" s="651"/>
      <c r="AL13" s="652" t="s">
        <v>237</v>
      </c>
      <c r="AM13" s="653"/>
      <c r="AN13" s="653"/>
      <c r="AO13" s="654"/>
      <c r="AP13" s="644" t="s">
        <v>257</v>
      </c>
      <c r="AQ13" s="645"/>
      <c r="AR13" s="645"/>
      <c r="AS13" s="645"/>
      <c r="AT13" s="645"/>
      <c r="AU13" s="645"/>
      <c r="AV13" s="645"/>
      <c r="AW13" s="645"/>
      <c r="AX13" s="645"/>
      <c r="AY13" s="645"/>
      <c r="AZ13" s="645"/>
      <c r="BA13" s="645"/>
      <c r="BB13" s="645"/>
      <c r="BC13" s="645"/>
      <c r="BD13" s="645"/>
      <c r="BE13" s="645"/>
      <c r="BF13" s="646"/>
      <c r="BG13" s="647">
        <v>1005496</v>
      </c>
      <c r="BH13" s="648"/>
      <c r="BI13" s="648"/>
      <c r="BJ13" s="648"/>
      <c r="BK13" s="648"/>
      <c r="BL13" s="648"/>
      <c r="BM13" s="648"/>
      <c r="BN13" s="649"/>
      <c r="BO13" s="650">
        <v>45.7</v>
      </c>
      <c r="BP13" s="650"/>
      <c r="BQ13" s="650"/>
      <c r="BR13" s="650"/>
      <c r="BS13" s="656" t="s">
        <v>237</v>
      </c>
      <c r="BT13" s="648"/>
      <c r="BU13" s="648"/>
      <c r="BV13" s="648"/>
      <c r="BW13" s="648"/>
      <c r="BX13" s="648"/>
      <c r="BY13" s="648"/>
      <c r="BZ13" s="648"/>
      <c r="CA13" s="648"/>
      <c r="CB13" s="657"/>
      <c r="CD13" s="662" t="s">
        <v>258</v>
      </c>
      <c r="CE13" s="663"/>
      <c r="CF13" s="663"/>
      <c r="CG13" s="663"/>
      <c r="CH13" s="663"/>
      <c r="CI13" s="663"/>
      <c r="CJ13" s="663"/>
      <c r="CK13" s="663"/>
      <c r="CL13" s="663"/>
      <c r="CM13" s="663"/>
      <c r="CN13" s="663"/>
      <c r="CO13" s="663"/>
      <c r="CP13" s="663"/>
      <c r="CQ13" s="664"/>
      <c r="CR13" s="647">
        <v>1140090</v>
      </c>
      <c r="CS13" s="648"/>
      <c r="CT13" s="648"/>
      <c r="CU13" s="648"/>
      <c r="CV13" s="648"/>
      <c r="CW13" s="648"/>
      <c r="CX13" s="648"/>
      <c r="CY13" s="649"/>
      <c r="CZ13" s="650">
        <v>6.6</v>
      </c>
      <c r="DA13" s="650"/>
      <c r="DB13" s="650"/>
      <c r="DC13" s="650"/>
      <c r="DD13" s="656">
        <v>470437</v>
      </c>
      <c r="DE13" s="648"/>
      <c r="DF13" s="648"/>
      <c r="DG13" s="648"/>
      <c r="DH13" s="648"/>
      <c r="DI13" s="648"/>
      <c r="DJ13" s="648"/>
      <c r="DK13" s="648"/>
      <c r="DL13" s="648"/>
      <c r="DM13" s="648"/>
      <c r="DN13" s="648"/>
      <c r="DO13" s="648"/>
      <c r="DP13" s="649"/>
      <c r="DQ13" s="656">
        <v>664533</v>
      </c>
      <c r="DR13" s="648"/>
      <c r="DS13" s="648"/>
      <c r="DT13" s="648"/>
      <c r="DU13" s="648"/>
      <c r="DV13" s="648"/>
      <c r="DW13" s="648"/>
      <c r="DX13" s="648"/>
      <c r="DY13" s="648"/>
      <c r="DZ13" s="648"/>
      <c r="EA13" s="648"/>
      <c r="EB13" s="648"/>
      <c r="EC13" s="657"/>
    </row>
    <row r="14" spans="2:143" ht="11.25" customHeight="1" x14ac:dyDescent="0.15">
      <c r="B14" s="644" t="s">
        <v>259</v>
      </c>
      <c r="C14" s="645"/>
      <c r="D14" s="645"/>
      <c r="E14" s="645"/>
      <c r="F14" s="645"/>
      <c r="G14" s="645"/>
      <c r="H14" s="645"/>
      <c r="I14" s="645"/>
      <c r="J14" s="645"/>
      <c r="K14" s="645"/>
      <c r="L14" s="645"/>
      <c r="M14" s="645"/>
      <c r="N14" s="645"/>
      <c r="O14" s="645"/>
      <c r="P14" s="645"/>
      <c r="Q14" s="646"/>
      <c r="R14" s="647" t="s">
        <v>230</v>
      </c>
      <c r="S14" s="648"/>
      <c r="T14" s="648"/>
      <c r="U14" s="648"/>
      <c r="V14" s="648"/>
      <c r="W14" s="648"/>
      <c r="X14" s="648"/>
      <c r="Y14" s="649"/>
      <c r="Z14" s="650" t="s">
        <v>176</v>
      </c>
      <c r="AA14" s="650"/>
      <c r="AB14" s="650"/>
      <c r="AC14" s="650"/>
      <c r="AD14" s="651" t="s">
        <v>176</v>
      </c>
      <c r="AE14" s="651"/>
      <c r="AF14" s="651"/>
      <c r="AG14" s="651"/>
      <c r="AH14" s="651"/>
      <c r="AI14" s="651"/>
      <c r="AJ14" s="651"/>
      <c r="AK14" s="651"/>
      <c r="AL14" s="652" t="s">
        <v>230</v>
      </c>
      <c r="AM14" s="653"/>
      <c r="AN14" s="653"/>
      <c r="AO14" s="654"/>
      <c r="AP14" s="644" t="s">
        <v>260</v>
      </c>
      <c r="AQ14" s="645"/>
      <c r="AR14" s="645"/>
      <c r="AS14" s="645"/>
      <c r="AT14" s="645"/>
      <c r="AU14" s="645"/>
      <c r="AV14" s="645"/>
      <c r="AW14" s="645"/>
      <c r="AX14" s="645"/>
      <c r="AY14" s="645"/>
      <c r="AZ14" s="645"/>
      <c r="BA14" s="645"/>
      <c r="BB14" s="645"/>
      <c r="BC14" s="645"/>
      <c r="BD14" s="645"/>
      <c r="BE14" s="645"/>
      <c r="BF14" s="646"/>
      <c r="BG14" s="647">
        <v>104309</v>
      </c>
      <c r="BH14" s="648"/>
      <c r="BI14" s="648"/>
      <c r="BJ14" s="648"/>
      <c r="BK14" s="648"/>
      <c r="BL14" s="648"/>
      <c r="BM14" s="648"/>
      <c r="BN14" s="649"/>
      <c r="BO14" s="650">
        <v>4.7</v>
      </c>
      <c r="BP14" s="650"/>
      <c r="BQ14" s="650"/>
      <c r="BR14" s="650"/>
      <c r="BS14" s="656" t="s">
        <v>237</v>
      </c>
      <c r="BT14" s="648"/>
      <c r="BU14" s="648"/>
      <c r="BV14" s="648"/>
      <c r="BW14" s="648"/>
      <c r="BX14" s="648"/>
      <c r="BY14" s="648"/>
      <c r="BZ14" s="648"/>
      <c r="CA14" s="648"/>
      <c r="CB14" s="657"/>
      <c r="CD14" s="662" t="s">
        <v>261</v>
      </c>
      <c r="CE14" s="663"/>
      <c r="CF14" s="663"/>
      <c r="CG14" s="663"/>
      <c r="CH14" s="663"/>
      <c r="CI14" s="663"/>
      <c r="CJ14" s="663"/>
      <c r="CK14" s="663"/>
      <c r="CL14" s="663"/>
      <c r="CM14" s="663"/>
      <c r="CN14" s="663"/>
      <c r="CO14" s="663"/>
      <c r="CP14" s="663"/>
      <c r="CQ14" s="664"/>
      <c r="CR14" s="647">
        <v>487715</v>
      </c>
      <c r="CS14" s="648"/>
      <c r="CT14" s="648"/>
      <c r="CU14" s="648"/>
      <c r="CV14" s="648"/>
      <c r="CW14" s="648"/>
      <c r="CX14" s="648"/>
      <c r="CY14" s="649"/>
      <c r="CZ14" s="650">
        <v>2.8</v>
      </c>
      <c r="DA14" s="650"/>
      <c r="DB14" s="650"/>
      <c r="DC14" s="650"/>
      <c r="DD14" s="656" t="s">
        <v>230</v>
      </c>
      <c r="DE14" s="648"/>
      <c r="DF14" s="648"/>
      <c r="DG14" s="648"/>
      <c r="DH14" s="648"/>
      <c r="DI14" s="648"/>
      <c r="DJ14" s="648"/>
      <c r="DK14" s="648"/>
      <c r="DL14" s="648"/>
      <c r="DM14" s="648"/>
      <c r="DN14" s="648"/>
      <c r="DO14" s="648"/>
      <c r="DP14" s="649"/>
      <c r="DQ14" s="656">
        <v>449056</v>
      </c>
      <c r="DR14" s="648"/>
      <c r="DS14" s="648"/>
      <c r="DT14" s="648"/>
      <c r="DU14" s="648"/>
      <c r="DV14" s="648"/>
      <c r="DW14" s="648"/>
      <c r="DX14" s="648"/>
      <c r="DY14" s="648"/>
      <c r="DZ14" s="648"/>
      <c r="EA14" s="648"/>
      <c r="EB14" s="648"/>
      <c r="EC14" s="657"/>
    </row>
    <row r="15" spans="2:143" ht="11.25" customHeight="1" x14ac:dyDescent="0.15">
      <c r="B15" s="644" t="s">
        <v>262</v>
      </c>
      <c r="C15" s="645"/>
      <c r="D15" s="645"/>
      <c r="E15" s="645"/>
      <c r="F15" s="645"/>
      <c r="G15" s="645"/>
      <c r="H15" s="645"/>
      <c r="I15" s="645"/>
      <c r="J15" s="645"/>
      <c r="K15" s="645"/>
      <c r="L15" s="645"/>
      <c r="M15" s="645"/>
      <c r="N15" s="645"/>
      <c r="O15" s="645"/>
      <c r="P15" s="645"/>
      <c r="Q15" s="646"/>
      <c r="R15" s="647" t="s">
        <v>230</v>
      </c>
      <c r="S15" s="648"/>
      <c r="T15" s="648"/>
      <c r="U15" s="648"/>
      <c r="V15" s="648"/>
      <c r="W15" s="648"/>
      <c r="X15" s="648"/>
      <c r="Y15" s="649"/>
      <c r="Z15" s="650" t="s">
        <v>230</v>
      </c>
      <c r="AA15" s="650"/>
      <c r="AB15" s="650"/>
      <c r="AC15" s="650"/>
      <c r="AD15" s="651" t="s">
        <v>230</v>
      </c>
      <c r="AE15" s="651"/>
      <c r="AF15" s="651"/>
      <c r="AG15" s="651"/>
      <c r="AH15" s="651"/>
      <c r="AI15" s="651"/>
      <c r="AJ15" s="651"/>
      <c r="AK15" s="651"/>
      <c r="AL15" s="652" t="s">
        <v>230</v>
      </c>
      <c r="AM15" s="653"/>
      <c r="AN15" s="653"/>
      <c r="AO15" s="654"/>
      <c r="AP15" s="644" t="s">
        <v>263</v>
      </c>
      <c r="AQ15" s="645"/>
      <c r="AR15" s="645"/>
      <c r="AS15" s="645"/>
      <c r="AT15" s="645"/>
      <c r="AU15" s="645"/>
      <c r="AV15" s="645"/>
      <c r="AW15" s="645"/>
      <c r="AX15" s="645"/>
      <c r="AY15" s="645"/>
      <c r="AZ15" s="645"/>
      <c r="BA15" s="645"/>
      <c r="BB15" s="645"/>
      <c r="BC15" s="645"/>
      <c r="BD15" s="645"/>
      <c r="BE15" s="645"/>
      <c r="BF15" s="646"/>
      <c r="BG15" s="647">
        <v>171706</v>
      </c>
      <c r="BH15" s="648"/>
      <c r="BI15" s="648"/>
      <c r="BJ15" s="648"/>
      <c r="BK15" s="648"/>
      <c r="BL15" s="648"/>
      <c r="BM15" s="648"/>
      <c r="BN15" s="649"/>
      <c r="BO15" s="650">
        <v>7.8</v>
      </c>
      <c r="BP15" s="650"/>
      <c r="BQ15" s="650"/>
      <c r="BR15" s="650"/>
      <c r="BS15" s="656" t="s">
        <v>176</v>
      </c>
      <c r="BT15" s="648"/>
      <c r="BU15" s="648"/>
      <c r="BV15" s="648"/>
      <c r="BW15" s="648"/>
      <c r="BX15" s="648"/>
      <c r="BY15" s="648"/>
      <c r="BZ15" s="648"/>
      <c r="CA15" s="648"/>
      <c r="CB15" s="657"/>
      <c r="CD15" s="662" t="s">
        <v>264</v>
      </c>
      <c r="CE15" s="663"/>
      <c r="CF15" s="663"/>
      <c r="CG15" s="663"/>
      <c r="CH15" s="663"/>
      <c r="CI15" s="663"/>
      <c r="CJ15" s="663"/>
      <c r="CK15" s="663"/>
      <c r="CL15" s="663"/>
      <c r="CM15" s="663"/>
      <c r="CN15" s="663"/>
      <c r="CO15" s="663"/>
      <c r="CP15" s="663"/>
      <c r="CQ15" s="664"/>
      <c r="CR15" s="647">
        <v>1430761</v>
      </c>
      <c r="CS15" s="648"/>
      <c r="CT15" s="648"/>
      <c r="CU15" s="648"/>
      <c r="CV15" s="648"/>
      <c r="CW15" s="648"/>
      <c r="CX15" s="648"/>
      <c r="CY15" s="649"/>
      <c r="CZ15" s="650">
        <v>8.1999999999999993</v>
      </c>
      <c r="DA15" s="650"/>
      <c r="DB15" s="650"/>
      <c r="DC15" s="650"/>
      <c r="DD15" s="656">
        <v>174302</v>
      </c>
      <c r="DE15" s="648"/>
      <c r="DF15" s="648"/>
      <c r="DG15" s="648"/>
      <c r="DH15" s="648"/>
      <c r="DI15" s="648"/>
      <c r="DJ15" s="648"/>
      <c r="DK15" s="648"/>
      <c r="DL15" s="648"/>
      <c r="DM15" s="648"/>
      <c r="DN15" s="648"/>
      <c r="DO15" s="648"/>
      <c r="DP15" s="649"/>
      <c r="DQ15" s="656">
        <v>1055469</v>
      </c>
      <c r="DR15" s="648"/>
      <c r="DS15" s="648"/>
      <c r="DT15" s="648"/>
      <c r="DU15" s="648"/>
      <c r="DV15" s="648"/>
      <c r="DW15" s="648"/>
      <c r="DX15" s="648"/>
      <c r="DY15" s="648"/>
      <c r="DZ15" s="648"/>
      <c r="EA15" s="648"/>
      <c r="EB15" s="648"/>
      <c r="EC15" s="657"/>
    </row>
    <row r="16" spans="2:143" ht="11.25" customHeight="1" x14ac:dyDescent="0.15">
      <c r="B16" s="644" t="s">
        <v>265</v>
      </c>
      <c r="C16" s="645"/>
      <c r="D16" s="645"/>
      <c r="E16" s="645"/>
      <c r="F16" s="645"/>
      <c r="G16" s="645"/>
      <c r="H16" s="645"/>
      <c r="I16" s="645"/>
      <c r="J16" s="645"/>
      <c r="K16" s="645"/>
      <c r="L16" s="645"/>
      <c r="M16" s="645"/>
      <c r="N16" s="645"/>
      <c r="O16" s="645"/>
      <c r="P16" s="645"/>
      <c r="Q16" s="646"/>
      <c r="R16" s="647">
        <v>11667</v>
      </c>
      <c r="S16" s="648"/>
      <c r="T16" s="648"/>
      <c r="U16" s="648"/>
      <c r="V16" s="648"/>
      <c r="W16" s="648"/>
      <c r="X16" s="648"/>
      <c r="Y16" s="649"/>
      <c r="Z16" s="650">
        <v>0.1</v>
      </c>
      <c r="AA16" s="650"/>
      <c r="AB16" s="650"/>
      <c r="AC16" s="650"/>
      <c r="AD16" s="651">
        <v>11667</v>
      </c>
      <c r="AE16" s="651"/>
      <c r="AF16" s="651"/>
      <c r="AG16" s="651"/>
      <c r="AH16" s="651"/>
      <c r="AI16" s="651"/>
      <c r="AJ16" s="651"/>
      <c r="AK16" s="651"/>
      <c r="AL16" s="652">
        <v>0.2</v>
      </c>
      <c r="AM16" s="653"/>
      <c r="AN16" s="653"/>
      <c r="AO16" s="654"/>
      <c r="AP16" s="644" t="s">
        <v>266</v>
      </c>
      <c r="AQ16" s="645"/>
      <c r="AR16" s="645"/>
      <c r="AS16" s="645"/>
      <c r="AT16" s="645"/>
      <c r="AU16" s="645"/>
      <c r="AV16" s="645"/>
      <c r="AW16" s="645"/>
      <c r="AX16" s="645"/>
      <c r="AY16" s="645"/>
      <c r="AZ16" s="645"/>
      <c r="BA16" s="645"/>
      <c r="BB16" s="645"/>
      <c r="BC16" s="645"/>
      <c r="BD16" s="645"/>
      <c r="BE16" s="645"/>
      <c r="BF16" s="646"/>
      <c r="BG16" s="647" t="s">
        <v>230</v>
      </c>
      <c r="BH16" s="648"/>
      <c r="BI16" s="648"/>
      <c r="BJ16" s="648"/>
      <c r="BK16" s="648"/>
      <c r="BL16" s="648"/>
      <c r="BM16" s="648"/>
      <c r="BN16" s="649"/>
      <c r="BO16" s="650" t="s">
        <v>237</v>
      </c>
      <c r="BP16" s="650"/>
      <c r="BQ16" s="650"/>
      <c r="BR16" s="650"/>
      <c r="BS16" s="656" t="s">
        <v>230</v>
      </c>
      <c r="BT16" s="648"/>
      <c r="BU16" s="648"/>
      <c r="BV16" s="648"/>
      <c r="BW16" s="648"/>
      <c r="BX16" s="648"/>
      <c r="BY16" s="648"/>
      <c r="BZ16" s="648"/>
      <c r="CA16" s="648"/>
      <c r="CB16" s="657"/>
      <c r="CD16" s="662" t="s">
        <v>267</v>
      </c>
      <c r="CE16" s="663"/>
      <c r="CF16" s="663"/>
      <c r="CG16" s="663"/>
      <c r="CH16" s="663"/>
      <c r="CI16" s="663"/>
      <c r="CJ16" s="663"/>
      <c r="CK16" s="663"/>
      <c r="CL16" s="663"/>
      <c r="CM16" s="663"/>
      <c r="CN16" s="663"/>
      <c r="CO16" s="663"/>
      <c r="CP16" s="663"/>
      <c r="CQ16" s="664"/>
      <c r="CR16" s="647">
        <v>143620</v>
      </c>
      <c r="CS16" s="648"/>
      <c r="CT16" s="648"/>
      <c r="CU16" s="648"/>
      <c r="CV16" s="648"/>
      <c r="CW16" s="648"/>
      <c r="CX16" s="648"/>
      <c r="CY16" s="649"/>
      <c r="CZ16" s="650">
        <v>0.8</v>
      </c>
      <c r="DA16" s="650"/>
      <c r="DB16" s="650"/>
      <c r="DC16" s="650"/>
      <c r="DD16" s="656" t="s">
        <v>176</v>
      </c>
      <c r="DE16" s="648"/>
      <c r="DF16" s="648"/>
      <c r="DG16" s="648"/>
      <c r="DH16" s="648"/>
      <c r="DI16" s="648"/>
      <c r="DJ16" s="648"/>
      <c r="DK16" s="648"/>
      <c r="DL16" s="648"/>
      <c r="DM16" s="648"/>
      <c r="DN16" s="648"/>
      <c r="DO16" s="648"/>
      <c r="DP16" s="649"/>
      <c r="DQ16" s="656">
        <v>11241</v>
      </c>
      <c r="DR16" s="648"/>
      <c r="DS16" s="648"/>
      <c r="DT16" s="648"/>
      <c r="DU16" s="648"/>
      <c r="DV16" s="648"/>
      <c r="DW16" s="648"/>
      <c r="DX16" s="648"/>
      <c r="DY16" s="648"/>
      <c r="DZ16" s="648"/>
      <c r="EA16" s="648"/>
      <c r="EB16" s="648"/>
      <c r="EC16" s="657"/>
    </row>
    <row r="17" spans="2:133" ht="11.25" customHeight="1" x14ac:dyDescent="0.15">
      <c r="B17" s="644" t="s">
        <v>268</v>
      </c>
      <c r="C17" s="645"/>
      <c r="D17" s="645"/>
      <c r="E17" s="645"/>
      <c r="F17" s="645"/>
      <c r="G17" s="645"/>
      <c r="H17" s="645"/>
      <c r="I17" s="645"/>
      <c r="J17" s="645"/>
      <c r="K17" s="645"/>
      <c r="L17" s="645"/>
      <c r="M17" s="645"/>
      <c r="N17" s="645"/>
      <c r="O17" s="645"/>
      <c r="P17" s="645"/>
      <c r="Q17" s="646"/>
      <c r="R17" s="647">
        <v>4274</v>
      </c>
      <c r="S17" s="648"/>
      <c r="T17" s="648"/>
      <c r="U17" s="648"/>
      <c r="V17" s="648"/>
      <c r="W17" s="648"/>
      <c r="X17" s="648"/>
      <c r="Y17" s="649"/>
      <c r="Z17" s="650">
        <v>0</v>
      </c>
      <c r="AA17" s="650"/>
      <c r="AB17" s="650"/>
      <c r="AC17" s="650"/>
      <c r="AD17" s="651">
        <v>4274</v>
      </c>
      <c r="AE17" s="651"/>
      <c r="AF17" s="651"/>
      <c r="AG17" s="651"/>
      <c r="AH17" s="651"/>
      <c r="AI17" s="651"/>
      <c r="AJ17" s="651"/>
      <c r="AK17" s="651"/>
      <c r="AL17" s="652">
        <v>0.1</v>
      </c>
      <c r="AM17" s="653"/>
      <c r="AN17" s="653"/>
      <c r="AO17" s="654"/>
      <c r="AP17" s="644" t="s">
        <v>269</v>
      </c>
      <c r="AQ17" s="645"/>
      <c r="AR17" s="645"/>
      <c r="AS17" s="645"/>
      <c r="AT17" s="645"/>
      <c r="AU17" s="645"/>
      <c r="AV17" s="645"/>
      <c r="AW17" s="645"/>
      <c r="AX17" s="645"/>
      <c r="AY17" s="645"/>
      <c r="AZ17" s="645"/>
      <c r="BA17" s="645"/>
      <c r="BB17" s="645"/>
      <c r="BC17" s="645"/>
      <c r="BD17" s="645"/>
      <c r="BE17" s="645"/>
      <c r="BF17" s="646"/>
      <c r="BG17" s="647" t="s">
        <v>230</v>
      </c>
      <c r="BH17" s="648"/>
      <c r="BI17" s="648"/>
      <c r="BJ17" s="648"/>
      <c r="BK17" s="648"/>
      <c r="BL17" s="648"/>
      <c r="BM17" s="648"/>
      <c r="BN17" s="649"/>
      <c r="BO17" s="650" t="s">
        <v>237</v>
      </c>
      <c r="BP17" s="650"/>
      <c r="BQ17" s="650"/>
      <c r="BR17" s="650"/>
      <c r="BS17" s="656" t="s">
        <v>237</v>
      </c>
      <c r="BT17" s="648"/>
      <c r="BU17" s="648"/>
      <c r="BV17" s="648"/>
      <c r="BW17" s="648"/>
      <c r="BX17" s="648"/>
      <c r="BY17" s="648"/>
      <c r="BZ17" s="648"/>
      <c r="CA17" s="648"/>
      <c r="CB17" s="657"/>
      <c r="CD17" s="662" t="s">
        <v>270</v>
      </c>
      <c r="CE17" s="663"/>
      <c r="CF17" s="663"/>
      <c r="CG17" s="663"/>
      <c r="CH17" s="663"/>
      <c r="CI17" s="663"/>
      <c r="CJ17" s="663"/>
      <c r="CK17" s="663"/>
      <c r="CL17" s="663"/>
      <c r="CM17" s="663"/>
      <c r="CN17" s="663"/>
      <c r="CO17" s="663"/>
      <c r="CP17" s="663"/>
      <c r="CQ17" s="664"/>
      <c r="CR17" s="647">
        <v>1666008</v>
      </c>
      <c r="CS17" s="648"/>
      <c r="CT17" s="648"/>
      <c r="CU17" s="648"/>
      <c r="CV17" s="648"/>
      <c r="CW17" s="648"/>
      <c r="CX17" s="648"/>
      <c r="CY17" s="649"/>
      <c r="CZ17" s="650">
        <v>9.6</v>
      </c>
      <c r="DA17" s="650"/>
      <c r="DB17" s="650"/>
      <c r="DC17" s="650"/>
      <c r="DD17" s="656" t="s">
        <v>237</v>
      </c>
      <c r="DE17" s="648"/>
      <c r="DF17" s="648"/>
      <c r="DG17" s="648"/>
      <c r="DH17" s="648"/>
      <c r="DI17" s="648"/>
      <c r="DJ17" s="648"/>
      <c r="DK17" s="648"/>
      <c r="DL17" s="648"/>
      <c r="DM17" s="648"/>
      <c r="DN17" s="648"/>
      <c r="DO17" s="648"/>
      <c r="DP17" s="649"/>
      <c r="DQ17" s="656">
        <v>1654402</v>
      </c>
      <c r="DR17" s="648"/>
      <c r="DS17" s="648"/>
      <c r="DT17" s="648"/>
      <c r="DU17" s="648"/>
      <c r="DV17" s="648"/>
      <c r="DW17" s="648"/>
      <c r="DX17" s="648"/>
      <c r="DY17" s="648"/>
      <c r="DZ17" s="648"/>
      <c r="EA17" s="648"/>
      <c r="EB17" s="648"/>
      <c r="EC17" s="657"/>
    </row>
    <row r="18" spans="2:133" ht="11.25" customHeight="1" x14ac:dyDescent="0.15">
      <c r="B18" s="644" t="s">
        <v>271</v>
      </c>
      <c r="C18" s="645"/>
      <c r="D18" s="645"/>
      <c r="E18" s="645"/>
      <c r="F18" s="645"/>
      <c r="G18" s="645"/>
      <c r="H18" s="645"/>
      <c r="I18" s="645"/>
      <c r="J18" s="645"/>
      <c r="K18" s="645"/>
      <c r="L18" s="645"/>
      <c r="M18" s="645"/>
      <c r="N18" s="645"/>
      <c r="O18" s="645"/>
      <c r="P18" s="645"/>
      <c r="Q18" s="646"/>
      <c r="R18" s="647">
        <v>18431</v>
      </c>
      <c r="S18" s="648"/>
      <c r="T18" s="648"/>
      <c r="U18" s="648"/>
      <c r="V18" s="648"/>
      <c r="W18" s="648"/>
      <c r="X18" s="648"/>
      <c r="Y18" s="649"/>
      <c r="Z18" s="650">
        <v>0.1</v>
      </c>
      <c r="AA18" s="650"/>
      <c r="AB18" s="650"/>
      <c r="AC18" s="650"/>
      <c r="AD18" s="651">
        <v>18431</v>
      </c>
      <c r="AE18" s="651"/>
      <c r="AF18" s="651"/>
      <c r="AG18" s="651"/>
      <c r="AH18" s="651"/>
      <c r="AI18" s="651"/>
      <c r="AJ18" s="651"/>
      <c r="AK18" s="651"/>
      <c r="AL18" s="652">
        <v>0.3</v>
      </c>
      <c r="AM18" s="653"/>
      <c r="AN18" s="653"/>
      <c r="AO18" s="654"/>
      <c r="AP18" s="644" t="s">
        <v>272</v>
      </c>
      <c r="AQ18" s="645"/>
      <c r="AR18" s="645"/>
      <c r="AS18" s="645"/>
      <c r="AT18" s="645"/>
      <c r="AU18" s="645"/>
      <c r="AV18" s="645"/>
      <c r="AW18" s="645"/>
      <c r="AX18" s="645"/>
      <c r="AY18" s="645"/>
      <c r="AZ18" s="645"/>
      <c r="BA18" s="645"/>
      <c r="BB18" s="645"/>
      <c r="BC18" s="645"/>
      <c r="BD18" s="645"/>
      <c r="BE18" s="645"/>
      <c r="BF18" s="646"/>
      <c r="BG18" s="647" t="s">
        <v>237</v>
      </c>
      <c r="BH18" s="648"/>
      <c r="BI18" s="648"/>
      <c r="BJ18" s="648"/>
      <c r="BK18" s="648"/>
      <c r="BL18" s="648"/>
      <c r="BM18" s="648"/>
      <c r="BN18" s="649"/>
      <c r="BO18" s="650" t="s">
        <v>176</v>
      </c>
      <c r="BP18" s="650"/>
      <c r="BQ18" s="650"/>
      <c r="BR18" s="650"/>
      <c r="BS18" s="656" t="s">
        <v>176</v>
      </c>
      <c r="BT18" s="648"/>
      <c r="BU18" s="648"/>
      <c r="BV18" s="648"/>
      <c r="BW18" s="648"/>
      <c r="BX18" s="648"/>
      <c r="BY18" s="648"/>
      <c r="BZ18" s="648"/>
      <c r="CA18" s="648"/>
      <c r="CB18" s="657"/>
      <c r="CD18" s="662" t="s">
        <v>273</v>
      </c>
      <c r="CE18" s="663"/>
      <c r="CF18" s="663"/>
      <c r="CG18" s="663"/>
      <c r="CH18" s="663"/>
      <c r="CI18" s="663"/>
      <c r="CJ18" s="663"/>
      <c r="CK18" s="663"/>
      <c r="CL18" s="663"/>
      <c r="CM18" s="663"/>
      <c r="CN18" s="663"/>
      <c r="CO18" s="663"/>
      <c r="CP18" s="663"/>
      <c r="CQ18" s="664"/>
      <c r="CR18" s="647" t="s">
        <v>230</v>
      </c>
      <c r="CS18" s="648"/>
      <c r="CT18" s="648"/>
      <c r="CU18" s="648"/>
      <c r="CV18" s="648"/>
      <c r="CW18" s="648"/>
      <c r="CX18" s="648"/>
      <c r="CY18" s="649"/>
      <c r="CZ18" s="650" t="s">
        <v>230</v>
      </c>
      <c r="DA18" s="650"/>
      <c r="DB18" s="650"/>
      <c r="DC18" s="650"/>
      <c r="DD18" s="656" t="s">
        <v>230</v>
      </c>
      <c r="DE18" s="648"/>
      <c r="DF18" s="648"/>
      <c r="DG18" s="648"/>
      <c r="DH18" s="648"/>
      <c r="DI18" s="648"/>
      <c r="DJ18" s="648"/>
      <c r="DK18" s="648"/>
      <c r="DL18" s="648"/>
      <c r="DM18" s="648"/>
      <c r="DN18" s="648"/>
      <c r="DO18" s="648"/>
      <c r="DP18" s="649"/>
      <c r="DQ18" s="656" t="s">
        <v>237</v>
      </c>
      <c r="DR18" s="648"/>
      <c r="DS18" s="648"/>
      <c r="DT18" s="648"/>
      <c r="DU18" s="648"/>
      <c r="DV18" s="648"/>
      <c r="DW18" s="648"/>
      <c r="DX18" s="648"/>
      <c r="DY18" s="648"/>
      <c r="DZ18" s="648"/>
      <c r="EA18" s="648"/>
      <c r="EB18" s="648"/>
      <c r="EC18" s="657"/>
    </row>
    <row r="19" spans="2:133" ht="11.25" customHeight="1" x14ac:dyDescent="0.15">
      <c r="B19" s="644" t="s">
        <v>274</v>
      </c>
      <c r="C19" s="645"/>
      <c r="D19" s="645"/>
      <c r="E19" s="645"/>
      <c r="F19" s="645"/>
      <c r="G19" s="645"/>
      <c r="H19" s="645"/>
      <c r="I19" s="645"/>
      <c r="J19" s="645"/>
      <c r="K19" s="645"/>
      <c r="L19" s="645"/>
      <c r="M19" s="645"/>
      <c r="N19" s="645"/>
      <c r="O19" s="645"/>
      <c r="P19" s="645"/>
      <c r="Q19" s="646"/>
      <c r="R19" s="647">
        <v>12186</v>
      </c>
      <c r="S19" s="648"/>
      <c r="T19" s="648"/>
      <c r="U19" s="648"/>
      <c r="V19" s="648"/>
      <c r="W19" s="648"/>
      <c r="X19" s="648"/>
      <c r="Y19" s="649"/>
      <c r="Z19" s="650">
        <v>0.1</v>
      </c>
      <c r="AA19" s="650"/>
      <c r="AB19" s="650"/>
      <c r="AC19" s="650"/>
      <c r="AD19" s="651">
        <v>12186</v>
      </c>
      <c r="AE19" s="651"/>
      <c r="AF19" s="651"/>
      <c r="AG19" s="651"/>
      <c r="AH19" s="651"/>
      <c r="AI19" s="651"/>
      <c r="AJ19" s="651"/>
      <c r="AK19" s="651"/>
      <c r="AL19" s="652">
        <v>0.2</v>
      </c>
      <c r="AM19" s="653"/>
      <c r="AN19" s="653"/>
      <c r="AO19" s="654"/>
      <c r="AP19" s="644" t="s">
        <v>275</v>
      </c>
      <c r="AQ19" s="645"/>
      <c r="AR19" s="645"/>
      <c r="AS19" s="645"/>
      <c r="AT19" s="645"/>
      <c r="AU19" s="645"/>
      <c r="AV19" s="645"/>
      <c r="AW19" s="645"/>
      <c r="AX19" s="645"/>
      <c r="AY19" s="645"/>
      <c r="AZ19" s="645"/>
      <c r="BA19" s="645"/>
      <c r="BB19" s="645"/>
      <c r="BC19" s="645"/>
      <c r="BD19" s="645"/>
      <c r="BE19" s="645"/>
      <c r="BF19" s="646"/>
      <c r="BG19" s="647" t="s">
        <v>176</v>
      </c>
      <c r="BH19" s="648"/>
      <c r="BI19" s="648"/>
      <c r="BJ19" s="648"/>
      <c r="BK19" s="648"/>
      <c r="BL19" s="648"/>
      <c r="BM19" s="648"/>
      <c r="BN19" s="649"/>
      <c r="BO19" s="650" t="s">
        <v>237</v>
      </c>
      <c r="BP19" s="650"/>
      <c r="BQ19" s="650"/>
      <c r="BR19" s="650"/>
      <c r="BS19" s="656" t="s">
        <v>176</v>
      </c>
      <c r="BT19" s="648"/>
      <c r="BU19" s="648"/>
      <c r="BV19" s="648"/>
      <c r="BW19" s="648"/>
      <c r="BX19" s="648"/>
      <c r="BY19" s="648"/>
      <c r="BZ19" s="648"/>
      <c r="CA19" s="648"/>
      <c r="CB19" s="657"/>
      <c r="CD19" s="662" t="s">
        <v>276</v>
      </c>
      <c r="CE19" s="663"/>
      <c r="CF19" s="663"/>
      <c r="CG19" s="663"/>
      <c r="CH19" s="663"/>
      <c r="CI19" s="663"/>
      <c r="CJ19" s="663"/>
      <c r="CK19" s="663"/>
      <c r="CL19" s="663"/>
      <c r="CM19" s="663"/>
      <c r="CN19" s="663"/>
      <c r="CO19" s="663"/>
      <c r="CP19" s="663"/>
      <c r="CQ19" s="664"/>
      <c r="CR19" s="647" t="s">
        <v>230</v>
      </c>
      <c r="CS19" s="648"/>
      <c r="CT19" s="648"/>
      <c r="CU19" s="648"/>
      <c r="CV19" s="648"/>
      <c r="CW19" s="648"/>
      <c r="CX19" s="648"/>
      <c r="CY19" s="649"/>
      <c r="CZ19" s="650" t="s">
        <v>230</v>
      </c>
      <c r="DA19" s="650"/>
      <c r="DB19" s="650"/>
      <c r="DC19" s="650"/>
      <c r="DD19" s="656" t="s">
        <v>230</v>
      </c>
      <c r="DE19" s="648"/>
      <c r="DF19" s="648"/>
      <c r="DG19" s="648"/>
      <c r="DH19" s="648"/>
      <c r="DI19" s="648"/>
      <c r="DJ19" s="648"/>
      <c r="DK19" s="648"/>
      <c r="DL19" s="648"/>
      <c r="DM19" s="648"/>
      <c r="DN19" s="648"/>
      <c r="DO19" s="648"/>
      <c r="DP19" s="649"/>
      <c r="DQ19" s="656" t="s">
        <v>230</v>
      </c>
      <c r="DR19" s="648"/>
      <c r="DS19" s="648"/>
      <c r="DT19" s="648"/>
      <c r="DU19" s="648"/>
      <c r="DV19" s="648"/>
      <c r="DW19" s="648"/>
      <c r="DX19" s="648"/>
      <c r="DY19" s="648"/>
      <c r="DZ19" s="648"/>
      <c r="EA19" s="648"/>
      <c r="EB19" s="648"/>
      <c r="EC19" s="657"/>
    </row>
    <row r="20" spans="2:133" ht="11.25" customHeight="1" x14ac:dyDescent="0.15">
      <c r="B20" s="644" t="s">
        <v>277</v>
      </c>
      <c r="C20" s="645"/>
      <c r="D20" s="645"/>
      <c r="E20" s="645"/>
      <c r="F20" s="645"/>
      <c r="G20" s="645"/>
      <c r="H20" s="645"/>
      <c r="I20" s="645"/>
      <c r="J20" s="645"/>
      <c r="K20" s="645"/>
      <c r="L20" s="645"/>
      <c r="M20" s="645"/>
      <c r="N20" s="645"/>
      <c r="O20" s="645"/>
      <c r="P20" s="645"/>
      <c r="Q20" s="646"/>
      <c r="R20" s="647">
        <v>4619</v>
      </c>
      <c r="S20" s="648"/>
      <c r="T20" s="648"/>
      <c r="U20" s="648"/>
      <c r="V20" s="648"/>
      <c r="W20" s="648"/>
      <c r="X20" s="648"/>
      <c r="Y20" s="649"/>
      <c r="Z20" s="650">
        <v>0</v>
      </c>
      <c r="AA20" s="650"/>
      <c r="AB20" s="650"/>
      <c r="AC20" s="650"/>
      <c r="AD20" s="651">
        <v>4619</v>
      </c>
      <c r="AE20" s="651"/>
      <c r="AF20" s="651"/>
      <c r="AG20" s="651"/>
      <c r="AH20" s="651"/>
      <c r="AI20" s="651"/>
      <c r="AJ20" s="651"/>
      <c r="AK20" s="651"/>
      <c r="AL20" s="652">
        <v>0.1</v>
      </c>
      <c r="AM20" s="653"/>
      <c r="AN20" s="653"/>
      <c r="AO20" s="654"/>
      <c r="AP20" s="644" t="s">
        <v>278</v>
      </c>
      <c r="AQ20" s="645"/>
      <c r="AR20" s="645"/>
      <c r="AS20" s="645"/>
      <c r="AT20" s="645"/>
      <c r="AU20" s="645"/>
      <c r="AV20" s="645"/>
      <c r="AW20" s="645"/>
      <c r="AX20" s="645"/>
      <c r="AY20" s="645"/>
      <c r="AZ20" s="645"/>
      <c r="BA20" s="645"/>
      <c r="BB20" s="645"/>
      <c r="BC20" s="645"/>
      <c r="BD20" s="645"/>
      <c r="BE20" s="645"/>
      <c r="BF20" s="646"/>
      <c r="BG20" s="647" t="s">
        <v>237</v>
      </c>
      <c r="BH20" s="648"/>
      <c r="BI20" s="648"/>
      <c r="BJ20" s="648"/>
      <c r="BK20" s="648"/>
      <c r="BL20" s="648"/>
      <c r="BM20" s="648"/>
      <c r="BN20" s="649"/>
      <c r="BO20" s="650" t="s">
        <v>230</v>
      </c>
      <c r="BP20" s="650"/>
      <c r="BQ20" s="650"/>
      <c r="BR20" s="650"/>
      <c r="BS20" s="656" t="s">
        <v>230</v>
      </c>
      <c r="BT20" s="648"/>
      <c r="BU20" s="648"/>
      <c r="BV20" s="648"/>
      <c r="BW20" s="648"/>
      <c r="BX20" s="648"/>
      <c r="BY20" s="648"/>
      <c r="BZ20" s="648"/>
      <c r="CA20" s="648"/>
      <c r="CB20" s="657"/>
      <c r="CD20" s="662" t="s">
        <v>279</v>
      </c>
      <c r="CE20" s="663"/>
      <c r="CF20" s="663"/>
      <c r="CG20" s="663"/>
      <c r="CH20" s="663"/>
      <c r="CI20" s="663"/>
      <c r="CJ20" s="663"/>
      <c r="CK20" s="663"/>
      <c r="CL20" s="663"/>
      <c r="CM20" s="663"/>
      <c r="CN20" s="663"/>
      <c r="CO20" s="663"/>
      <c r="CP20" s="663"/>
      <c r="CQ20" s="664"/>
      <c r="CR20" s="647">
        <v>17352711</v>
      </c>
      <c r="CS20" s="648"/>
      <c r="CT20" s="648"/>
      <c r="CU20" s="648"/>
      <c r="CV20" s="648"/>
      <c r="CW20" s="648"/>
      <c r="CX20" s="648"/>
      <c r="CY20" s="649"/>
      <c r="CZ20" s="650">
        <v>100</v>
      </c>
      <c r="DA20" s="650"/>
      <c r="DB20" s="650"/>
      <c r="DC20" s="650"/>
      <c r="DD20" s="656">
        <v>2211753</v>
      </c>
      <c r="DE20" s="648"/>
      <c r="DF20" s="648"/>
      <c r="DG20" s="648"/>
      <c r="DH20" s="648"/>
      <c r="DI20" s="648"/>
      <c r="DJ20" s="648"/>
      <c r="DK20" s="648"/>
      <c r="DL20" s="648"/>
      <c r="DM20" s="648"/>
      <c r="DN20" s="648"/>
      <c r="DO20" s="648"/>
      <c r="DP20" s="649"/>
      <c r="DQ20" s="656">
        <v>8562887</v>
      </c>
      <c r="DR20" s="648"/>
      <c r="DS20" s="648"/>
      <c r="DT20" s="648"/>
      <c r="DU20" s="648"/>
      <c r="DV20" s="648"/>
      <c r="DW20" s="648"/>
      <c r="DX20" s="648"/>
      <c r="DY20" s="648"/>
      <c r="DZ20" s="648"/>
      <c r="EA20" s="648"/>
      <c r="EB20" s="648"/>
      <c r="EC20" s="657"/>
    </row>
    <row r="21" spans="2:133" ht="11.25" customHeight="1" x14ac:dyDescent="0.15">
      <c r="B21" s="644" t="s">
        <v>280</v>
      </c>
      <c r="C21" s="645"/>
      <c r="D21" s="645"/>
      <c r="E21" s="645"/>
      <c r="F21" s="645"/>
      <c r="G21" s="645"/>
      <c r="H21" s="645"/>
      <c r="I21" s="645"/>
      <c r="J21" s="645"/>
      <c r="K21" s="645"/>
      <c r="L21" s="645"/>
      <c r="M21" s="645"/>
      <c r="N21" s="645"/>
      <c r="O21" s="645"/>
      <c r="P21" s="645"/>
      <c r="Q21" s="646"/>
      <c r="R21" s="647">
        <v>1626</v>
      </c>
      <c r="S21" s="648"/>
      <c r="T21" s="648"/>
      <c r="U21" s="648"/>
      <c r="V21" s="648"/>
      <c r="W21" s="648"/>
      <c r="X21" s="648"/>
      <c r="Y21" s="649"/>
      <c r="Z21" s="650">
        <v>0</v>
      </c>
      <c r="AA21" s="650"/>
      <c r="AB21" s="650"/>
      <c r="AC21" s="650"/>
      <c r="AD21" s="651">
        <v>1626</v>
      </c>
      <c r="AE21" s="651"/>
      <c r="AF21" s="651"/>
      <c r="AG21" s="651"/>
      <c r="AH21" s="651"/>
      <c r="AI21" s="651"/>
      <c r="AJ21" s="651"/>
      <c r="AK21" s="651"/>
      <c r="AL21" s="652">
        <v>0</v>
      </c>
      <c r="AM21" s="653"/>
      <c r="AN21" s="653"/>
      <c r="AO21" s="654"/>
      <c r="AP21" s="666" t="s">
        <v>281</v>
      </c>
      <c r="AQ21" s="667"/>
      <c r="AR21" s="667"/>
      <c r="AS21" s="667"/>
      <c r="AT21" s="667"/>
      <c r="AU21" s="667"/>
      <c r="AV21" s="667"/>
      <c r="AW21" s="667"/>
      <c r="AX21" s="667"/>
      <c r="AY21" s="667"/>
      <c r="AZ21" s="667"/>
      <c r="BA21" s="667"/>
      <c r="BB21" s="667"/>
      <c r="BC21" s="667"/>
      <c r="BD21" s="667"/>
      <c r="BE21" s="667"/>
      <c r="BF21" s="668"/>
      <c r="BG21" s="647" t="s">
        <v>176</v>
      </c>
      <c r="BH21" s="648"/>
      <c r="BI21" s="648"/>
      <c r="BJ21" s="648"/>
      <c r="BK21" s="648"/>
      <c r="BL21" s="648"/>
      <c r="BM21" s="648"/>
      <c r="BN21" s="649"/>
      <c r="BO21" s="650" t="s">
        <v>237</v>
      </c>
      <c r="BP21" s="650"/>
      <c r="BQ21" s="650"/>
      <c r="BR21" s="650"/>
      <c r="BS21" s="656" t="s">
        <v>230</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282</v>
      </c>
      <c r="C22" s="645"/>
      <c r="D22" s="645"/>
      <c r="E22" s="645"/>
      <c r="F22" s="645"/>
      <c r="G22" s="645"/>
      <c r="H22" s="645"/>
      <c r="I22" s="645"/>
      <c r="J22" s="645"/>
      <c r="K22" s="645"/>
      <c r="L22" s="645"/>
      <c r="M22" s="645"/>
      <c r="N22" s="645"/>
      <c r="O22" s="645"/>
      <c r="P22" s="645"/>
      <c r="Q22" s="646"/>
      <c r="R22" s="647">
        <v>4813775</v>
      </c>
      <c r="S22" s="648"/>
      <c r="T22" s="648"/>
      <c r="U22" s="648"/>
      <c r="V22" s="648"/>
      <c r="W22" s="648"/>
      <c r="X22" s="648"/>
      <c r="Y22" s="649"/>
      <c r="Z22" s="650">
        <v>27</v>
      </c>
      <c r="AA22" s="650"/>
      <c r="AB22" s="650"/>
      <c r="AC22" s="650"/>
      <c r="AD22" s="651">
        <v>4342909</v>
      </c>
      <c r="AE22" s="651"/>
      <c r="AF22" s="651"/>
      <c r="AG22" s="651"/>
      <c r="AH22" s="651"/>
      <c r="AI22" s="651"/>
      <c r="AJ22" s="651"/>
      <c r="AK22" s="651"/>
      <c r="AL22" s="652">
        <v>60</v>
      </c>
      <c r="AM22" s="653"/>
      <c r="AN22" s="653"/>
      <c r="AO22" s="654"/>
      <c r="AP22" s="666" t="s">
        <v>283</v>
      </c>
      <c r="AQ22" s="667"/>
      <c r="AR22" s="667"/>
      <c r="AS22" s="667"/>
      <c r="AT22" s="667"/>
      <c r="AU22" s="667"/>
      <c r="AV22" s="667"/>
      <c r="AW22" s="667"/>
      <c r="AX22" s="667"/>
      <c r="AY22" s="667"/>
      <c r="AZ22" s="667"/>
      <c r="BA22" s="667"/>
      <c r="BB22" s="667"/>
      <c r="BC22" s="667"/>
      <c r="BD22" s="667"/>
      <c r="BE22" s="667"/>
      <c r="BF22" s="668"/>
      <c r="BG22" s="647" t="s">
        <v>176</v>
      </c>
      <c r="BH22" s="648"/>
      <c r="BI22" s="648"/>
      <c r="BJ22" s="648"/>
      <c r="BK22" s="648"/>
      <c r="BL22" s="648"/>
      <c r="BM22" s="648"/>
      <c r="BN22" s="649"/>
      <c r="BO22" s="650" t="s">
        <v>230</v>
      </c>
      <c r="BP22" s="650"/>
      <c r="BQ22" s="650"/>
      <c r="BR22" s="650"/>
      <c r="BS22" s="656" t="s">
        <v>176</v>
      </c>
      <c r="BT22" s="648"/>
      <c r="BU22" s="648"/>
      <c r="BV22" s="648"/>
      <c r="BW22" s="648"/>
      <c r="BX22" s="648"/>
      <c r="BY22" s="648"/>
      <c r="BZ22" s="648"/>
      <c r="CA22" s="648"/>
      <c r="CB22" s="657"/>
      <c r="CD22" s="629" t="s">
        <v>284</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285</v>
      </c>
      <c r="C23" s="645"/>
      <c r="D23" s="645"/>
      <c r="E23" s="645"/>
      <c r="F23" s="645"/>
      <c r="G23" s="645"/>
      <c r="H23" s="645"/>
      <c r="I23" s="645"/>
      <c r="J23" s="645"/>
      <c r="K23" s="645"/>
      <c r="L23" s="645"/>
      <c r="M23" s="645"/>
      <c r="N23" s="645"/>
      <c r="O23" s="645"/>
      <c r="P23" s="645"/>
      <c r="Q23" s="646"/>
      <c r="R23" s="647">
        <v>4342909</v>
      </c>
      <c r="S23" s="648"/>
      <c r="T23" s="648"/>
      <c r="U23" s="648"/>
      <c r="V23" s="648"/>
      <c r="W23" s="648"/>
      <c r="X23" s="648"/>
      <c r="Y23" s="649"/>
      <c r="Z23" s="650">
        <v>24.4</v>
      </c>
      <c r="AA23" s="650"/>
      <c r="AB23" s="650"/>
      <c r="AC23" s="650"/>
      <c r="AD23" s="651">
        <v>4342909</v>
      </c>
      <c r="AE23" s="651"/>
      <c r="AF23" s="651"/>
      <c r="AG23" s="651"/>
      <c r="AH23" s="651"/>
      <c r="AI23" s="651"/>
      <c r="AJ23" s="651"/>
      <c r="AK23" s="651"/>
      <c r="AL23" s="652">
        <v>60</v>
      </c>
      <c r="AM23" s="653"/>
      <c r="AN23" s="653"/>
      <c r="AO23" s="654"/>
      <c r="AP23" s="666" t="s">
        <v>286</v>
      </c>
      <c r="AQ23" s="667"/>
      <c r="AR23" s="667"/>
      <c r="AS23" s="667"/>
      <c r="AT23" s="667"/>
      <c r="AU23" s="667"/>
      <c r="AV23" s="667"/>
      <c r="AW23" s="667"/>
      <c r="AX23" s="667"/>
      <c r="AY23" s="667"/>
      <c r="AZ23" s="667"/>
      <c r="BA23" s="667"/>
      <c r="BB23" s="667"/>
      <c r="BC23" s="667"/>
      <c r="BD23" s="667"/>
      <c r="BE23" s="667"/>
      <c r="BF23" s="668"/>
      <c r="BG23" s="647" t="s">
        <v>237</v>
      </c>
      <c r="BH23" s="648"/>
      <c r="BI23" s="648"/>
      <c r="BJ23" s="648"/>
      <c r="BK23" s="648"/>
      <c r="BL23" s="648"/>
      <c r="BM23" s="648"/>
      <c r="BN23" s="649"/>
      <c r="BO23" s="650" t="s">
        <v>230</v>
      </c>
      <c r="BP23" s="650"/>
      <c r="BQ23" s="650"/>
      <c r="BR23" s="650"/>
      <c r="BS23" s="656" t="s">
        <v>230</v>
      </c>
      <c r="BT23" s="648"/>
      <c r="BU23" s="648"/>
      <c r="BV23" s="648"/>
      <c r="BW23" s="648"/>
      <c r="BX23" s="648"/>
      <c r="BY23" s="648"/>
      <c r="BZ23" s="648"/>
      <c r="CA23" s="648"/>
      <c r="CB23" s="657"/>
      <c r="CD23" s="629" t="s">
        <v>224</v>
      </c>
      <c r="CE23" s="630"/>
      <c r="CF23" s="630"/>
      <c r="CG23" s="630"/>
      <c r="CH23" s="630"/>
      <c r="CI23" s="630"/>
      <c r="CJ23" s="630"/>
      <c r="CK23" s="630"/>
      <c r="CL23" s="630"/>
      <c r="CM23" s="630"/>
      <c r="CN23" s="630"/>
      <c r="CO23" s="630"/>
      <c r="CP23" s="630"/>
      <c r="CQ23" s="631"/>
      <c r="CR23" s="629" t="s">
        <v>287</v>
      </c>
      <c r="CS23" s="630"/>
      <c r="CT23" s="630"/>
      <c r="CU23" s="630"/>
      <c r="CV23" s="630"/>
      <c r="CW23" s="630"/>
      <c r="CX23" s="630"/>
      <c r="CY23" s="631"/>
      <c r="CZ23" s="629" t="s">
        <v>288</v>
      </c>
      <c r="DA23" s="630"/>
      <c r="DB23" s="630"/>
      <c r="DC23" s="631"/>
      <c r="DD23" s="629" t="s">
        <v>289</v>
      </c>
      <c r="DE23" s="630"/>
      <c r="DF23" s="630"/>
      <c r="DG23" s="630"/>
      <c r="DH23" s="630"/>
      <c r="DI23" s="630"/>
      <c r="DJ23" s="630"/>
      <c r="DK23" s="631"/>
      <c r="DL23" s="680" t="s">
        <v>290</v>
      </c>
      <c r="DM23" s="681"/>
      <c r="DN23" s="681"/>
      <c r="DO23" s="681"/>
      <c r="DP23" s="681"/>
      <c r="DQ23" s="681"/>
      <c r="DR23" s="681"/>
      <c r="DS23" s="681"/>
      <c r="DT23" s="681"/>
      <c r="DU23" s="681"/>
      <c r="DV23" s="682"/>
      <c r="DW23" s="629" t="s">
        <v>291</v>
      </c>
      <c r="DX23" s="630"/>
      <c r="DY23" s="630"/>
      <c r="DZ23" s="630"/>
      <c r="EA23" s="630"/>
      <c r="EB23" s="630"/>
      <c r="EC23" s="631"/>
    </row>
    <row r="24" spans="2:133" ht="11.25" customHeight="1" x14ac:dyDescent="0.15">
      <c r="B24" s="644" t="s">
        <v>292</v>
      </c>
      <c r="C24" s="645"/>
      <c r="D24" s="645"/>
      <c r="E24" s="645"/>
      <c r="F24" s="645"/>
      <c r="G24" s="645"/>
      <c r="H24" s="645"/>
      <c r="I24" s="645"/>
      <c r="J24" s="645"/>
      <c r="K24" s="645"/>
      <c r="L24" s="645"/>
      <c r="M24" s="645"/>
      <c r="N24" s="645"/>
      <c r="O24" s="645"/>
      <c r="P24" s="645"/>
      <c r="Q24" s="646"/>
      <c r="R24" s="647">
        <v>470866</v>
      </c>
      <c r="S24" s="648"/>
      <c r="T24" s="648"/>
      <c r="U24" s="648"/>
      <c r="V24" s="648"/>
      <c r="W24" s="648"/>
      <c r="X24" s="648"/>
      <c r="Y24" s="649"/>
      <c r="Z24" s="650">
        <v>2.6</v>
      </c>
      <c r="AA24" s="650"/>
      <c r="AB24" s="650"/>
      <c r="AC24" s="650"/>
      <c r="AD24" s="651" t="s">
        <v>237</v>
      </c>
      <c r="AE24" s="651"/>
      <c r="AF24" s="651"/>
      <c r="AG24" s="651"/>
      <c r="AH24" s="651"/>
      <c r="AI24" s="651"/>
      <c r="AJ24" s="651"/>
      <c r="AK24" s="651"/>
      <c r="AL24" s="652" t="s">
        <v>230</v>
      </c>
      <c r="AM24" s="653"/>
      <c r="AN24" s="653"/>
      <c r="AO24" s="654"/>
      <c r="AP24" s="666" t="s">
        <v>293</v>
      </c>
      <c r="AQ24" s="667"/>
      <c r="AR24" s="667"/>
      <c r="AS24" s="667"/>
      <c r="AT24" s="667"/>
      <c r="AU24" s="667"/>
      <c r="AV24" s="667"/>
      <c r="AW24" s="667"/>
      <c r="AX24" s="667"/>
      <c r="AY24" s="667"/>
      <c r="AZ24" s="667"/>
      <c r="BA24" s="667"/>
      <c r="BB24" s="667"/>
      <c r="BC24" s="667"/>
      <c r="BD24" s="667"/>
      <c r="BE24" s="667"/>
      <c r="BF24" s="668"/>
      <c r="BG24" s="647" t="s">
        <v>237</v>
      </c>
      <c r="BH24" s="648"/>
      <c r="BI24" s="648"/>
      <c r="BJ24" s="648"/>
      <c r="BK24" s="648"/>
      <c r="BL24" s="648"/>
      <c r="BM24" s="648"/>
      <c r="BN24" s="649"/>
      <c r="BO24" s="650" t="s">
        <v>230</v>
      </c>
      <c r="BP24" s="650"/>
      <c r="BQ24" s="650"/>
      <c r="BR24" s="650"/>
      <c r="BS24" s="656" t="s">
        <v>176</v>
      </c>
      <c r="BT24" s="648"/>
      <c r="BU24" s="648"/>
      <c r="BV24" s="648"/>
      <c r="BW24" s="648"/>
      <c r="BX24" s="648"/>
      <c r="BY24" s="648"/>
      <c r="BZ24" s="648"/>
      <c r="CA24" s="648"/>
      <c r="CB24" s="657"/>
      <c r="CD24" s="658" t="s">
        <v>294</v>
      </c>
      <c r="CE24" s="659"/>
      <c r="CF24" s="659"/>
      <c r="CG24" s="659"/>
      <c r="CH24" s="659"/>
      <c r="CI24" s="659"/>
      <c r="CJ24" s="659"/>
      <c r="CK24" s="659"/>
      <c r="CL24" s="659"/>
      <c r="CM24" s="659"/>
      <c r="CN24" s="659"/>
      <c r="CO24" s="659"/>
      <c r="CP24" s="659"/>
      <c r="CQ24" s="660"/>
      <c r="CR24" s="636">
        <v>6060405</v>
      </c>
      <c r="CS24" s="637"/>
      <c r="CT24" s="637"/>
      <c r="CU24" s="637"/>
      <c r="CV24" s="637"/>
      <c r="CW24" s="637"/>
      <c r="CX24" s="637"/>
      <c r="CY24" s="638"/>
      <c r="CZ24" s="641">
        <v>34.9</v>
      </c>
      <c r="DA24" s="642"/>
      <c r="DB24" s="642"/>
      <c r="DC24" s="661"/>
      <c r="DD24" s="683">
        <v>3938482</v>
      </c>
      <c r="DE24" s="637"/>
      <c r="DF24" s="637"/>
      <c r="DG24" s="637"/>
      <c r="DH24" s="637"/>
      <c r="DI24" s="637"/>
      <c r="DJ24" s="637"/>
      <c r="DK24" s="638"/>
      <c r="DL24" s="683">
        <v>3897995</v>
      </c>
      <c r="DM24" s="637"/>
      <c r="DN24" s="637"/>
      <c r="DO24" s="637"/>
      <c r="DP24" s="637"/>
      <c r="DQ24" s="637"/>
      <c r="DR24" s="637"/>
      <c r="DS24" s="637"/>
      <c r="DT24" s="637"/>
      <c r="DU24" s="637"/>
      <c r="DV24" s="638"/>
      <c r="DW24" s="641">
        <v>52</v>
      </c>
      <c r="DX24" s="642"/>
      <c r="DY24" s="642"/>
      <c r="DZ24" s="642"/>
      <c r="EA24" s="642"/>
      <c r="EB24" s="642"/>
      <c r="EC24" s="643"/>
    </row>
    <row r="25" spans="2:133" ht="11.25" customHeight="1" x14ac:dyDescent="0.15">
      <c r="B25" s="644" t="s">
        <v>295</v>
      </c>
      <c r="C25" s="645"/>
      <c r="D25" s="645"/>
      <c r="E25" s="645"/>
      <c r="F25" s="645"/>
      <c r="G25" s="645"/>
      <c r="H25" s="645"/>
      <c r="I25" s="645"/>
      <c r="J25" s="645"/>
      <c r="K25" s="645"/>
      <c r="L25" s="645"/>
      <c r="M25" s="645"/>
      <c r="N25" s="645"/>
      <c r="O25" s="645"/>
      <c r="P25" s="645"/>
      <c r="Q25" s="646"/>
      <c r="R25" s="647" t="s">
        <v>230</v>
      </c>
      <c r="S25" s="648"/>
      <c r="T25" s="648"/>
      <c r="U25" s="648"/>
      <c r="V25" s="648"/>
      <c r="W25" s="648"/>
      <c r="X25" s="648"/>
      <c r="Y25" s="649"/>
      <c r="Z25" s="650" t="s">
        <v>237</v>
      </c>
      <c r="AA25" s="650"/>
      <c r="AB25" s="650"/>
      <c r="AC25" s="650"/>
      <c r="AD25" s="651" t="s">
        <v>237</v>
      </c>
      <c r="AE25" s="651"/>
      <c r="AF25" s="651"/>
      <c r="AG25" s="651"/>
      <c r="AH25" s="651"/>
      <c r="AI25" s="651"/>
      <c r="AJ25" s="651"/>
      <c r="AK25" s="651"/>
      <c r="AL25" s="652" t="s">
        <v>237</v>
      </c>
      <c r="AM25" s="653"/>
      <c r="AN25" s="653"/>
      <c r="AO25" s="654"/>
      <c r="AP25" s="666" t="s">
        <v>296</v>
      </c>
      <c r="AQ25" s="667"/>
      <c r="AR25" s="667"/>
      <c r="AS25" s="667"/>
      <c r="AT25" s="667"/>
      <c r="AU25" s="667"/>
      <c r="AV25" s="667"/>
      <c r="AW25" s="667"/>
      <c r="AX25" s="667"/>
      <c r="AY25" s="667"/>
      <c r="AZ25" s="667"/>
      <c r="BA25" s="667"/>
      <c r="BB25" s="667"/>
      <c r="BC25" s="667"/>
      <c r="BD25" s="667"/>
      <c r="BE25" s="667"/>
      <c r="BF25" s="668"/>
      <c r="BG25" s="647" t="s">
        <v>237</v>
      </c>
      <c r="BH25" s="648"/>
      <c r="BI25" s="648"/>
      <c r="BJ25" s="648"/>
      <c r="BK25" s="648"/>
      <c r="BL25" s="648"/>
      <c r="BM25" s="648"/>
      <c r="BN25" s="649"/>
      <c r="BO25" s="650" t="s">
        <v>237</v>
      </c>
      <c r="BP25" s="650"/>
      <c r="BQ25" s="650"/>
      <c r="BR25" s="650"/>
      <c r="BS25" s="656" t="s">
        <v>230</v>
      </c>
      <c r="BT25" s="648"/>
      <c r="BU25" s="648"/>
      <c r="BV25" s="648"/>
      <c r="BW25" s="648"/>
      <c r="BX25" s="648"/>
      <c r="BY25" s="648"/>
      <c r="BZ25" s="648"/>
      <c r="CA25" s="648"/>
      <c r="CB25" s="657"/>
      <c r="CD25" s="662" t="s">
        <v>297</v>
      </c>
      <c r="CE25" s="663"/>
      <c r="CF25" s="663"/>
      <c r="CG25" s="663"/>
      <c r="CH25" s="663"/>
      <c r="CI25" s="663"/>
      <c r="CJ25" s="663"/>
      <c r="CK25" s="663"/>
      <c r="CL25" s="663"/>
      <c r="CM25" s="663"/>
      <c r="CN25" s="663"/>
      <c r="CO25" s="663"/>
      <c r="CP25" s="663"/>
      <c r="CQ25" s="664"/>
      <c r="CR25" s="647">
        <v>2453186</v>
      </c>
      <c r="CS25" s="672"/>
      <c r="CT25" s="672"/>
      <c r="CU25" s="672"/>
      <c r="CV25" s="672"/>
      <c r="CW25" s="672"/>
      <c r="CX25" s="672"/>
      <c r="CY25" s="673"/>
      <c r="CZ25" s="652">
        <v>14.1</v>
      </c>
      <c r="DA25" s="684"/>
      <c r="DB25" s="684"/>
      <c r="DC25" s="686"/>
      <c r="DD25" s="656">
        <v>2158441</v>
      </c>
      <c r="DE25" s="672"/>
      <c r="DF25" s="672"/>
      <c r="DG25" s="672"/>
      <c r="DH25" s="672"/>
      <c r="DI25" s="672"/>
      <c r="DJ25" s="672"/>
      <c r="DK25" s="673"/>
      <c r="DL25" s="656">
        <v>2117954</v>
      </c>
      <c r="DM25" s="672"/>
      <c r="DN25" s="672"/>
      <c r="DO25" s="672"/>
      <c r="DP25" s="672"/>
      <c r="DQ25" s="672"/>
      <c r="DR25" s="672"/>
      <c r="DS25" s="672"/>
      <c r="DT25" s="672"/>
      <c r="DU25" s="672"/>
      <c r="DV25" s="673"/>
      <c r="DW25" s="652">
        <v>28.3</v>
      </c>
      <c r="DX25" s="684"/>
      <c r="DY25" s="684"/>
      <c r="DZ25" s="684"/>
      <c r="EA25" s="684"/>
      <c r="EB25" s="684"/>
      <c r="EC25" s="685"/>
    </row>
    <row r="26" spans="2:133" ht="11.25" customHeight="1" x14ac:dyDescent="0.15">
      <c r="B26" s="644" t="s">
        <v>298</v>
      </c>
      <c r="C26" s="645"/>
      <c r="D26" s="645"/>
      <c r="E26" s="645"/>
      <c r="F26" s="645"/>
      <c r="G26" s="645"/>
      <c r="H26" s="645"/>
      <c r="I26" s="645"/>
      <c r="J26" s="645"/>
      <c r="K26" s="645"/>
      <c r="L26" s="645"/>
      <c r="M26" s="645"/>
      <c r="N26" s="645"/>
      <c r="O26" s="645"/>
      <c r="P26" s="645"/>
      <c r="Q26" s="646"/>
      <c r="R26" s="647">
        <v>7686732</v>
      </c>
      <c r="S26" s="648"/>
      <c r="T26" s="648"/>
      <c r="U26" s="648"/>
      <c r="V26" s="648"/>
      <c r="W26" s="648"/>
      <c r="X26" s="648"/>
      <c r="Y26" s="649"/>
      <c r="Z26" s="650">
        <v>43.2</v>
      </c>
      <c r="AA26" s="650"/>
      <c r="AB26" s="650"/>
      <c r="AC26" s="650"/>
      <c r="AD26" s="651">
        <v>7215866</v>
      </c>
      <c r="AE26" s="651"/>
      <c r="AF26" s="651"/>
      <c r="AG26" s="651"/>
      <c r="AH26" s="651"/>
      <c r="AI26" s="651"/>
      <c r="AJ26" s="651"/>
      <c r="AK26" s="651"/>
      <c r="AL26" s="652">
        <v>99.7</v>
      </c>
      <c r="AM26" s="653"/>
      <c r="AN26" s="653"/>
      <c r="AO26" s="654"/>
      <c r="AP26" s="666" t="s">
        <v>299</v>
      </c>
      <c r="AQ26" s="687"/>
      <c r="AR26" s="687"/>
      <c r="AS26" s="687"/>
      <c r="AT26" s="687"/>
      <c r="AU26" s="687"/>
      <c r="AV26" s="687"/>
      <c r="AW26" s="687"/>
      <c r="AX26" s="687"/>
      <c r="AY26" s="687"/>
      <c r="AZ26" s="687"/>
      <c r="BA26" s="687"/>
      <c r="BB26" s="687"/>
      <c r="BC26" s="687"/>
      <c r="BD26" s="687"/>
      <c r="BE26" s="687"/>
      <c r="BF26" s="668"/>
      <c r="BG26" s="647" t="s">
        <v>176</v>
      </c>
      <c r="BH26" s="648"/>
      <c r="BI26" s="648"/>
      <c r="BJ26" s="648"/>
      <c r="BK26" s="648"/>
      <c r="BL26" s="648"/>
      <c r="BM26" s="648"/>
      <c r="BN26" s="649"/>
      <c r="BO26" s="650" t="s">
        <v>176</v>
      </c>
      <c r="BP26" s="650"/>
      <c r="BQ26" s="650"/>
      <c r="BR26" s="650"/>
      <c r="BS26" s="656" t="s">
        <v>230</v>
      </c>
      <c r="BT26" s="648"/>
      <c r="BU26" s="648"/>
      <c r="BV26" s="648"/>
      <c r="BW26" s="648"/>
      <c r="BX26" s="648"/>
      <c r="BY26" s="648"/>
      <c r="BZ26" s="648"/>
      <c r="CA26" s="648"/>
      <c r="CB26" s="657"/>
      <c r="CD26" s="662" t="s">
        <v>300</v>
      </c>
      <c r="CE26" s="663"/>
      <c r="CF26" s="663"/>
      <c r="CG26" s="663"/>
      <c r="CH26" s="663"/>
      <c r="CI26" s="663"/>
      <c r="CJ26" s="663"/>
      <c r="CK26" s="663"/>
      <c r="CL26" s="663"/>
      <c r="CM26" s="663"/>
      <c r="CN26" s="663"/>
      <c r="CO26" s="663"/>
      <c r="CP26" s="663"/>
      <c r="CQ26" s="664"/>
      <c r="CR26" s="647">
        <v>1514784</v>
      </c>
      <c r="CS26" s="648"/>
      <c r="CT26" s="648"/>
      <c r="CU26" s="648"/>
      <c r="CV26" s="648"/>
      <c r="CW26" s="648"/>
      <c r="CX26" s="648"/>
      <c r="CY26" s="649"/>
      <c r="CZ26" s="652">
        <v>8.6999999999999993</v>
      </c>
      <c r="DA26" s="684"/>
      <c r="DB26" s="684"/>
      <c r="DC26" s="686"/>
      <c r="DD26" s="656">
        <v>1310900</v>
      </c>
      <c r="DE26" s="648"/>
      <c r="DF26" s="648"/>
      <c r="DG26" s="648"/>
      <c r="DH26" s="648"/>
      <c r="DI26" s="648"/>
      <c r="DJ26" s="648"/>
      <c r="DK26" s="649"/>
      <c r="DL26" s="656" t="s">
        <v>237</v>
      </c>
      <c r="DM26" s="648"/>
      <c r="DN26" s="648"/>
      <c r="DO26" s="648"/>
      <c r="DP26" s="648"/>
      <c r="DQ26" s="648"/>
      <c r="DR26" s="648"/>
      <c r="DS26" s="648"/>
      <c r="DT26" s="648"/>
      <c r="DU26" s="648"/>
      <c r="DV26" s="649"/>
      <c r="DW26" s="652" t="s">
        <v>237</v>
      </c>
      <c r="DX26" s="684"/>
      <c r="DY26" s="684"/>
      <c r="DZ26" s="684"/>
      <c r="EA26" s="684"/>
      <c r="EB26" s="684"/>
      <c r="EC26" s="685"/>
    </row>
    <row r="27" spans="2:133" ht="11.25" customHeight="1" x14ac:dyDescent="0.15">
      <c r="B27" s="644" t="s">
        <v>301</v>
      </c>
      <c r="C27" s="645"/>
      <c r="D27" s="645"/>
      <c r="E27" s="645"/>
      <c r="F27" s="645"/>
      <c r="G27" s="645"/>
      <c r="H27" s="645"/>
      <c r="I27" s="645"/>
      <c r="J27" s="645"/>
      <c r="K27" s="645"/>
      <c r="L27" s="645"/>
      <c r="M27" s="645"/>
      <c r="N27" s="645"/>
      <c r="O27" s="645"/>
      <c r="P27" s="645"/>
      <c r="Q27" s="646"/>
      <c r="R27" s="647">
        <v>4908</v>
      </c>
      <c r="S27" s="648"/>
      <c r="T27" s="648"/>
      <c r="U27" s="648"/>
      <c r="V27" s="648"/>
      <c r="W27" s="648"/>
      <c r="X27" s="648"/>
      <c r="Y27" s="649"/>
      <c r="Z27" s="650">
        <v>0</v>
      </c>
      <c r="AA27" s="650"/>
      <c r="AB27" s="650"/>
      <c r="AC27" s="650"/>
      <c r="AD27" s="651">
        <v>4908</v>
      </c>
      <c r="AE27" s="651"/>
      <c r="AF27" s="651"/>
      <c r="AG27" s="651"/>
      <c r="AH27" s="651"/>
      <c r="AI27" s="651"/>
      <c r="AJ27" s="651"/>
      <c r="AK27" s="651"/>
      <c r="AL27" s="652">
        <v>0.1</v>
      </c>
      <c r="AM27" s="653"/>
      <c r="AN27" s="653"/>
      <c r="AO27" s="654"/>
      <c r="AP27" s="644" t="s">
        <v>302</v>
      </c>
      <c r="AQ27" s="645"/>
      <c r="AR27" s="645"/>
      <c r="AS27" s="645"/>
      <c r="AT27" s="645"/>
      <c r="AU27" s="645"/>
      <c r="AV27" s="645"/>
      <c r="AW27" s="645"/>
      <c r="AX27" s="645"/>
      <c r="AY27" s="645"/>
      <c r="AZ27" s="645"/>
      <c r="BA27" s="645"/>
      <c r="BB27" s="645"/>
      <c r="BC27" s="645"/>
      <c r="BD27" s="645"/>
      <c r="BE27" s="645"/>
      <c r="BF27" s="646"/>
      <c r="BG27" s="647">
        <v>2199105</v>
      </c>
      <c r="BH27" s="648"/>
      <c r="BI27" s="648"/>
      <c r="BJ27" s="648"/>
      <c r="BK27" s="648"/>
      <c r="BL27" s="648"/>
      <c r="BM27" s="648"/>
      <c r="BN27" s="649"/>
      <c r="BO27" s="650">
        <v>100</v>
      </c>
      <c r="BP27" s="650"/>
      <c r="BQ27" s="650"/>
      <c r="BR27" s="650"/>
      <c r="BS27" s="656" t="s">
        <v>237</v>
      </c>
      <c r="BT27" s="648"/>
      <c r="BU27" s="648"/>
      <c r="BV27" s="648"/>
      <c r="BW27" s="648"/>
      <c r="BX27" s="648"/>
      <c r="BY27" s="648"/>
      <c r="BZ27" s="648"/>
      <c r="CA27" s="648"/>
      <c r="CB27" s="657"/>
      <c r="CD27" s="662" t="s">
        <v>303</v>
      </c>
      <c r="CE27" s="663"/>
      <c r="CF27" s="663"/>
      <c r="CG27" s="663"/>
      <c r="CH27" s="663"/>
      <c r="CI27" s="663"/>
      <c r="CJ27" s="663"/>
      <c r="CK27" s="663"/>
      <c r="CL27" s="663"/>
      <c r="CM27" s="663"/>
      <c r="CN27" s="663"/>
      <c r="CO27" s="663"/>
      <c r="CP27" s="663"/>
      <c r="CQ27" s="664"/>
      <c r="CR27" s="647">
        <v>1941211</v>
      </c>
      <c r="CS27" s="672"/>
      <c r="CT27" s="672"/>
      <c r="CU27" s="672"/>
      <c r="CV27" s="672"/>
      <c r="CW27" s="672"/>
      <c r="CX27" s="672"/>
      <c r="CY27" s="673"/>
      <c r="CZ27" s="652">
        <v>11.2</v>
      </c>
      <c r="DA27" s="684"/>
      <c r="DB27" s="684"/>
      <c r="DC27" s="686"/>
      <c r="DD27" s="656">
        <v>125639</v>
      </c>
      <c r="DE27" s="672"/>
      <c r="DF27" s="672"/>
      <c r="DG27" s="672"/>
      <c r="DH27" s="672"/>
      <c r="DI27" s="672"/>
      <c r="DJ27" s="672"/>
      <c r="DK27" s="673"/>
      <c r="DL27" s="656">
        <v>125639</v>
      </c>
      <c r="DM27" s="672"/>
      <c r="DN27" s="672"/>
      <c r="DO27" s="672"/>
      <c r="DP27" s="672"/>
      <c r="DQ27" s="672"/>
      <c r="DR27" s="672"/>
      <c r="DS27" s="672"/>
      <c r="DT27" s="672"/>
      <c r="DU27" s="672"/>
      <c r="DV27" s="673"/>
      <c r="DW27" s="652">
        <v>1.7</v>
      </c>
      <c r="DX27" s="684"/>
      <c r="DY27" s="684"/>
      <c r="DZ27" s="684"/>
      <c r="EA27" s="684"/>
      <c r="EB27" s="684"/>
      <c r="EC27" s="685"/>
    </row>
    <row r="28" spans="2:133" ht="11.25" customHeight="1" x14ac:dyDescent="0.15">
      <c r="B28" s="644" t="s">
        <v>304</v>
      </c>
      <c r="C28" s="645"/>
      <c r="D28" s="645"/>
      <c r="E28" s="645"/>
      <c r="F28" s="645"/>
      <c r="G28" s="645"/>
      <c r="H28" s="645"/>
      <c r="I28" s="645"/>
      <c r="J28" s="645"/>
      <c r="K28" s="645"/>
      <c r="L28" s="645"/>
      <c r="M28" s="645"/>
      <c r="N28" s="645"/>
      <c r="O28" s="645"/>
      <c r="P28" s="645"/>
      <c r="Q28" s="646"/>
      <c r="R28" s="647">
        <v>246762</v>
      </c>
      <c r="S28" s="648"/>
      <c r="T28" s="648"/>
      <c r="U28" s="648"/>
      <c r="V28" s="648"/>
      <c r="W28" s="648"/>
      <c r="X28" s="648"/>
      <c r="Y28" s="649"/>
      <c r="Z28" s="650">
        <v>1.4</v>
      </c>
      <c r="AA28" s="650"/>
      <c r="AB28" s="650"/>
      <c r="AC28" s="650"/>
      <c r="AD28" s="651" t="s">
        <v>230</v>
      </c>
      <c r="AE28" s="651"/>
      <c r="AF28" s="651"/>
      <c r="AG28" s="651"/>
      <c r="AH28" s="651"/>
      <c r="AI28" s="651"/>
      <c r="AJ28" s="651"/>
      <c r="AK28" s="651"/>
      <c r="AL28" s="652" t="s">
        <v>230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305</v>
      </c>
      <c r="CE28" s="663"/>
      <c r="CF28" s="663"/>
      <c r="CG28" s="663"/>
      <c r="CH28" s="663"/>
      <c r="CI28" s="663"/>
      <c r="CJ28" s="663"/>
      <c r="CK28" s="663"/>
      <c r="CL28" s="663"/>
      <c r="CM28" s="663"/>
      <c r="CN28" s="663"/>
      <c r="CO28" s="663"/>
      <c r="CP28" s="663"/>
      <c r="CQ28" s="664"/>
      <c r="CR28" s="647">
        <v>1666008</v>
      </c>
      <c r="CS28" s="648"/>
      <c r="CT28" s="648"/>
      <c r="CU28" s="648"/>
      <c r="CV28" s="648"/>
      <c r="CW28" s="648"/>
      <c r="CX28" s="648"/>
      <c r="CY28" s="649"/>
      <c r="CZ28" s="652">
        <v>9.6</v>
      </c>
      <c r="DA28" s="684"/>
      <c r="DB28" s="684"/>
      <c r="DC28" s="686"/>
      <c r="DD28" s="656">
        <v>1654402</v>
      </c>
      <c r="DE28" s="648"/>
      <c r="DF28" s="648"/>
      <c r="DG28" s="648"/>
      <c r="DH28" s="648"/>
      <c r="DI28" s="648"/>
      <c r="DJ28" s="648"/>
      <c r="DK28" s="649"/>
      <c r="DL28" s="656">
        <v>1654402</v>
      </c>
      <c r="DM28" s="648"/>
      <c r="DN28" s="648"/>
      <c r="DO28" s="648"/>
      <c r="DP28" s="648"/>
      <c r="DQ28" s="648"/>
      <c r="DR28" s="648"/>
      <c r="DS28" s="648"/>
      <c r="DT28" s="648"/>
      <c r="DU28" s="648"/>
      <c r="DV28" s="649"/>
      <c r="DW28" s="652">
        <v>22.1</v>
      </c>
      <c r="DX28" s="684"/>
      <c r="DY28" s="684"/>
      <c r="DZ28" s="684"/>
      <c r="EA28" s="684"/>
      <c r="EB28" s="684"/>
      <c r="EC28" s="685"/>
    </row>
    <row r="29" spans="2:133" ht="11.25" customHeight="1" x14ac:dyDescent="0.15">
      <c r="B29" s="644" t="s">
        <v>306</v>
      </c>
      <c r="C29" s="645"/>
      <c r="D29" s="645"/>
      <c r="E29" s="645"/>
      <c r="F29" s="645"/>
      <c r="G29" s="645"/>
      <c r="H29" s="645"/>
      <c r="I29" s="645"/>
      <c r="J29" s="645"/>
      <c r="K29" s="645"/>
      <c r="L29" s="645"/>
      <c r="M29" s="645"/>
      <c r="N29" s="645"/>
      <c r="O29" s="645"/>
      <c r="P29" s="645"/>
      <c r="Q29" s="646"/>
      <c r="R29" s="647">
        <v>75238</v>
      </c>
      <c r="S29" s="648"/>
      <c r="T29" s="648"/>
      <c r="U29" s="648"/>
      <c r="V29" s="648"/>
      <c r="W29" s="648"/>
      <c r="X29" s="648"/>
      <c r="Y29" s="649"/>
      <c r="Z29" s="650">
        <v>0.4</v>
      </c>
      <c r="AA29" s="650"/>
      <c r="AB29" s="650"/>
      <c r="AC29" s="650"/>
      <c r="AD29" s="651">
        <v>14746</v>
      </c>
      <c r="AE29" s="651"/>
      <c r="AF29" s="651"/>
      <c r="AG29" s="651"/>
      <c r="AH29" s="651"/>
      <c r="AI29" s="651"/>
      <c r="AJ29" s="651"/>
      <c r="AK29" s="651"/>
      <c r="AL29" s="652">
        <v>0.2</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307</v>
      </c>
      <c r="CE29" s="694"/>
      <c r="CF29" s="662" t="s">
        <v>308</v>
      </c>
      <c r="CG29" s="663"/>
      <c r="CH29" s="663"/>
      <c r="CI29" s="663"/>
      <c r="CJ29" s="663"/>
      <c r="CK29" s="663"/>
      <c r="CL29" s="663"/>
      <c r="CM29" s="663"/>
      <c r="CN29" s="663"/>
      <c r="CO29" s="663"/>
      <c r="CP29" s="663"/>
      <c r="CQ29" s="664"/>
      <c r="CR29" s="647">
        <v>1665873</v>
      </c>
      <c r="CS29" s="672"/>
      <c r="CT29" s="672"/>
      <c r="CU29" s="672"/>
      <c r="CV29" s="672"/>
      <c r="CW29" s="672"/>
      <c r="CX29" s="672"/>
      <c r="CY29" s="673"/>
      <c r="CZ29" s="652">
        <v>9.6</v>
      </c>
      <c r="DA29" s="684"/>
      <c r="DB29" s="684"/>
      <c r="DC29" s="686"/>
      <c r="DD29" s="656">
        <v>1654267</v>
      </c>
      <c r="DE29" s="672"/>
      <c r="DF29" s="672"/>
      <c r="DG29" s="672"/>
      <c r="DH29" s="672"/>
      <c r="DI29" s="672"/>
      <c r="DJ29" s="672"/>
      <c r="DK29" s="673"/>
      <c r="DL29" s="656">
        <v>1654267</v>
      </c>
      <c r="DM29" s="672"/>
      <c r="DN29" s="672"/>
      <c r="DO29" s="672"/>
      <c r="DP29" s="672"/>
      <c r="DQ29" s="672"/>
      <c r="DR29" s="672"/>
      <c r="DS29" s="672"/>
      <c r="DT29" s="672"/>
      <c r="DU29" s="672"/>
      <c r="DV29" s="673"/>
      <c r="DW29" s="652">
        <v>22.1</v>
      </c>
      <c r="DX29" s="684"/>
      <c r="DY29" s="684"/>
      <c r="DZ29" s="684"/>
      <c r="EA29" s="684"/>
      <c r="EB29" s="684"/>
      <c r="EC29" s="685"/>
    </row>
    <row r="30" spans="2:133" ht="11.25" customHeight="1" x14ac:dyDescent="0.15">
      <c r="B30" s="644" t="s">
        <v>309</v>
      </c>
      <c r="C30" s="645"/>
      <c r="D30" s="645"/>
      <c r="E30" s="645"/>
      <c r="F30" s="645"/>
      <c r="G30" s="645"/>
      <c r="H30" s="645"/>
      <c r="I30" s="645"/>
      <c r="J30" s="645"/>
      <c r="K30" s="645"/>
      <c r="L30" s="645"/>
      <c r="M30" s="645"/>
      <c r="N30" s="645"/>
      <c r="O30" s="645"/>
      <c r="P30" s="645"/>
      <c r="Q30" s="646"/>
      <c r="R30" s="647">
        <v>53675</v>
      </c>
      <c r="S30" s="648"/>
      <c r="T30" s="648"/>
      <c r="U30" s="648"/>
      <c r="V30" s="648"/>
      <c r="W30" s="648"/>
      <c r="X30" s="648"/>
      <c r="Y30" s="649"/>
      <c r="Z30" s="650">
        <v>0.3</v>
      </c>
      <c r="AA30" s="650"/>
      <c r="AB30" s="650"/>
      <c r="AC30" s="650"/>
      <c r="AD30" s="651" t="s">
        <v>230</v>
      </c>
      <c r="AE30" s="651"/>
      <c r="AF30" s="651"/>
      <c r="AG30" s="651"/>
      <c r="AH30" s="651"/>
      <c r="AI30" s="651"/>
      <c r="AJ30" s="651"/>
      <c r="AK30" s="651"/>
      <c r="AL30" s="652" t="s">
        <v>230</v>
      </c>
      <c r="AM30" s="653"/>
      <c r="AN30" s="653"/>
      <c r="AO30" s="654"/>
      <c r="AP30" s="626" t="s">
        <v>224</v>
      </c>
      <c r="AQ30" s="627"/>
      <c r="AR30" s="627"/>
      <c r="AS30" s="627"/>
      <c r="AT30" s="627"/>
      <c r="AU30" s="627"/>
      <c r="AV30" s="627"/>
      <c r="AW30" s="627"/>
      <c r="AX30" s="627"/>
      <c r="AY30" s="627"/>
      <c r="AZ30" s="627"/>
      <c r="BA30" s="627"/>
      <c r="BB30" s="627"/>
      <c r="BC30" s="627"/>
      <c r="BD30" s="627"/>
      <c r="BE30" s="627"/>
      <c r="BF30" s="628"/>
      <c r="BG30" s="626" t="s">
        <v>310</v>
      </c>
      <c r="BH30" s="691"/>
      <c r="BI30" s="691"/>
      <c r="BJ30" s="691"/>
      <c r="BK30" s="691"/>
      <c r="BL30" s="691"/>
      <c r="BM30" s="691"/>
      <c r="BN30" s="691"/>
      <c r="BO30" s="691"/>
      <c r="BP30" s="691"/>
      <c r="BQ30" s="692"/>
      <c r="BR30" s="626" t="s">
        <v>311</v>
      </c>
      <c r="BS30" s="691"/>
      <c r="BT30" s="691"/>
      <c r="BU30" s="691"/>
      <c r="BV30" s="691"/>
      <c r="BW30" s="691"/>
      <c r="BX30" s="691"/>
      <c r="BY30" s="691"/>
      <c r="BZ30" s="691"/>
      <c r="CA30" s="691"/>
      <c r="CB30" s="692"/>
      <c r="CD30" s="695"/>
      <c r="CE30" s="696"/>
      <c r="CF30" s="662" t="s">
        <v>312</v>
      </c>
      <c r="CG30" s="663"/>
      <c r="CH30" s="663"/>
      <c r="CI30" s="663"/>
      <c r="CJ30" s="663"/>
      <c r="CK30" s="663"/>
      <c r="CL30" s="663"/>
      <c r="CM30" s="663"/>
      <c r="CN30" s="663"/>
      <c r="CO30" s="663"/>
      <c r="CP30" s="663"/>
      <c r="CQ30" s="664"/>
      <c r="CR30" s="647">
        <v>1580324</v>
      </c>
      <c r="CS30" s="648"/>
      <c r="CT30" s="648"/>
      <c r="CU30" s="648"/>
      <c r="CV30" s="648"/>
      <c r="CW30" s="648"/>
      <c r="CX30" s="648"/>
      <c r="CY30" s="649"/>
      <c r="CZ30" s="652">
        <v>9.1</v>
      </c>
      <c r="DA30" s="684"/>
      <c r="DB30" s="684"/>
      <c r="DC30" s="686"/>
      <c r="DD30" s="656">
        <v>1568718</v>
      </c>
      <c r="DE30" s="648"/>
      <c r="DF30" s="648"/>
      <c r="DG30" s="648"/>
      <c r="DH30" s="648"/>
      <c r="DI30" s="648"/>
      <c r="DJ30" s="648"/>
      <c r="DK30" s="649"/>
      <c r="DL30" s="656">
        <v>1568718</v>
      </c>
      <c r="DM30" s="648"/>
      <c r="DN30" s="648"/>
      <c r="DO30" s="648"/>
      <c r="DP30" s="648"/>
      <c r="DQ30" s="648"/>
      <c r="DR30" s="648"/>
      <c r="DS30" s="648"/>
      <c r="DT30" s="648"/>
      <c r="DU30" s="648"/>
      <c r="DV30" s="649"/>
      <c r="DW30" s="652">
        <v>20.9</v>
      </c>
      <c r="DX30" s="684"/>
      <c r="DY30" s="684"/>
      <c r="DZ30" s="684"/>
      <c r="EA30" s="684"/>
      <c r="EB30" s="684"/>
      <c r="EC30" s="685"/>
    </row>
    <row r="31" spans="2:133" ht="11.25" customHeight="1" x14ac:dyDescent="0.15">
      <c r="B31" s="644" t="s">
        <v>313</v>
      </c>
      <c r="C31" s="645"/>
      <c r="D31" s="645"/>
      <c r="E31" s="645"/>
      <c r="F31" s="645"/>
      <c r="G31" s="645"/>
      <c r="H31" s="645"/>
      <c r="I31" s="645"/>
      <c r="J31" s="645"/>
      <c r="K31" s="645"/>
      <c r="L31" s="645"/>
      <c r="M31" s="645"/>
      <c r="N31" s="645"/>
      <c r="O31" s="645"/>
      <c r="P31" s="645"/>
      <c r="Q31" s="646"/>
      <c r="R31" s="647">
        <v>4319851</v>
      </c>
      <c r="S31" s="648"/>
      <c r="T31" s="648"/>
      <c r="U31" s="648"/>
      <c r="V31" s="648"/>
      <c r="W31" s="648"/>
      <c r="X31" s="648"/>
      <c r="Y31" s="649"/>
      <c r="Z31" s="650">
        <v>24.3</v>
      </c>
      <c r="AA31" s="650"/>
      <c r="AB31" s="650"/>
      <c r="AC31" s="650"/>
      <c r="AD31" s="651" t="s">
        <v>237</v>
      </c>
      <c r="AE31" s="651"/>
      <c r="AF31" s="651"/>
      <c r="AG31" s="651"/>
      <c r="AH31" s="651"/>
      <c r="AI31" s="651"/>
      <c r="AJ31" s="651"/>
      <c r="AK31" s="651"/>
      <c r="AL31" s="652" t="s">
        <v>230</v>
      </c>
      <c r="AM31" s="653"/>
      <c r="AN31" s="653"/>
      <c r="AO31" s="654"/>
      <c r="AP31" s="704" t="s">
        <v>314</v>
      </c>
      <c r="AQ31" s="705"/>
      <c r="AR31" s="705"/>
      <c r="AS31" s="705"/>
      <c r="AT31" s="710" t="s">
        <v>315</v>
      </c>
      <c r="AU31" s="231"/>
      <c r="AV31" s="231"/>
      <c r="AW31" s="231"/>
      <c r="AX31" s="633" t="s">
        <v>190</v>
      </c>
      <c r="AY31" s="634"/>
      <c r="AZ31" s="634"/>
      <c r="BA31" s="634"/>
      <c r="BB31" s="634"/>
      <c r="BC31" s="634"/>
      <c r="BD31" s="634"/>
      <c r="BE31" s="634"/>
      <c r="BF31" s="635"/>
      <c r="BG31" s="703">
        <v>99.1</v>
      </c>
      <c r="BH31" s="699"/>
      <c r="BI31" s="699"/>
      <c r="BJ31" s="699"/>
      <c r="BK31" s="699"/>
      <c r="BL31" s="699"/>
      <c r="BM31" s="642">
        <v>97.3</v>
      </c>
      <c r="BN31" s="699"/>
      <c r="BO31" s="699"/>
      <c r="BP31" s="699"/>
      <c r="BQ31" s="700"/>
      <c r="BR31" s="703">
        <v>99.2</v>
      </c>
      <c r="BS31" s="699"/>
      <c r="BT31" s="699"/>
      <c r="BU31" s="699"/>
      <c r="BV31" s="699"/>
      <c r="BW31" s="699"/>
      <c r="BX31" s="642">
        <v>97.4</v>
      </c>
      <c r="BY31" s="699"/>
      <c r="BZ31" s="699"/>
      <c r="CA31" s="699"/>
      <c r="CB31" s="700"/>
      <c r="CD31" s="695"/>
      <c r="CE31" s="696"/>
      <c r="CF31" s="662" t="s">
        <v>316</v>
      </c>
      <c r="CG31" s="663"/>
      <c r="CH31" s="663"/>
      <c r="CI31" s="663"/>
      <c r="CJ31" s="663"/>
      <c r="CK31" s="663"/>
      <c r="CL31" s="663"/>
      <c r="CM31" s="663"/>
      <c r="CN31" s="663"/>
      <c r="CO31" s="663"/>
      <c r="CP31" s="663"/>
      <c r="CQ31" s="664"/>
      <c r="CR31" s="647">
        <v>85549</v>
      </c>
      <c r="CS31" s="672"/>
      <c r="CT31" s="672"/>
      <c r="CU31" s="672"/>
      <c r="CV31" s="672"/>
      <c r="CW31" s="672"/>
      <c r="CX31" s="672"/>
      <c r="CY31" s="673"/>
      <c r="CZ31" s="652">
        <v>0.5</v>
      </c>
      <c r="DA31" s="684"/>
      <c r="DB31" s="684"/>
      <c r="DC31" s="686"/>
      <c r="DD31" s="656">
        <v>85549</v>
      </c>
      <c r="DE31" s="672"/>
      <c r="DF31" s="672"/>
      <c r="DG31" s="672"/>
      <c r="DH31" s="672"/>
      <c r="DI31" s="672"/>
      <c r="DJ31" s="672"/>
      <c r="DK31" s="673"/>
      <c r="DL31" s="656">
        <v>85549</v>
      </c>
      <c r="DM31" s="672"/>
      <c r="DN31" s="672"/>
      <c r="DO31" s="672"/>
      <c r="DP31" s="672"/>
      <c r="DQ31" s="672"/>
      <c r="DR31" s="672"/>
      <c r="DS31" s="672"/>
      <c r="DT31" s="672"/>
      <c r="DU31" s="672"/>
      <c r="DV31" s="673"/>
      <c r="DW31" s="652">
        <v>1.1000000000000001</v>
      </c>
      <c r="DX31" s="684"/>
      <c r="DY31" s="684"/>
      <c r="DZ31" s="684"/>
      <c r="EA31" s="684"/>
      <c r="EB31" s="684"/>
      <c r="EC31" s="685"/>
    </row>
    <row r="32" spans="2:133" ht="11.25" customHeight="1" x14ac:dyDescent="0.15">
      <c r="B32" s="714" t="s">
        <v>317</v>
      </c>
      <c r="C32" s="715"/>
      <c r="D32" s="715"/>
      <c r="E32" s="715"/>
      <c r="F32" s="715"/>
      <c r="G32" s="715"/>
      <c r="H32" s="715"/>
      <c r="I32" s="715"/>
      <c r="J32" s="715"/>
      <c r="K32" s="715"/>
      <c r="L32" s="715"/>
      <c r="M32" s="715"/>
      <c r="N32" s="715"/>
      <c r="O32" s="715"/>
      <c r="P32" s="715"/>
      <c r="Q32" s="716"/>
      <c r="R32" s="647" t="s">
        <v>237</v>
      </c>
      <c r="S32" s="648"/>
      <c r="T32" s="648"/>
      <c r="U32" s="648"/>
      <c r="V32" s="648"/>
      <c r="W32" s="648"/>
      <c r="X32" s="648"/>
      <c r="Y32" s="649"/>
      <c r="Z32" s="650" t="s">
        <v>237</v>
      </c>
      <c r="AA32" s="650"/>
      <c r="AB32" s="650"/>
      <c r="AC32" s="650"/>
      <c r="AD32" s="651" t="s">
        <v>237</v>
      </c>
      <c r="AE32" s="651"/>
      <c r="AF32" s="651"/>
      <c r="AG32" s="651"/>
      <c r="AH32" s="651"/>
      <c r="AI32" s="651"/>
      <c r="AJ32" s="651"/>
      <c r="AK32" s="651"/>
      <c r="AL32" s="652" t="s">
        <v>176</v>
      </c>
      <c r="AM32" s="653"/>
      <c r="AN32" s="653"/>
      <c r="AO32" s="654"/>
      <c r="AP32" s="706"/>
      <c r="AQ32" s="707"/>
      <c r="AR32" s="707"/>
      <c r="AS32" s="707"/>
      <c r="AT32" s="711"/>
      <c r="AU32" s="230" t="s">
        <v>318</v>
      </c>
      <c r="AV32" s="230"/>
      <c r="AW32" s="230"/>
      <c r="AX32" s="644" t="s">
        <v>319</v>
      </c>
      <c r="AY32" s="645"/>
      <c r="AZ32" s="645"/>
      <c r="BA32" s="645"/>
      <c r="BB32" s="645"/>
      <c r="BC32" s="645"/>
      <c r="BD32" s="645"/>
      <c r="BE32" s="645"/>
      <c r="BF32" s="646"/>
      <c r="BG32" s="713">
        <v>99.5</v>
      </c>
      <c r="BH32" s="672"/>
      <c r="BI32" s="672"/>
      <c r="BJ32" s="672"/>
      <c r="BK32" s="672"/>
      <c r="BL32" s="672"/>
      <c r="BM32" s="653">
        <v>98.1</v>
      </c>
      <c r="BN32" s="701"/>
      <c r="BO32" s="701"/>
      <c r="BP32" s="701"/>
      <c r="BQ32" s="702"/>
      <c r="BR32" s="713">
        <v>99.3</v>
      </c>
      <c r="BS32" s="672"/>
      <c r="BT32" s="672"/>
      <c r="BU32" s="672"/>
      <c r="BV32" s="672"/>
      <c r="BW32" s="672"/>
      <c r="BX32" s="653">
        <v>97.9</v>
      </c>
      <c r="BY32" s="701"/>
      <c r="BZ32" s="701"/>
      <c r="CA32" s="701"/>
      <c r="CB32" s="702"/>
      <c r="CD32" s="697"/>
      <c r="CE32" s="698"/>
      <c r="CF32" s="662" t="s">
        <v>320</v>
      </c>
      <c r="CG32" s="663"/>
      <c r="CH32" s="663"/>
      <c r="CI32" s="663"/>
      <c r="CJ32" s="663"/>
      <c r="CK32" s="663"/>
      <c r="CL32" s="663"/>
      <c r="CM32" s="663"/>
      <c r="CN32" s="663"/>
      <c r="CO32" s="663"/>
      <c r="CP32" s="663"/>
      <c r="CQ32" s="664"/>
      <c r="CR32" s="647">
        <v>135</v>
      </c>
      <c r="CS32" s="648"/>
      <c r="CT32" s="648"/>
      <c r="CU32" s="648"/>
      <c r="CV32" s="648"/>
      <c r="CW32" s="648"/>
      <c r="CX32" s="648"/>
      <c r="CY32" s="649"/>
      <c r="CZ32" s="652">
        <v>0</v>
      </c>
      <c r="DA32" s="684"/>
      <c r="DB32" s="684"/>
      <c r="DC32" s="686"/>
      <c r="DD32" s="656">
        <v>135</v>
      </c>
      <c r="DE32" s="648"/>
      <c r="DF32" s="648"/>
      <c r="DG32" s="648"/>
      <c r="DH32" s="648"/>
      <c r="DI32" s="648"/>
      <c r="DJ32" s="648"/>
      <c r="DK32" s="649"/>
      <c r="DL32" s="656">
        <v>135</v>
      </c>
      <c r="DM32" s="648"/>
      <c r="DN32" s="648"/>
      <c r="DO32" s="648"/>
      <c r="DP32" s="648"/>
      <c r="DQ32" s="648"/>
      <c r="DR32" s="648"/>
      <c r="DS32" s="648"/>
      <c r="DT32" s="648"/>
      <c r="DU32" s="648"/>
      <c r="DV32" s="649"/>
      <c r="DW32" s="652">
        <v>0</v>
      </c>
      <c r="DX32" s="684"/>
      <c r="DY32" s="684"/>
      <c r="DZ32" s="684"/>
      <c r="EA32" s="684"/>
      <c r="EB32" s="684"/>
      <c r="EC32" s="685"/>
    </row>
    <row r="33" spans="2:133" ht="11.25" customHeight="1" x14ac:dyDescent="0.15">
      <c r="B33" s="644" t="s">
        <v>321</v>
      </c>
      <c r="C33" s="645"/>
      <c r="D33" s="645"/>
      <c r="E33" s="645"/>
      <c r="F33" s="645"/>
      <c r="G33" s="645"/>
      <c r="H33" s="645"/>
      <c r="I33" s="645"/>
      <c r="J33" s="645"/>
      <c r="K33" s="645"/>
      <c r="L33" s="645"/>
      <c r="M33" s="645"/>
      <c r="N33" s="645"/>
      <c r="O33" s="645"/>
      <c r="P33" s="645"/>
      <c r="Q33" s="646"/>
      <c r="R33" s="647">
        <v>1786855</v>
      </c>
      <c r="S33" s="648"/>
      <c r="T33" s="648"/>
      <c r="U33" s="648"/>
      <c r="V33" s="648"/>
      <c r="W33" s="648"/>
      <c r="X33" s="648"/>
      <c r="Y33" s="649"/>
      <c r="Z33" s="650">
        <v>10</v>
      </c>
      <c r="AA33" s="650"/>
      <c r="AB33" s="650"/>
      <c r="AC33" s="650"/>
      <c r="AD33" s="651" t="s">
        <v>230</v>
      </c>
      <c r="AE33" s="651"/>
      <c r="AF33" s="651"/>
      <c r="AG33" s="651"/>
      <c r="AH33" s="651"/>
      <c r="AI33" s="651"/>
      <c r="AJ33" s="651"/>
      <c r="AK33" s="651"/>
      <c r="AL33" s="652" t="s">
        <v>230</v>
      </c>
      <c r="AM33" s="653"/>
      <c r="AN33" s="653"/>
      <c r="AO33" s="654"/>
      <c r="AP33" s="708"/>
      <c r="AQ33" s="709"/>
      <c r="AR33" s="709"/>
      <c r="AS33" s="709"/>
      <c r="AT33" s="712"/>
      <c r="AU33" s="232"/>
      <c r="AV33" s="232"/>
      <c r="AW33" s="232"/>
      <c r="AX33" s="688" t="s">
        <v>322</v>
      </c>
      <c r="AY33" s="689"/>
      <c r="AZ33" s="689"/>
      <c r="BA33" s="689"/>
      <c r="BB33" s="689"/>
      <c r="BC33" s="689"/>
      <c r="BD33" s="689"/>
      <c r="BE33" s="689"/>
      <c r="BF33" s="690"/>
      <c r="BG33" s="717">
        <v>98.5</v>
      </c>
      <c r="BH33" s="718"/>
      <c r="BI33" s="718"/>
      <c r="BJ33" s="718"/>
      <c r="BK33" s="718"/>
      <c r="BL33" s="718"/>
      <c r="BM33" s="719">
        <v>96</v>
      </c>
      <c r="BN33" s="718"/>
      <c r="BO33" s="718"/>
      <c r="BP33" s="718"/>
      <c r="BQ33" s="720"/>
      <c r="BR33" s="717">
        <v>98.9</v>
      </c>
      <c r="BS33" s="718"/>
      <c r="BT33" s="718"/>
      <c r="BU33" s="718"/>
      <c r="BV33" s="718"/>
      <c r="BW33" s="718"/>
      <c r="BX33" s="719">
        <v>96.4</v>
      </c>
      <c r="BY33" s="718"/>
      <c r="BZ33" s="718"/>
      <c r="CA33" s="718"/>
      <c r="CB33" s="720"/>
      <c r="CD33" s="662" t="s">
        <v>323</v>
      </c>
      <c r="CE33" s="663"/>
      <c r="CF33" s="663"/>
      <c r="CG33" s="663"/>
      <c r="CH33" s="663"/>
      <c r="CI33" s="663"/>
      <c r="CJ33" s="663"/>
      <c r="CK33" s="663"/>
      <c r="CL33" s="663"/>
      <c r="CM33" s="663"/>
      <c r="CN33" s="663"/>
      <c r="CO33" s="663"/>
      <c r="CP33" s="663"/>
      <c r="CQ33" s="664"/>
      <c r="CR33" s="647">
        <v>8936933</v>
      </c>
      <c r="CS33" s="672"/>
      <c r="CT33" s="672"/>
      <c r="CU33" s="672"/>
      <c r="CV33" s="672"/>
      <c r="CW33" s="672"/>
      <c r="CX33" s="672"/>
      <c r="CY33" s="673"/>
      <c r="CZ33" s="652">
        <v>51.5</v>
      </c>
      <c r="DA33" s="684"/>
      <c r="DB33" s="684"/>
      <c r="DC33" s="686"/>
      <c r="DD33" s="656">
        <v>4314880</v>
      </c>
      <c r="DE33" s="672"/>
      <c r="DF33" s="672"/>
      <c r="DG33" s="672"/>
      <c r="DH33" s="672"/>
      <c r="DI33" s="672"/>
      <c r="DJ33" s="672"/>
      <c r="DK33" s="673"/>
      <c r="DL33" s="656">
        <v>3036092</v>
      </c>
      <c r="DM33" s="672"/>
      <c r="DN33" s="672"/>
      <c r="DO33" s="672"/>
      <c r="DP33" s="672"/>
      <c r="DQ33" s="672"/>
      <c r="DR33" s="672"/>
      <c r="DS33" s="672"/>
      <c r="DT33" s="672"/>
      <c r="DU33" s="672"/>
      <c r="DV33" s="673"/>
      <c r="DW33" s="652">
        <v>40.5</v>
      </c>
      <c r="DX33" s="684"/>
      <c r="DY33" s="684"/>
      <c r="DZ33" s="684"/>
      <c r="EA33" s="684"/>
      <c r="EB33" s="684"/>
      <c r="EC33" s="685"/>
    </row>
    <row r="34" spans="2:133" ht="11.25" customHeight="1" x14ac:dyDescent="0.15">
      <c r="B34" s="644" t="s">
        <v>324</v>
      </c>
      <c r="C34" s="645"/>
      <c r="D34" s="645"/>
      <c r="E34" s="645"/>
      <c r="F34" s="645"/>
      <c r="G34" s="645"/>
      <c r="H34" s="645"/>
      <c r="I34" s="645"/>
      <c r="J34" s="645"/>
      <c r="K34" s="645"/>
      <c r="L34" s="645"/>
      <c r="M34" s="645"/>
      <c r="N34" s="645"/>
      <c r="O34" s="645"/>
      <c r="P34" s="645"/>
      <c r="Q34" s="646"/>
      <c r="R34" s="647">
        <v>25685</v>
      </c>
      <c r="S34" s="648"/>
      <c r="T34" s="648"/>
      <c r="U34" s="648"/>
      <c r="V34" s="648"/>
      <c r="W34" s="648"/>
      <c r="X34" s="648"/>
      <c r="Y34" s="649"/>
      <c r="Z34" s="650">
        <v>0.1</v>
      </c>
      <c r="AA34" s="650"/>
      <c r="AB34" s="650"/>
      <c r="AC34" s="650"/>
      <c r="AD34" s="651">
        <v>5167</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325</v>
      </c>
      <c r="CE34" s="663"/>
      <c r="CF34" s="663"/>
      <c r="CG34" s="663"/>
      <c r="CH34" s="663"/>
      <c r="CI34" s="663"/>
      <c r="CJ34" s="663"/>
      <c r="CK34" s="663"/>
      <c r="CL34" s="663"/>
      <c r="CM34" s="663"/>
      <c r="CN34" s="663"/>
      <c r="CO34" s="663"/>
      <c r="CP34" s="663"/>
      <c r="CQ34" s="664"/>
      <c r="CR34" s="647">
        <v>1752048</v>
      </c>
      <c r="CS34" s="648"/>
      <c r="CT34" s="648"/>
      <c r="CU34" s="648"/>
      <c r="CV34" s="648"/>
      <c r="CW34" s="648"/>
      <c r="CX34" s="648"/>
      <c r="CY34" s="649"/>
      <c r="CZ34" s="652">
        <v>10.1</v>
      </c>
      <c r="DA34" s="684"/>
      <c r="DB34" s="684"/>
      <c r="DC34" s="686"/>
      <c r="DD34" s="656">
        <v>1309577</v>
      </c>
      <c r="DE34" s="648"/>
      <c r="DF34" s="648"/>
      <c r="DG34" s="648"/>
      <c r="DH34" s="648"/>
      <c r="DI34" s="648"/>
      <c r="DJ34" s="648"/>
      <c r="DK34" s="649"/>
      <c r="DL34" s="656">
        <v>798310</v>
      </c>
      <c r="DM34" s="648"/>
      <c r="DN34" s="648"/>
      <c r="DO34" s="648"/>
      <c r="DP34" s="648"/>
      <c r="DQ34" s="648"/>
      <c r="DR34" s="648"/>
      <c r="DS34" s="648"/>
      <c r="DT34" s="648"/>
      <c r="DU34" s="648"/>
      <c r="DV34" s="649"/>
      <c r="DW34" s="652">
        <v>10.7</v>
      </c>
      <c r="DX34" s="684"/>
      <c r="DY34" s="684"/>
      <c r="DZ34" s="684"/>
      <c r="EA34" s="684"/>
      <c r="EB34" s="684"/>
      <c r="EC34" s="685"/>
    </row>
    <row r="35" spans="2:133" ht="11.25" customHeight="1" x14ac:dyDescent="0.15">
      <c r="B35" s="644" t="s">
        <v>326</v>
      </c>
      <c r="C35" s="645"/>
      <c r="D35" s="645"/>
      <c r="E35" s="645"/>
      <c r="F35" s="645"/>
      <c r="G35" s="645"/>
      <c r="H35" s="645"/>
      <c r="I35" s="645"/>
      <c r="J35" s="645"/>
      <c r="K35" s="645"/>
      <c r="L35" s="645"/>
      <c r="M35" s="645"/>
      <c r="N35" s="645"/>
      <c r="O35" s="645"/>
      <c r="P35" s="645"/>
      <c r="Q35" s="646"/>
      <c r="R35" s="647">
        <v>627526</v>
      </c>
      <c r="S35" s="648"/>
      <c r="T35" s="648"/>
      <c r="U35" s="648"/>
      <c r="V35" s="648"/>
      <c r="W35" s="648"/>
      <c r="X35" s="648"/>
      <c r="Y35" s="649"/>
      <c r="Z35" s="650">
        <v>3.5</v>
      </c>
      <c r="AA35" s="650"/>
      <c r="AB35" s="650"/>
      <c r="AC35" s="650"/>
      <c r="AD35" s="651" t="s">
        <v>230</v>
      </c>
      <c r="AE35" s="651"/>
      <c r="AF35" s="651"/>
      <c r="AG35" s="651"/>
      <c r="AH35" s="651"/>
      <c r="AI35" s="651"/>
      <c r="AJ35" s="651"/>
      <c r="AK35" s="651"/>
      <c r="AL35" s="652" t="s">
        <v>237</v>
      </c>
      <c r="AM35" s="653"/>
      <c r="AN35" s="653"/>
      <c r="AO35" s="654"/>
      <c r="AP35" s="235"/>
      <c r="AQ35" s="626" t="s">
        <v>327</v>
      </c>
      <c r="AR35" s="627"/>
      <c r="AS35" s="627"/>
      <c r="AT35" s="627"/>
      <c r="AU35" s="627"/>
      <c r="AV35" s="627"/>
      <c r="AW35" s="627"/>
      <c r="AX35" s="627"/>
      <c r="AY35" s="627"/>
      <c r="AZ35" s="627"/>
      <c r="BA35" s="627"/>
      <c r="BB35" s="627"/>
      <c r="BC35" s="627"/>
      <c r="BD35" s="627"/>
      <c r="BE35" s="627"/>
      <c r="BF35" s="628"/>
      <c r="BG35" s="626" t="s">
        <v>328</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329</v>
      </c>
      <c r="CE35" s="663"/>
      <c r="CF35" s="663"/>
      <c r="CG35" s="663"/>
      <c r="CH35" s="663"/>
      <c r="CI35" s="663"/>
      <c r="CJ35" s="663"/>
      <c r="CK35" s="663"/>
      <c r="CL35" s="663"/>
      <c r="CM35" s="663"/>
      <c r="CN35" s="663"/>
      <c r="CO35" s="663"/>
      <c r="CP35" s="663"/>
      <c r="CQ35" s="664"/>
      <c r="CR35" s="647">
        <v>74290</v>
      </c>
      <c r="CS35" s="672"/>
      <c r="CT35" s="672"/>
      <c r="CU35" s="672"/>
      <c r="CV35" s="672"/>
      <c r="CW35" s="672"/>
      <c r="CX35" s="672"/>
      <c r="CY35" s="673"/>
      <c r="CZ35" s="652">
        <v>0.4</v>
      </c>
      <c r="DA35" s="684"/>
      <c r="DB35" s="684"/>
      <c r="DC35" s="686"/>
      <c r="DD35" s="656">
        <v>54319</v>
      </c>
      <c r="DE35" s="672"/>
      <c r="DF35" s="672"/>
      <c r="DG35" s="672"/>
      <c r="DH35" s="672"/>
      <c r="DI35" s="672"/>
      <c r="DJ35" s="672"/>
      <c r="DK35" s="673"/>
      <c r="DL35" s="656">
        <v>49441</v>
      </c>
      <c r="DM35" s="672"/>
      <c r="DN35" s="672"/>
      <c r="DO35" s="672"/>
      <c r="DP35" s="672"/>
      <c r="DQ35" s="672"/>
      <c r="DR35" s="672"/>
      <c r="DS35" s="672"/>
      <c r="DT35" s="672"/>
      <c r="DU35" s="672"/>
      <c r="DV35" s="673"/>
      <c r="DW35" s="652">
        <v>0.7</v>
      </c>
      <c r="DX35" s="684"/>
      <c r="DY35" s="684"/>
      <c r="DZ35" s="684"/>
      <c r="EA35" s="684"/>
      <c r="EB35" s="684"/>
      <c r="EC35" s="685"/>
    </row>
    <row r="36" spans="2:133" ht="11.25" customHeight="1" x14ac:dyDescent="0.15">
      <c r="B36" s="644" t="s">
        <v>330</v>
      </c>
      <c r="C36" s="645"/>
      <c r="D36" s="645"/>
      <c r="E36" s="645"/>
      <c r="F36" s="645"/>
      <c r="G36" s="645"/>
      <c r="H36" s="645"/>
      <c r="I36" s="645"/>
      <c r="J36" s="645"/>
      <c r="K36" s="645"/>
      <c r="L36" s="645"/>
      <c r="M36" s="645"/>
      <c r="N36" s="645"/>
      <c r="O36" s="645"/>
      <c r="P36" s="645"/>
      <c r="Q36" s="646"/>
      <c r="R36" s="647">
        <v>957921</v>
      </c>
      <c r="S36" s="648"/>
      <c r="T36" s="648"/>
      <c r="U36" s="648"/>
      <c r="V36" s="648"/>
      <c r="W36" s="648"/>
      <c r="X36" s="648"/>
      <c r="Y36" s="649"/>
      <c r="Z36" s="650">
        <v>5.4</v>
      </c>
      <c r="AA36" s="650"/>
      <c r="AB36" s="650"/>
      <c r="AC36" s="650"/>
      <c r="AD36" s="651" t="s">
        <v>237</v>
      </c>
      <c r="AE36" s="651"/>
      <c r="AF36" s="651"/>
      <c r="AG36" s="651"/>
      <c r="AH36" s="651"/>
      <c r="AI36" s="651"/>
      <c r="AJ36" s="651"/>
      <c r="AK36" s="651"/>
      <c r="AL36" s="652" t="s">
        <v>230</v>
      </c>
      <c r="AM36" s="653"/>
      <c r="AN36" s="653"/>
      <c r="AO36" s="654"/>
      <c r="AP36" s="235"/>
      <c r="AQ36" s="721" t="s">
        <v>331</v>
      </c>
      <c r="AR36" s="722"/>
      <c r="AS36" s="722"/>
      <c r="AT36" s="722"/>
      <c r="AU36" s="722"/>
      <c r="AV36" s="722"/>
      <c r="AW36" s="722"/>
      <c r="AX36" s="722"/>
      <c r="AY36" s="723"/>
      <c r="AZ36" s="636">
        <v>1592182</v>
      </c>
      <c r="BA36" s="637"/>
      <c r="BB36" s="637"/>
      <c r="BC36" s="637"/>
      <c r="BD36" s="637"/>
      <c r="BE36" s="637"/>
      <c r="BF36" s="724"/>
      <c r="BG36" s="658" t="s">
        <v>332</v>
      </c>
      <c r="BH36" s="659"/>
      <c r="BI36" s="659"/>
      <c r="BJ36" s="659"/>
      <c r="BK36" s="659"/>
      <c r="BL36" s="659"/>
      <c r="BM36" s="659"/>
      <c r="BN36" s="659"/>
      <c r="BO36" s="659"/>
      <c r="BP36" s="659"/>
      <c r="BQ36" s="659"/>
      <c r="BR36" s="659"/>
      <c r="BS36" s="659"/>
      <c r="BT36" s="659"/>
      <c r="BU36" s="660"/>
      <c r="BV36" s="636">
        <v>148774</v>
      </c>
      <c r="BW36" s="637"/>
      <c r="BX36" s="637"/>
      <c r="BY36" s="637"/>
      <c r="BZ36" s="637"/>
      <c r="CA36" s="637"/>
      <c r="CB36" s="724"/>
      <c r="CD36" s="662" t="s">
        <v>333</v>
      </c>
      <c r="CE36" s="663"/>
      <c r="CF36" s="663"/>
      <c r="CG36" s="663"/>
      <c r="CH36" s="663"/>
      <c r="CI36" s="663"/>
      <c r="CJ36" s="663"/>
      <c r="CK36" s="663"/>
      <c r="CL36" s="663"/>
      <c r="CM36" s="663"/>
      <c r="CN36" s="663"/>
      <c r="CO36" s="663"/>
      <c r="CP36" s="663"/>
      <c r="CQ36" s="664"/>
      <c r="CR36" s="647">
        <v>4954742</v>
      </c>
      <c r="CS36" s="648"/>
      <c r="CT36" s="648"/>
      <c r="CU36" s="648"/>
      <c r="CV36" s="648"/>
      <c r="CW36" s="648"/>
      <c r="CX36" s="648"/>
      <c r="CY36" s="649"/>
      <c r="CZ36" s="652">
        <v>28.6</v>
      </c>
      <c r="DA36" s="684"/>
      <c r="DB36" s="684"/>
      <c r="DC36" s="686"/>
      <c r="DD36" s="656">
        <v>1663420</v>
      </c>
      <c r="DE36" s="648"/>
      <c r="DF36" s="648"/>
      <c r="DG36" s="648"/>
      <c r="DH36" s="648"/>
      <c r="DI36" s="648"/>
      <c r="DJ36" s="648"/>
      <c r="DK36" s="649"/>
      <c r="DL36" s="656">
        <v>1179413</v>
      </c>
      <c r="DM36" s="648"/>
      <c r="DN36" s="648"/>
      <c r="DO36" s="648"/>
      <c r="DP36" s="648"/>
      <c r="DQ36" s="648"/>
      <c r="DR36" s="648"/>
      <c r="DS36" s="648"/>
      <c r="DT36" s="648"/>
      <c r="DU36" s="648"/>
      <c r="DV36" s="649"/>
      <c r="DW36" s="652">
        <v>15.7</v>
      </c>
      <c r="DX36" s="684"/>
      <c r="DY36" s="684"/>
      <c r="DZ36" s="684"/>
      <c r="EA36" s="684"/>
      <c r="EB36" s="684"/>
      <c r="EC36" s="685"/>
    </row>
    <row r="37" spans="2:133" ht="11.25" customHeight="1" x14ac:dyDescent="0.15">
      <c r="B37" s="644" t="s">
        <v>334</v>
      </c>
      <c r="C37" s="645"/>
      <c r="D37" s="645"/>
      <c r="E37" s="645"/>
      <c r="F37" s="645"/>
      <c r="G37" s="645"/>
      <c r="H37" s="645"/>
      <c r="I37" s="645"/>
      <c r="J37" s="645"/>
      <c r="K37" s="645"/>
      <c r="L37" s="645"/>
      <c r="M37" s="645"/>
      <c r="N37" s="645"/>
      <c r="O37" s="645"/>
      <c r="P37" s="645"/>
      <c r="Q37" s="646"/>
      <c r="R37" s="647">
        <v>415849</v>
      </c>
      <c r="S37" s="648"/>
      <c r="T37" s="648"/>
      <c r="U37" s="648"/>
      <c r="V37" s="648"/>
      <c r="W37" s="648"/>
      <c r="X37" s="648"/>
      <c r="Y37" s="649"/>
      <c r="Z37" s="650">
        <v>2.2999999999999998</v>
      </c>
      <c r="AA37" s="650"/>
      <c r="AB37" s="650"/>
      <c r="AC37" s="650"/>
      <c r="AD37" s="651" t="s">
        <v>176</v>
      </c>
      <c r="AE37" s="651"/>
      <c r="AF37" s="651"/>
      <c r="AG37" s="651"/>
      <c r="AH37" s="651"/>
      <c r="AI37" s="651"/>
      <c r="AJ37" s="651"/>
      <c r="AK37" s="651"/>
      <c r="AL37" s="652" t="s">
        <v>237</v>
      </c>
      <c r="AM37" s="653"/>
      <c r="AN37" s="653"/>
      <c r="AO37" s="654"/>
      <c r="AQ37" s="725" t="s">
        <v>335</v>
      </c>
      <c r="AR37" s="726"/>
      <c r="AS37" s="726"/>
      <c r="AT37" s="726"/>
      <c r="AU37" s="726"/>
      <c r="AV37" s="726"/>
      <c r="AW37" s="726"/>
      <c r="AX37" s="726"/>
      <c r="AY37" s="727"/>
      <c r="AZ37" s="647">
        <v>473667</v>
      </c>
      <c r="BA37" s="648"/>
      <c r="BB37" s="648"/>
      <c r="BC37" s="648"/>
      <c r="BD37" s="672"/>
      <c r="BE37" s="672"/>
      <c r="BF37" s="702"/>
      <c r="BG37" s="662" t="s">
        <v>336</v>
      </c>
      <c r="BH37" s="663"/>
      <c r="BI37" s="663"/>
      <c r="BJ37" s="663"/>
      <c r="BK37" s="663"/>
      <c r="BL37" s="663"/>
      <c r="BM37" s="663"/>
      <c r="BN37" s="663"/>
      <c r="BO37" s="663"/>
      <c r="BP37" s="663"/>
      <c r="BQ37" s="663"/>
      <c r="BR37" s="663"/>
      <c r="BS37" s="663"/>
      <c r="BT37" s="663"/>
      <c r="BU37" s="664"/>
      <c r="BV37" s="647">
        <v>142584</v>
      </c>
      <c r="BW37" s="648"/>
      <c r="BX37" s="648"/>
      <c r="BY37" s="648"/>
      <c r="BZ37" s="648"/>
      <c r="CA37" s="648"/>
      <c r="CB37" s="657"/>
      <c r="CD37" s="662" t="s">
        <v>337</v>
      </c>
      <c r="CE37" s="663"/>
      <c r="CF37" s="663"/>
      <c r="CG37" s="663"/>
      <c r="CH37" s="663"/>
      <c r="CI37" s="663"/>
      <c r="CJ37" s="663"/>
      <c r="CK37" s="663"/>
      <c r="CL37" s="663"/>
      <c r="CM37" s="663"/>
      <c r="CN37" s="663"/>
      <c r="CO37" s="663"/>
      <c r="CP37" s="663"/>
      <c r="CQ37" s="664"/>
      <c r="CR37" s="647">
        <v>1283223</v>
      </c>
      <c r="CS37" s="672"/>
      <c r="CT37" s="672"/>
      <c r="CU37" s="672"/>
      <c r="CV37" s="672"/>
      <c r="CW37" s="672"/>
      <c r="CX37" s="672"/>
      <c r="CY37" s="673"/>
      <c r="CZ37" s="652">
        <v>7.4</v>
      </c>
      <c r="DA37" s="684"/>
      <c r="DB37" s="684"/>
      <c r="DC37" s="686"/>
      <c r="DD37" s="656">
        <v>691760</v>
      </c>
      <c r="DE37" s="672"/>
      <c r="DF37" s="672"/>
      <c r="DG37" s="672"/>
      <c r="DH37" s="672"/>
      <c r="DI37" s="672"/>
      <c r="DJ37" s="672"/>
      <c r="DK37" s="673"/>
      <c r="DL37" s="656">
        <v>583114</v>
      </c>
      <c r="DM37" s="672"/>
      <c r="DN37" s="672"/>
      <c r="DO37" s="672"/>
      <c r="DP37" s="672"/>
      <c r="DQ37" s="672"/>
      <c r="DR37" s="672"/>
      <c r="DS37" s="672"/>
      <c r="DT37" s="672"/>
      <c r="DU37" s="672"/>
      <c r="DV37" s="673"/>
      <c r="DW37" s="652">
        <v>7.8</v>
      </c>
      <c r="DX37" s="684"/>
      <c r="DY37" s="684"/>
      <c r="DZ37" s="684"/>
      <c r="EA37" s="684"/>
      <c r="EB37" s="684"/>
      <c r="EC37" s="685"/>
    </row>
    <row r="38" spans="2:133" ht="11.25" customHeight="1" x14ac:dyDescent="0.15">
      <c r="B38" s="644" t="s">
        <v>338</v>
      </c>
      <c r="C38" s="645"/>
      <c r="D38" s="645"/>
      <c r="E38" s="645"/>
      <c r="F38" s="645"/>
      <c r="G38" s="645"/>
      <c r="H38" s="645"/>
      <c r="I38" s="645"/>
      <c r="J38" s="645"/>
      <c r="K38" s="645"/>
      <c r="L38" s="645"/>
      <c r="M38" s="645"/>
      <c r="N38" s="645"/>
      <c r="O38" s="645"/>
      <c r="P38" s="645"/>
      <c r="Q38" s="646"/>
      <c r="R38" s="647">
        <v>171358</v>
      </c>
      <c r="S38" s="648"/>
      <c r="T38" s="648"/>
      <c r="U38" s="648"/>
      <c r="V38" s="648"/>
      <c r="W38" s="648"/>
      <c r="X38" s="648"/>
      <c r="Y38" s="649"/>
      <c r="Z38" s="650">
        <v>1</v>
      </c>
      <c r="AA38" s="650"/>
      <c r="AB38" s="650"/>
      <c r="AC38" s="650"/>
      <c r="AD38" s="651">
        <v>16</v>
      </c>
      <c r="AE38" s="651"/>
      <c r="AF38" s="651"/>
      <c r="AG38" s="651"/>
      <c r="AH38" s="651"/>
      <c r="AI38" s="651"/>
      <c r="AJ38" s="651"/>
      <c r="AK38" s="651"/>
      <c r="AL38" s="652">
        <v>0</v>
      </c>
      <c r="AM38" s="653"/>
      <c r="AN38" s="653"/>
      <c r="AO38" s="654"/>
      <c r="AQ38" s="725" t="s">
        <v>339</v>
      </c>
      <c r="AR38" s="726"/>
      <c r="AS38" s="726"/>
      <c r="AT38" s="726"/>
      <c r="AU38" s="726"/>
      <c r="AV38" s="726"/>
      <c r="AW38" s="726"/>
      <c r="AX38" s="726"/>
      <c r="AY38" s="727"/>
      <c r="AZ38" s="647">
        <v>23930</v>
      </c>
      <c r="BA38" s="648"/>
      <c r="BB38" s="648"/>
      <c r="BC38" s="648"/>
      <c r="BD38" s="672"/>
      <c r="BE38" s="672"/>
      <c r="BF38" s="702"/>
      <c r="BG38" s="662" t="s">
        <v>340</v>
      </c>
      <c r="BH38" s="663"/>
      <c r="BI38" s="663"/>
      <c r="BJ38" s="663"/>
      <c r="BK38" s="663"/>
      <c r="BL38" s="663"/>
      <c r="BM38" s="663"/>
      <c r="BN38" s="663"/>
      <c r="BO38" s="663"/>
      <c r="BP38" s="663"/>
      <c r="BQ38" s="663"/>
      <c r="BR38" s="663"/>
      <c r="BS38" s="663"/>
      <c r="BT38" s="663"/>
      <c r="BU38" s="664"/>
      <c r="BV38" s="647">
        <v>3222</v>
      </c>
      <c r="BW38" s="648"/>
      <c r="BX38" s="648"/>
      <c r="BY38" s="648"/>
      <c r="BZ38" s="648"/>
      <c r="CA38" s="648"/>
      <c r="CB38" s="657"/>
      <c r="CD38" s="662" t="s">
        <v>341</v>
      </c>
      <c r="CE38" s="663"/>
      <c r="CF38" s="663"/>
      <c r="CG38" s="663"/>
      <c r="CH38" s="663"/>
      <c r="CI38" s="663"/>
      <c r="CJ38" s="663"/>
      <c r="CK38" s="663"/>
      <c r="CL38" s="663"/>
      <c r="CM38" s="663"/>
      <c r="CN38" s="663"/>
      <c r="CO38" s="663"/>
      <c r="CP38" s="663"/>
      <c r="CQ38" s="664"/>
      <c r="CR38" s="647">
        <v>1094585</v>
      </c>
      <c r="CS38" s="648"/>
      <c r="CT38" s="648"/>
      <c r="CU38" s="648"/>
      <c r="CV38" s="648"/>
      <c r="CW38" s="648"/>
      <c r="CX38" s="648"/>
      <c r="CY38" s="649"/>
      <c r="CZ38" s="652">
        <v>6.3</v>
      </c>
      <c r="DA38" s="684"/>
      <c r="DB38" s="684"/>
      <c r="DC38" s="686"/>
      <c r="DD38" s="656">
        <v>912843</v>
      </c>
      <c r="DE38" s="648"/>
      <c r="DF38" s="648"/>
      <c r="DG38" s="648"/>
      <c r="DH38" s="648"/>
      <c r="DI38" s="648"/>
      <c r="DJ38" s="648"/>
      <c r="DK38" s="649"/>
      <c r="DL38" s="656">
        <v>900660</v>
      </c>
      <c r="DM38" s="648"/>
      <c r="DN38" s="648"/>
      <c r="DO38" s="648"/>
      <c r="DP38" s="648"/>
      <c r="DQ38" s="648"/>
      <c r="DR38" s="648"/>
      <c r="DS38" s="648"/>
      <c r="DT38" s="648"/>
      <c r="DU38" s="648"/>
      <c r="DV38" s="649"/>
      <c r="DW38" s="652">
        <v>12</v>
      </c>
      <c r="DX38" s="684"/>
      <c r="DY38" s="684"/>
      <c r="DZ38" s="684"/>
      <c r="EA38" s="684"/>
      <c r="EB38" s="684"/>
      <c r="EC38" s="685"/>
    </row>
    <row r="39" spans="2:133" ht="11.25" customHeight="1" x14ac:dyDescent="0.15">
      <c r="B39" s="644" t="s">
        <v>342</v>
      </c>
      <c r="C39" s="645"/>
      <c r="D39" s="645"/>
      <c r="E39" s="645"/>
      <c r="F39" s="645"/>
      <c r="G39" s="645"/>
      <c r="H39" s="645"/>
      <c r="I39" s="645"/>
      <c r="J39" s="645"/>
      <c r="K39" s="645"/>
      <c r="L39" s="645"/>
      <c r="M39" s="645"/>
      <c r="N39" s="645"/>
      <c r="O39" s="645"/>
      <c r="P39" s="645"/>
      <c r="Q39" s="646"/>
      <c r="R39" s="647">
        <v>1440250</v>
      </c>
      <c r="S39" s="648"/>
      <c r="T39" s="648"/>
      <c r="U39" s="648"/>
      <c r="V39" s="648"/>
      <c r="W39" s="648"/>
      <c r="X39" s="648"/>
      <c r="Y39" s="649"/>
      <c r="Z39" s="650">
        <v>8.1</v>
      </c>
      <c r="AA39" s="650"/>
      <c r="AB39" s="650"/>
      <c r="AC39" s="650"/>
      <c r="AD39" s="651" t="s">
        <v>176</v>
      </c>
      <c r="AE39" s="651"/>
      <c r="AF39" s="651"/>
      <c r="AG39" s="651"/>
      <c r="AH39" s="651"/>
      <c r="AI39" s="651"/>
      <c r="AJ39" s="651"/>
      <c r="AK39" s="651"/>
      <c r="AL39" s="652" t="s">
        <v>237</v>
      </c>
      <c r="AM39" s="653"/>
      <c r="AN39" s="653"/>
      <c r="AO39" s="654"/>
      <c r="AQ39" s="725" t="s">
        <v>343</v>
      </c>
      <c r="AR39" s="726"/>
      <c r="AS39" s="726"/>
      <c r="AT39" s="726"/>
      <c r="AU39" s="726"/>
      <c r="AV39" s="726"/>
      <c r="AW39" s="726"/>
      <c r="AX39" s="726"/>
      <c r="AY39" s="727"/>
      <c r="AZ39" s="647" t="s">
        <v>176</v>
      </c>
      <c r="BA39" s="648"/>
      <c r="BB39" s="648"/>
      <c r="BC39" s="648"/>
      <c r="BD39" s="672"/>
      <c r="BE39" s="672"/>
      <c r="BF39" s="702"/>
      <c r="BG39" s="662" t="s">
        <v>344</v>
      </c>
      <c r="BH39" s="663"/>
      <c r="BI39" s="663"/>
      <c r="BJ39" s="663"/>
      <c r="BK39" s="663"/>
      <c r="BL39" s="663"/>
      <c r="BM39" s="663"/>
      <c r="BN39" s="663"/>
      <c r="BO39" s="663"/>
      <c r="BP39" s="663"/>
      <c r="BQ39" s="663"/>
      <c r="BR39" s="663"/>
      <c r="BS39" s="663"/>
      <c r="BT39" s="663"/>
      <c r="BU39" s="664"/>
      <c r="BV39" s="647">
        <v>6095</v>
      </c>
      <c r="BW39" s="648"/>
      <c r="BX39" s="648"/>
      <c r="BY39" s="648"/>
      <c r="BZ39" s="648"/>
      <c r="CA39" s="648"/>
      <c r="CB39" s="657"/>
      <c r="CD39" s="662" t="s">
        <v>345</v>
      </c>
      <c r="CE39" s="663"/>
      <c r="CF39" s="663"/>
      <c r="CG39" s="663"/>
      <c r="CH39" s="663"/>
      <c r="CI39" s="663"/>
      <c r="CJ39" s="663"/>
      <c r="CK39" s="663"/>
      <c r="CL39" s="663"/>
      <c r="CM39" s="663"/>
      <c r="CN39" s="663"/>
      <c r="CO39" s="663"/>
      <c r="CP39" s="663"/>
      <c r="CQ39" s="664"/>
      <c r="CR39" s="647">
        <v>901000</v>
      </c>
      <c r="CS39" s="672"/>
      <c r="CT39" s="672"/>
      <c r="CU39" s="672"/>
      <c r="CV39" s="672"/>
      <c r="CW39" s="672"/>
      <c r="CX39" s="672"/>
      <c r="CY39" s="673"/>
      <c r="CZ39" s="652">
        <v>5.2</v>
      </c>
      <c r="DA39" s="684"/>
      <c r="DB39" s="684"/>
      <c r="DC39" s="686"/>
      <c r="DD39" s="656">
        <v>266453</v>
      </c>
      <c r="DE39" s="672"/>
      <c r="DF39" s="672"/>
      <c r="DG39" s="672"/>
      <c r="DH39" s="672"/>
      <c r="DI39" s="672"/>
      <c r="DJ39" s="672"/>
      <c r="DK39" s="673"/>
      <c r="DL39" s="656" t="s">
        <v>230</v>
      </c>
      <c r="DM39" s="672"/>
      <c r="DN39" s="672"/>
      <c r="DO39" s="672"/>
      <c r="DP39" s="672"/>
      <c r="DQ39" s="672"/>
      <c r="DR39" s="672"/>
      <c r="DS39" s="672"/>
      <c r="DT39" s="672"/>
      <c r="DU39" s="672"/>
      <c r="DV39" s="673"/>
      <c r="DW39" s="652" t="s">
        <v>230</v>
      </c>
      <c r="DX39" s="684"/>
      <c r="DY39" s="684"/>
      <c r="DZ39" s="684"/>
      <c r="EA39" s="684"/>
      <c r="EB39" s="684"/>
      <c r="EC39" s="685"/>
    </row>
    <row r="40" spans="2:133" ht="11.25" customHeight="1" x14ac:dyDescent="0.15">
      <c r="B40" s="644" t="s">
        <v>346</v>
      </c>
      <c r="C40" s="645"/>
      <c r="D40" s="645"/>
      <c r="E40" s="645"/>
      <c r="F40" s="645"/>
      <c r="G40" s="645"/>
      <c r="H40" s="645"/>
      <c r="I40" s="645"/>
      <c r="J40" s="645"/>
      <c r="K40" s="645"/>
      <c r="L40" s="645"/>
      <c r="M40" s="645"/>
      <c r="N40" s="645"/>
      <c r="O40" s="645"/>
      <c r="P40" s="645"/>
      <c r="Q40" s="646"/>
      <c r="R40" s="647" t="s">
        <v>237</v>
      </c>
      <c r="S40" s="648"/>
      <c r="T40" s="648"/>
      <c r="U40" s="648"/>
      <c r="V40" s="648"/>
      <c r="W40" s="648"/>
      <c r="X40" s="648"/>
      <c r="Y40" s="649"/>
      <c r="Z40" s="650" t="s">
        <v>176</v>
      </c>
      <c r="AA40" s="650"/>
      <c r="AB40" s="650"/>
      <c r="AC40" s="650"/>
      <c r="AD40" s="651" t="s">
        <v>230</v>
      </c>
      <c r="AE40" s="651"/>
      <c r="AF40" s="651"/>
      <c r="AG40" s="651"/>
      <c r="AH40" s="651"/>
      <c r="AI40" s="651"/>
      <c r="AJ40" s="651"/>
      <c r="AK40" s="651"/>
      <c r="AL40" s="652" t="s">
        <v>237</v>
      </c>
      <c r="AM40" s="653"/>
      <c r="AN40" s="653"/>
      <c r="AO40" s="654"/>
      <c r="AQ40" s="725" t="s">
        <v>347</v>
      </c>
      <c r="AR40" s="726"/>
      <c r="AS40" s="726"/>
      <c r="AT40" s="726"/>
      <c r="AU40" s="726"/>
      <c r="AV40" s="726"/>
      <c r="AW40" s="726"/>
      <c r="AX40" s="726"/>
      <c r="AY40" s="727"/>
      <c r="AZ40" s="647" t="s">
        <v>230</v>
      </c>
      <c r="BA40" s="648"/>
      <c r="BB40" s="648"/>
      <c r="BC40" s="648"/>
      <c r="BD40" s="672"/>
      <c r="BE40" s="672"/>
      <c r="BF40" s="702"/>
      <c r="BG40" s="728" t="s">
        <v>348</v>
      </c>
      <c r="BH40" s="729"/>
      <c r="BI40" s="729"/>
      <c r="BJ40" s="729"/>
      <c r="BK40" s="729"/>
      <c r="BL40" s="236"/>
      <c r="BM40" s="663" t="s">
        <v>349</v>
      </c>
      <c r="BN40" s="663"/>
      <c r="BO40" s="663"/>
      <c r="BP40" s="663"/>
      <c r="BQ40" s="663"/>
      <c r="BR40" s="663"/>
      <c r="BS40" s="663"/>
      <c r="BT40" s="663"/>
      <c r="BU40" s="664"/>
      <c r="BV40" s="647">
        <v>126</v>
      </c>
      <c r="BW40" s="648"/>
      <c r="BX40" s="648"/>
      <c r="BY40" s="648"/>
      <c r="BZ40" s="648"/>
      <c r="CA40" s="648"/>
      <c r="CB40" s="657"/>
      <c r="CD40" s="662" t="s">
        <v>350</v>
      </c>
      <c r="CE40" s="663"/>
      <c r="CF40" s="663"/>
      <c r="CG40" s="663"/>
      <c r="CH40" s="663"/>
      <c r="CI40" s="663"/>
      <c r="CJ40" s="663"/>
      <c r="CK40" s="663"/>
      <c r="CL40" s="663"/>
      <c r="CM40" s="663"/>
      <c r="CN40" s="663"/>
      <c r="CO40" s="663"/>
      <c r="CP40" s="663"/>
      <c r="CQ40" s="664"/>
      <c r="CR40" s="647">
        <v>160268</v>
      </c>
      <c r="CS40" s="648"/>
      <c r="CT40" s="648"/>
      <c r="CU40" s="648"/>
      <c r="CV40" s="648"/>
      <c r="CW40" s="648"/>
      <c r="CX40" s="648"/>
      <c r="CY40" s="649"/>
      <c r="CZ40" s="652">
        <v>0.9</v>
      </c>
      <c r="DA40" s="684"/>
      <c r="DB40" s="684"/>
      <c r="DC40" s="686"/>
      <c r="DD40" s="656">
        <v>108268</v>
      </c>
      <c r="DE40" s="648"/>
      <c r="DF40" s="648"/>
      <c r="DG40" s="648"/>
      <c r="DH40" s="648"/>
      <c r="DI40" s="648"/>
      <c r="DJ40" s="648"/>
      <c r="DK40" s="649"/>
      <c r="DL40" s="656">
        <v>108268</v>
      </c>
      <c r="DM40" s="648"/>
      <c r="DN40" s="648"/>
      <c r="DO40" s="648"/>
      <c r="DP40" s="648"/>
      <c r="DQ40" s="648"/>
      <c r="DR40" s="648"/>
      <c r="DS40" s="648"/>
      <c r="DT40" s="648"/>
      <c r="DU40" s="648"/>
      <c r="DV40" s="649"/>
      <c r="DW40" s="652">
        <v>1.4</v>
      </c>
      <c r="DX40" s="684"/>
      <c r="DY40" s="684"/>
      <c r="DZ40" s="684"/>
      <c r="EA40" s="684"/>
      <c r="EB40" s="684"/>
      <c r="EC40" s="685"/>
    </row>
    <row r="41" spans="2:133" ht="11.25" customHeight="1" x14ac:dyDescent="0.15">
      <c r="B41" s="644" t="s">
        <v>351</v>
      </c>
      <c r="C41" s="645"/>
      <c r="D41" s="645"/>
      <c r="E41" s="645"/>
      <c r="F41" s="645"/>
      <c r="G41" s="645"/>
      <c r="H41" s="645"/>
      <c r="I41" s="645"/>
      <c r="J41" s="645"/>
      <c r="K41" s="645"/>
      <c r="L41" s="645"/>
      <c r="M41" s="645"/>
      <c r="N41" s="645"/>
      <c r="O41" s="645"/>
      <c r="P41" s="645"/>
      <c r="Q41" s="646"/>
      <c r="R41" s="647" t="s">
        <v>237</v>
      </c>
      <c r="S41" s="648"/>
      <c r="T41" s="648"/>
      <c r="U41" s="648"/>
      <c r="V41" s="648"/>
      <c r="W41" s="648"/>
      <c r="X41" s="648"/>
      <c r="Y41" s="649"/>
      <c r="Z41" s="650" t="s">
        <v>176</v>
      </c>
      <c r="AA41" s="650"/>
      <c r="AB41" s="650"/>
      <c r="AC41" s="650"/>
      <c r="AD41" s="651" t="s">
        <v>230</v>
      </c>
      <c r="AE41" s="651"/>
      <c r="AF41" s="651"/>
      <c r="AG41" s="651"/>
      <c r="AH41" s="651"/>
      <c r="AI41" s="651"/>
      <c r="AJ41" s="651"/>
      <c r="AK41" s="651"/>
      <c r="AL41" s="652" t="s">
        <v>176</v>
      </c>
      <c r="AM41" s="653"/>
      <c r="AN41" s="653"/>
      <c r="AO41" s="654"/>
      <c r="AQ41" s="725" t="s">
        <v>352</v>
      </c>
      <c r="AR41" s="726"/>
      <c r="AS41" s="726"/>
      <c r="AT41" s="726"/>
      <c r="AU41" s="726"/>
      <c r="AV41" s="726"/>
      <c r="AW41" s="726"/>
      <c r="AX41" s="726"/>
      <c r="AY41" s="727"/>
      <c r="AZ41" s="647">
        <v>196231</v>
      </c>
      <c r="BA41" s="648"/>
      <c r="BB41" s="648"/>
      <c r="BC41" s="648"/>
      <c r="BD41" s="672"/>
      <c r="BE41" s="672"/>
      <c r="BF41" s="702"/>
      <c r="BG41" s="728"/>
      <c r="BH41" s="729"/>
      <c r="BI41" s="729"/>
      <c r="BJ41" s="729"/>
      <c r="BK41" s="729"/>
      <c r="BL41" s="236"/>
      <c r="BM41" s="663" t="s">
        <v>353</v>
      </c>
      <c r="BN41" s="663"/>
      <c r="BO41" s="663"/>
      <c r="BP41" s="663"/>
      <c r="BQ41" s="663"/>
      <c r="BR41" s="663"/>
      <c r="BS41" s="663"/>
      <c r="BT41" s="663"/>
      <c r="BU41" s="664"/>
      <c r="BV41" s="647">
        <v>1</v>
      </c>
      <c r="BW41" s="648"/>
      <c r="BX41" s="648"/>
      <c r="BY41" s="648"/>
      <c r="BZ41" s="648"/>
      <c r="CA41" s="648"/>
      <c r="CB41" s="657"/>
      <c r="CD41" s="662" t="s">
        <v>354</v>
      </c>
      <c r="CE41" s="663"/>
      <c r="CF41" s="663"/>
      <c r="CG41" s="663"/>
      <c r="CH41" s="663"/>
      <c r="CI41" s="663"/>
      <c r="CJ41" s="663"/>
      <c r="CK41" s="663"/>
      <c r="CL41" s="663"/>
      <c r="CM41" s="663"/>
      <c r="CN41" s="663"/>
      <c r="CO41" s="663"/>
      <c r="CP41" s="663"/>
      <c r="CQ41" s="664"/>
      <c r="CR41" s="647" t="s">
        <v>176</v>
      </c>
      <c r="CS41" s="672"/>
      <c r="CT41" s="672"/>
      <c r="CU41" s="672"/>
      <c r="CV41" s="672"/>
      <c r="CW41" s="672"/>
      <c r="CX41" s="672"/>
      <c r="CY41" s="673"/>
      <c r="CZ41" s="652" t="s">
        <v>230</v>
      </c>
      <c r="DA41" s="684"/>
      <c r="DB41" s="684"/>
      <c r="DC41" s="686"/>
      <c r="DD41" s="656" t="s">
        <v>176</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355</v>
      </c>
      <c r="C42" s="645"/>
      <c r="D42" s="645"/>
      <c r="E42" s="645"/>
      <c r="F42" s="645"/>
      <c r="G42" s="645"/>
      <c r="H42" s="645"/>
      <c r="I42" s="645"/>
      <c r="J42" s="645"/>
      <c r="K42" s="645"/>
      <c r="L42" s="645"/>
      <c r="M42" s="645"/>
      <c r="N42" s="645"/>
      <c r="O42" s="645"/>
      <c r="P42" s="645"/>
      <c r="Q42" s="646"/>
      <c r="R42" s="647">
        <v>250000</v>
      </c>
      <c r="S42" s="648"/>
      <c r="T42" s="648"/>
      <c r="U42" s="648"/>
      <c r="V42" s="648"/>
      <c r="W42" s="648"/>
      <c r="X42" s="648"/>
      <c r="Y42" s="649"/>
      <c r="Z42" s="650">
        <v>1.4</v>
      </c>
      <c r="AA42" s="650"/>
      <c r="AB42" s="650"/>
      <c r="AC42" s="650"/>
      <c r="AD42" s="651" t="s">
        <v>176</v>
      </c>
      <c r="AE42" s="651"/>
      <c r="AF42" s="651"/>
      <c r="AG42" s="651"/>
      <c r="AH42" s="651"/>
      <c r="AI42" s="651"/>
      <c r="AJ42" s="651"/>
      <c r="AK42" s="651"/>
      <c r="AL42" s="652" t="s">
        <v>237</v>
      </c>
      <c r="AM42" s="653"/>
      <c r="AN42" s="653"/>
      <c r="AO42" s="654"/>
      <c r="AQ42" s="746" t="s">
        <v>356</v>
      </c>
      <c r="AR42" s="747"/>
      <c r="AS42" s="747"/>
      <c r="AT42" s="747"/>
      <c r="AU42" s="747"/>
      <c r="AV42" s="747"/>
      <c r="AW42" s="747"/>
      <c r="AX42" s="747"/>
      <c r="AY42" s="748"/>
      <c r="AZ42" s="738">
        <v>898354</v>
      </c>
      <c r="BA42" s="739"/>
      <c r="BB42" s="739"/>
      <c r="BC42" s="739"/>
      <c r="BD42" s="718"/>
      <c r="BE42" s="718"/>
      <c r="BF42" s="720"/>
      <c r="BG42" s="730"/>
      <c r="BH42" s="731"/>
      <c r="BI42" s="731"/>
      <c r="BJ42" s="731"/>
      <c r="BK42" s="731"/>
      <c r="BL42" s="237"/>
      <c r="BM42" s="675" t="s">
        <v>357</v>
      </c>
      <c r="BN42" s="675"/>
      <c r="BO42" s="675"/>
      <c r="BP42" s="675"/>
      <c r="BQ42" s="675"/>
      <c r="BR42" s="675"/>
      <c r="BS42" s="675"/>
      <c r="BT42" s="675"/>
      <c r="BU42" s="676"/>
      <c r="BV42" s="738">
        <v>375</v>
      </c>
      <c r="BW42" s="739"/>
      <c r="BX42" s="739"/>
      <c r="BY42" s="739"/>
      <c r="BZ42" s="739"/>
      <c r="CA42" s="739"/>
      <c r="CB42" s="745"/>
      <c r="CD42" s="644" t="s">
        <v>358</v>
      </c>
      <c r="CE42" s="645"/>
      <c r="CF42" s="645"/>
      <c r="CG42" s="645"/>
      <c r="CH42" s="645"/>
      <c r="CI42" s="645"/>
      <c r="CJ42" s="645"/>
      <c r="CK42" s="645"/>
      <c r="CL42" s="645"/>
      <c r="CM42" s="645"/>
      <c r="CN42" s="645"/>
      <c r="CO42" s="645"/>
      <c r="CP42" s="645"/>
      <c r="CQ42" s="646"/>
      <c r="CR42" s="647">
        <v>2355373</v>
      </c>
      <c r="CS42" s="648"/>
      <c r="CT42" s="648"/>
      <c r="CU42" s="648"/>
      <c r="CV42" s="648"/>
      <c r="CW42" s="648"/>
      <c r="CX42" s="648"/>
      <c r="CY42" s="649"/>
      <c r="CZ42" s="652">
        <v>13.6</v>
      </c>
      <c r="DA42" s="653"/>
      <c r="DB42" s="653"/>
      <c r="DC42" s="665"/>
      <c r="DD42" s="656">
        <v>309525</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359</v>
      </c>
      <c r="C43" s="689"/>
      <c r="D43" s="689"/>
      <c r="E43" s="689"/>
      <c r="F43" s="689"/>
      <c r="G43" s="689"/>
      <c r="H43" s="689"/>
      <c r="I43" s="689"/>
      <c r="J43" s="689"/>
      <c r="K43" s="689"/>
      <c r="L43" s="689"/>
      <c r="M43" s="689"/>
      <c r="N43" s="689"/>
      <c r="O43" s="689"/>
      <c r="P43" s="689"/>
      <c r="Q43" s="690"/>
      <c r="R43" s="738">
        <v>17812610</v>
      </c>
      <c r="S43" s="739"/>
      <c r="T43" s="739"/>
      <c r="U43" s="739"/>
      <c r="V43" s="739"/>
      <c r="W43" s="739"/>
      <c r="X43" s="739"/>
      <c r="Y43" s="740"/>
      <c r="Z43" s="741">
        <v>100</v>
      </c>
      <c r="AA43" s="741"/>
      <c r="AB43" s="741"/>
      <c r="AC43" s="741"/>
      <c r="AD43" s="742">
        <v>7240703</v>
      </c>
      <c r="AE43" s="742"/>
      <c r="AF43" s="742"/>
      <c r="AG43" s="742"/>
      <c r="AH43" s="742"/>
      <c r="AI43" s="742"/>
      <c r="AJ43" s="742"/>
      <c r="AK43" s="742"/>
      <c r="AL43" s="743">
        <v>100</v>
      </c>
      <c r="AM43" s="719"/>
      <c r="AN43" s="719"/>
      <c r="AO43" s="744"/>
      <c r="BV43" s="238"/>
      <c r="BW43" s="238"/>
      <c r="BX43" s="238"/>
      <c r="BY43" s="238"/>
      <c r="BZ43" s="238"/>
      <c r="CA43" s="238"/>
      <c r="CB43" s="238"/>
      <c r="CD43" s="644" t="s">
        <v>360</v>
      </c>
      <c r="CE43" s="645"/>
      <c r="CF43" s="645"/>
      <c r="CG43" s="645"/>
      <c r="CH43" s="645"/>
      <c r="CI43" s="645"/>
      <c r="CJ43" s="645"/>
      <c r="CK43" s="645"/>
      <c r="CL43" s="645"/>
      <c r="CM43" s="645"/>
      <c r="CN43" s="645"/>
      <c r="CO43" s="645"/>
      <c r="CP43" s="645"/>
      <c r="CQ43" s="646"/>
      <c r="CR43" s="647">
        <v>35507</v>
      </c>
      <c r="CS43" s="672"/>
      <c r="CT43" s="672"/>
      <c r="CU43" s="672"/>
      <c r="CV43" s="672"/>
      <c r="CW43" s="672"/>
      <c r="CX43" s="672"/>
      <c r="CY43" s="673"/>
      <c r="CZ43" s="652">
        <v>0.2</v>
      </c>
      <c r="DA43" s="684"/>
      <c r="DB43" s="684"/>
      <c r="DC43" s="686"/>
      <c r="DD43" s="656">
        <v>35507</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307</v>
      </c>
      <c r="CE44" s="760"/>
      <c r="CF44" s="644" t="s">
        <v>361</v>
      </c>
      <c r="CG44" s="645"/>
      <c r="CH44" s="645"/>
      <c r="CI44" s="645"/>
      <c r="CJ44" s="645"/>
      <c r="CK44" s="645"/>
      <c r="CL44" s="645"/>
      <c r="CM44" s="645"/>
      <c r="CN44" s="645"/>
      <c r="CO44" s="645"/>
      <c r="CP44" s="645"/>
      <c r="CQ44" s="646"/>
      <c r="CR44" s="647">
        <v>2211753</v>
      </c>
      <c r="CS44" s="648"/>
      <c r="CT44" s="648"/>
      <c r="CU44" s="648"/>
      <c r="CV44" s="648"/>
      <c r="CW44" s="648"/>
      <c r="CX44" s="648"/>
      <c r="CY44" s="649"/>
      <c r="CZ44" s="652">
        <v>12.7</v>
      </c>
      <c r="DA44" s="653"/>
      <c r="DB44" s="653"/>
      <c r="DC44" s="665"/>
      <c r="DD44" s="656">
        <v>298284</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363</v>
      </c>
      <c r="CG45" s="645"/>
      <c r="CH45" s="645"/>
      <c r="CI45" s="645"/>
      <c r="CJ45" s="645"/>
      <c r="CK45" s="645"/>
      <c r="CL45" s="645"/>
      <c r="CM45" s="645"/>
      <c r="CN45" s="645"/>
      <c r="CO45" s="645"/>
      <c r="CP45" s="645"/>
      <c r="CQ45" s="646"/>
      <c r="CR45" s="647">
        <v>1602337</v>
      </c>
      <c r="CS45" s="672"/>
      <c r="CT45" s="672"/>
      <c r="CU45" s="672"/>
      <c r="CV45" s="672"/>
      <c r="CW45" s="672"/>
      <c r="CX45" s="672"/>
      <c r="CY45" s="673"/>
      <c r="CZ45" s="652">
        <v>9.1999999999999993</v>
      </c>
      <c r="DA45" s="684"/>
      <c r="DB45" s="684"/>
      <c r="DC45" s="686"/>
      <c r="DD45" s="656">
        <v>110868</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365</v>
      </c>
      <c r="CG46" s="645"/>
      <c r="CH46" s="645"/>
      <c r="CI46" s="645"/>
      <c r="CJ46" s="645"/>
      <c r="CK46" s="645"/>
      <c r="CL46" s="645"/>
      <c r="CM46" s="645"/>
      <c r="CN46" s="645"/>
      <c r="CO46" s="645"/>
      <c r="CP46" s="645"/>
      <c r="CQ46" s="646"/>
      <c r="CR46" s="647">
        <v>591886</v>
      </c>
      <c r="CS46" s="648"/>
      <c r="CT46" s="648"/>
      <c r="CU46" s="648"/>
      <c r="CV46" s="648"/>
      <c r="CW46" s="648"/>
      <c r="CX46" s="648"/>
      <c r="CY46" s="649"/>
      <c r="CZ46" s="652">
        <v>3.4</v>
      </c>
      <c r="DA46" s="653"/>
      <c r="DB46" s="653"/>
      <c r="DC46" s="665"/>
      <c r="DD46" s="656">
        <v>174292</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367</v>
      </c>
      <c r="CG47" s="645"/>
      <c r="CH47" s="645"/>
      <c r="CI47" s="645"/>
      <c r="CJ47" s="645"/>
      <c r="CK47" s="645"/>
      <c r="CL47" s="645"/>
      <c r="CM47" s="645"/>
      <c r="CN47" s="645"/>
      <c r="CO47" s="645"/>
      <c r="CP47" s="645"/>
      <c r="CQ47" s="646"/>
      <c r="CR47" s="647">
        <v>143620</v>
      </c>
      <c r="CS47" s="672"/>
      <c r="CT47" s="672"/>
      <c r="CU47" s="672"/>
      <c r="CV47" s="672"/>
      <c r="CW47" s="672"/>
      <c r="CX47" s="672"/>
      <c r="CY47" s="673"/>
      <c r="CZ47" s="652">
        <v>0.8</v>
      </c>
      <c r="DA47" s="684"/>
      <c r="DB47" s="684"/>
      <c r="DC47" s="686"/>
      <c r="DD47" s="656">
        <v>11241</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368</v>
      </c>
      <c r="CG48" s="645"/>
      <c r="CH48" s="645"/>
      <c r="CI48" s="645"/>
      <c r="CJ48" s="645"/>
      <c r="CK48" s="645"/>
      <c r="CL48" s="645"/>
      <c r="CM48" s="645"/>
      <c r="CN48" s="645"/>
      <c r="CO48" s="645"/>
      <c r="CP48" s="645"/>
      <c r="CQ48" s="646"/>
      <c r="CR48" s="647" t="s">
        <v>230</v>
      </c>
      <c r="CS48" s="648"/>
      <c r="CT48" s="648"/>
      <c r="CU48" s="648"/>
      <c r="CV48" s="648"/>
      <c r="CW48" s="648"/>
      <c r="CX48" s="648"/>
      <c r="CY48" s="649"/>
      <c r="CZ48" s="652" t="s">
        <v>237</v>
      </c>
      <c r="DA48" s="653"/>
      <c r="DB48" s="653"/>
      <c r="DC48" s="665"/>
      <c r="DD48" s="656" t="s">
        <v>237</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369</v>
      </c>
      <c r="CE49" s="689"/>
      <c r="CF49" s="689"/>
      <c r="CG49" s="689"/>
      <c r="CH49" s="689"/>
      <c r="CI49" s="689"/>
      <c r="CJ49" s="689"/>
      <c r="CK49" s="689"/>
      <c r="CL49" s="689"/>
      <c r="CM49" s="689"/>
      <c r="CN49" s="689"/>
      <c r="CO49" s="689"/>
      <c r="CP49" s="689"/>
      <c r="CQ49" s="690"/>
      <c r="CR49" s="738">
        <v>17352711</v>
      </c>
      <c r="CS49" s="718"/>
      <c r="CT49" s="718"/>
      <c r="CU49" s="718"/>
      <c r="CV49" s="718"/>
      <c r="CW49" s="718"/>
      <c r="CX49" s="718"/>
      <c r="CY49" s="749"/>
      <c r="CZ49" s="743">
        <v>100</v>
      </c>
      <c r="DA49" s="750"/>
      <c r="DB49" s="750"/>
      <c r="DC49" s="751"/>
      <c r="DD49" s="752">
        <v>8562887</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eNBeVOgaern2zEqUts1isLjPQIVKHZ3bsDzXXM6L/UXZVedX4XVZL4KWTxany5BMdZW6+q6Wx8vyTPAmDsx94Q==" saltValue="3eiMCh6XTcPKAMlwaRY6I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371</v>
      </c>
      <c r="DK2" s="795"/>
      <c r="DL2" s="795"/>
      <c r="DM2" s="795"/>
      <c r="DN2" s="795"/>
      <c r="DO2" s="796"/>
      <c r="DP2" s="251"/>
      <c r="DQ2" s="794" t="s">
        <v>372</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373</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375</v>
      </c>
      <c r="B5" s="789"/>
      <c r="C5" s="789"/>
      <c r="D5" s="789"/>
      <c r="E5" s="789"/>
      <c r="F5" s="789"/>
      <c r="G5" s="789"/>
      <c r="H5" s="789"/>
      <c r="I5" s="789"/>
      <c r="J5" s="789"/>
      <c r="K5" s="789"/>
      <c r="L5" s="789"/>
      <c r="M5" s="789"/>
      <c r="N5" s="789"/>
      <c r="O5" s="789"/>
      <c r="P5" s="790"/>
      <c r="Q5" s="765" t="s">
        <v>376</v>
      </c>
      <c r="R5" s="766"/>
      <c r="S5" s="766"/>
      <c r="T5" s="766"/>
      <c r="U5" s="767"/>
      <c r="V5" s="765" t="s">
        <v>377</v>
      </c>
      <c r="W5" s="766"/>
      <c r="X5" s="766"/>
      <c r="Y5" s="766"/>
      <c r="Z5" s="767"/>
      <c r="AA5" s="765" t="s">
        <v>378</v>
      </c>
      <c r="AB5" s="766"/>
      <c r="AC5" s="766"/>
      <c r="AD5" s="766"/>
      <c r="AE5" s="766"/>
      <c r="AF5" s="798" t="s">
        <v>379</v>
      </c>
      <c r="AG5" s="766"/>
      <c r="AH5" s="766"/>
      <c r="AI5" s="766"/>
      <c r="AJ5" s="777"/>
      <c r="AK5" s="766" t="s">
        <v>380</v>
      </c>
      <c r="AL5" s="766"/>
      <c r="AM5" s="766"/>
      <c r="AN5" s="766"/>
      <c r="AO5" s="767"/>
      <c r="AP5" s="765" t="s">
        <v>381</v>
      </c>
      <c r="AQ5" s="766"/>
      <c r="AR5" s="766"/>
      <c r="AS5" s="766"/>
      <c r="AT5" s="767"/>
      <c r="AU5" s="765" t="s">
        <v>382</v>
      </c>
      <c r="AV5" s="766"/>
      <c r="AW5" s="766"/>
      <c r="AX5" s="766"/>
      <c r="AY5" s="777"/>
      <c r="AZ5" s="258"/>
      <c r="BA5" s="258"/>
      <c r="BB5" s="258"/>
      <c r="BC5" s="258"/>
      <c r="BD5" s="258"/>
      <c r="BE5" s="259"/>
      <c r="BF5" s="259"/>
      <c r="BG5" s="259"/>
      <c r="BH5" s="259"/>
      <c r="BI5" s="259"/>
      <c r="BJ5" s="259"/>
      <c r="BK5" s="259"/>
      <c r="BL5" s="259"/>
      <c r="BM5" s="259"/>
      <c r="BN5" s="259"/>
      <c r="BO5" s="259"/>
      <c r="BP5" s="259"/>
      <c r="BQ5" s="788" t="s">
        <v>383</v>
      </c>
      <c r="BR5" s="789"/>
      <c r="BS5" s="789"/>
      <c r="BT5" s="789"/>
      <c r="BU5" s="789"/>
      <c r="BV5" s="789"/>
      <c r="BW5" s="789"/>
      <c r="BX5" s="789"/>
      <c r="BY5" s="789"/>
      <c r="BZ5" s="789"/>
      <c r="CA5" s="789"/>
      <c r="CB5" s="789"/>
      <c r="CC5" s="789"/>
      <c r="CD5" s="789"/>
      <c r="CE5" s="789"/>
      <c r="CF5" s="789"/>
      <c r="CG5" s="790"/>
      <c r="CH5" s="765" t="s">
        <v>384</v>
      </c>
      <c r="CI5" s="766"/>
      <c r="CJ5" s="766"/>
      <c r="CK5" s="766"/>
      <c r="CL5" s="767"/>
      <c r="CM5" s="765" t="s">
        <v>385</v>
      </c>
      <c r="CN5" s="766"/>
      <c r="CO5" s="766"/>
      <c r="CP5" s="766"/>
      <c r="CQ5" s="767"/>
      <c r="CR5" s="765" t="s">
        <v>386</v>
      </c>
      <c r="CS5" s="766"/>
      <c r="CT5" s="766"/>
      <c r="CU5" s="766"/>
      <c r="CV5" s="767"/>
      <c r="CW5" s="765" t="s">
        <v>387</v>
      </c>
      <c r="CX5" s="766"/>
      <c r="CY5" s="766"/>
      <c r="CZ5" s="766"/>
      <c r="DA5" s="767"/>
      <c r="DB5" s="765" t="s">
        <v>388</v>
      </c>
      <c r="DC5" s="766"/>
      <c r="DD5" s="766"/>
      <c r="DE5" s="766"/>
      <c r="DF5" s="767"/>
      <c r="DG5" s="771" t="s">
        <v>389</v>
      </c>
      <c r="DH5" s="772"/>
      <c r="DI5" s="772"/>
      <c r="DJ5" s="772"/>
      <c r="DK5" s="773"/>
      <c r="DL5" s="771" t="s">
        <v>390</v>
      </c>
      <c r="DM5" s="772"/>
      <c r="DN5" s="772"/>
      <c r="DO5" s="772"/>
      <c r="DP5" s="773"/>
      <c r="DQ5" s="765" t="s">
        <v>391</v>
      </c>
      <c r="DR5" s="766"/>
      <c r="DS5" s="766"/>
      <c r="DT5" s="766"/>
      <c r="DU5" s="767"/>
      <c r="DV5" s="765" t="s">
        <v>382</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392</v>
      </c>
      <c r="C7" s="780"/>
      <c r="D7" s="780"/>
      <c r="E7" s="780"/>
      <c r="F7" s="780"/>
      <c r="G7" s="780"/>
      <c r="H7" s="780"/>
      <c r="I7" s="780"/>
      <c r="J7" s="780"/>
      <c r="K7" s="780"/>
      <c r="L7" s="780"/>
      <c r="M7" s="780"/>
      <c r="N7" s="780"/>
      <c r="O7" s="780"/>
      <c r="P7" s="781"/>
      <c r="Q7" s="782">
        <v>17831</v>
      </c>
      <c r="R7" s="783"/>
      <c r="S7" s="783"/>
      <c r="T7" s="783"/>
      <c r="U7" s="783"/>
      <c r="V7" s="783">
        <v>17371</v>
      </c>
      <c r="W7" s="783"/>
      <c r="X7" s="783"/>
      <c r="Y7" s="783"/>
      <c r="Z7" s="783"/>
      <c r="AA7" s="783">
        <v>460</v>
      </c>
      <c r="AB7" s="783"/>
      <c r="AC7" s="783"/>
      <c r="AD7" s="783"/>
      <c r="AE7" s="784"/>
      <c r="AF7" s="785">
        <v>436</v>
      </c>
      <c r="AG7" s="786"/>
      <c r="AH7" s="786"/>
      <c r="AI7" s="786"/>
      <c r="AJ7" s="787"/>
      <c r="AK7" s="822">
        <v>958</v>
      </c>
      <c r="AL7" s="823"/>
      <c r="AM7" s="823"/>
      <c r="AN7" s="823"/>
      <c r="AO7" s="823"/>
      <c r="AP7" s="823">
        <v>13775</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587</v>
      </c>
      <c r="BT7" s="827"/>
      <c r="BU7" s="827"/>
      <c r="BV7" s="827"/>
      <c r="BW7" s="827"/>
      <c r="BX7" s="827"/>
      <c r="BY7" s="827"/>
      <c r="BZ7" s="827"/>
      <c r="CA7" s="827"/>
      <c r="CB7" s="827"/>
      <c r="CC7" s="827"/>
      <c r="CD7" s="827"/>
      <c r="CE7" s="827"/>
      <c r="CF7" s="827"/>
      <c r="CG7" s="828"/>
      <c r="CH7" s="819">
        <v>4</v>
      </c>
      <c r="CI7" s="820"/>
      <c r="CJ7" s="820"/>
      <c r="CK7" s="820"/>
      <c r="CL7" s="821"/>
      <c r="CM7" s="819">
        <v>47</v>
      </c>
      <c r="CN7" s="820"/>
      <c r="CO7" s="820"/>
      <c r="CP7" s="820"/>
      <c r="CQ7" s="821"/>
      <c r="CR7" s="819">
        <v>30</v>
      </c>
      <c r="CS7" s="820"/>
      <c r="CT7" s="820"/>
      <c r="CU7" s="820"/>
      <c r="CV7" s="821"/>
      <c r="CW7" s="819">
        <v>0</v>
      </c>
      <c r="CX7" s="820"/>
      <c r="CY7" s="820"/>
      <c r="CZ7" s="820"/>
      <c r="DA7" s="821"/>
      <c r="DB7" s="819" t="s">
        <v>507</v>
      </c>
      <c r="DC7" s="820"/>
      <c r="DD7" s="820"/>
      <c r="DE7" s="820"/>
      <c r="DF7" s="821"/>
      <c r="DG7" s="819" t="s">
        <v>507</v>
      </c>
      <c r="DH7" s="820"/>
      <c r="DI7" s="820"/>
      <c r="DJ7" s="820"/>
      <c r="DK7" s="821"/>
      <c r="DL7" s="819" t="s">
        <v>507</v>
      </c>
      <c r="DM7" s="820"/>
      <c r="DN7" s="820"/>
      <c r="DO7" s="820"/>
      <c r="DP7" s="821"/>
      <c r="DQ7" s="819" t="s">
        <v>507</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588</v>
      </c>
      <c r="BT8" s="817"/>
      <c r="BU8" s="817"/>
      <c r="BV8" s="817"/>
      <c r="BW8" s="817"/>
      <c r="BX8" s="817"/>
      <c r="BY8" s="817"/>
      <c r="BZ8" s="817"/>
      <c r="CA8" s="817"/>
      <c r="CB8" s="817"/>
      <c r="CC8" s="817"/>
      <c r="CD8" s="817"/>
      <c r="CE8" s="817"/>
      <c r="CF8" s="817"/>
      <c r="CG8" s="818"/>
      <c r="CH8" s="829">
        <v>6</v>
      </c>
      <c r="CI8" s="830"/>
      <c r="CJ8" s="830"/>
      <c r="CK8" s="830"/>
      <c r="CL8" s="831"/>
      <c r="CM8" s="829">
        <v>335</v>
      </c>
      <c r="CN8" s="830"/>
      <c r="CO8" s="830"/>
      <c r="CP8" s="830"/>
      <c r="CQ8" s="831"/>
      <c r="CR8" s="829">
        <v>233</v>
      </c>
      <c r="CS8" s="830"/>
      <c r="CT8" s="830"/>
      <c r="CU8" s="830"/>
      <c r="CV8" s="831"/>
      <c r="CW8" s="829" t="s">
        <v>589</v>
      </c>
      <c r="CX8" s="830"/>
      <c r="CY8" s="830"/>
      <c r="CZ8" s="830"/>
      <c r="DA8" s="831"/>
      <c r="DB8" s="829" t="s">
        <v>590</v>
      </c>
      <c r="DC8" s="830"/>
      <c r="DD8" s="830"/>
      <c r="DE8" s="830"/>
      <c r="DF8" s="831"/>
      <c r="DG8" s="829" t="s">
        <v>590</v>
      </c>
      <c r="DH8" s="830"/>
      <c r="DI8" s="830"/>
      <c r="DJ8" s="830"/>
      <c r="DK8" s="831"/>
      <c r="DL8" s="829" t="s">
        <v>591</v>
      </c>
      <c r="DM8" s="830"/>
      <c r="DN8" s="830"/>
      <c r="DO8" s="830"/>
      <c r="DP8" s="831"/>
      <c r="DQ8" s="829" t="s">
        <v>589</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393</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394</v>
      </c>
      <c r="B23" s="838" t="s">
        <v>395</v>
      </c>
      <c r="C23" s="839"/>
      <c r="D23" s="839"/>
      <c r="E23" s="839"/>
      <c r="F23" s="839"/>
      <c r="G23" s="839"/>
      <c r="H23" s="839"/>
      <c r="I23" s="839"/>
      <c r="J23" s="839"/>
      <c r="K23" s="839"/>
      <c r="L23" s="839"/>
      <c r="M23" s="839"/>
      <c r="N23" s="839"/>
      <c r="O23" s="839"/>
      <c r="P23" s="840"/>
      <c r="Q23" s="841">
        <v>17831</v>
      </c>
      <c r="R23" s="842"/>
      <c r="S23" s="842"/>
      <c r="T23" s="842"/>
      <c r="U23" s="842"/>
      <c r="V23" s="842">
        <v>17371</v>
      </c>
      <c r="W23" s="842"/>
      <c r="X23" s="842"/>
      <c r="Y23" s="842"/>
      <c r="Z23" s="842"/>
      <c r="AA23" s="842">
        <v>460</v>
      </c>
      <c r="AB23" s="842"/>
      <c r="AC23" s="842"/>
      <c r="AD23" s="842"/>
      <c r="AE23" s="843"/>
      <c r="AF23" s="844">
        <v>436</v>
      </c>
      <c r="AG23" s="842"/>
      <c r="AH23" s="842"/>
      <c r="AI23" s="842"/>
      <c r="AJ23" s="845"/>
      <c r="AK23" s="846"/>
      <c r="AL23" s="847"/>
      <c r="AM23" s="847"/>
      <c r="AN23" s="847"/>
      <c r="AO23" s="847"/>
      <c r="AP23" s="842">
        <v>13775</v>
      </c>
      <c r="AQ23" s="842"/>
      <c r="AR23" s="842"/>
      <c r="AS23" s="842"/>
      <c r="AT23" s="842"/>
      <c r="AU23" s="848"/>
      <c r="AV23" s="848"/>
      <c r="AW23" s="848"/>
      <c r="AX23" s="848"/>
      <c r="AY23" s="849"/>
      <c r="AZ23" s="857" t="s">
        <v>230</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396</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397</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375</v>
      </c>
      <c r="B26" s="789"/>
      <c r="C26" s="789"/>
      <c r="D26" s="789"/>
      <c r="E26" s="789"/>
      <c r="F26" s="789"/>
      <c r="G26" s="789"/>
      <c r="H26" s="789"/>
      <c r="I26" s="789"/>
      <c r="J26" s="789"/>
      <c r="K26" s="789"/>
      <c r="L26" s="789"/>
      <c r="M26" s="789"/>
      <c r="N26" s="789"/>
      <c r="O26" s="789"/>
      <c r="P26" s="790"/>
      <c r="Q26" s="765" t="s">
        <v>398</v>
      </c>
      <c r="R26" s="766"/>
      <c r="S26" s="766"/>
      <c r="T26" s="766"/>
      <c r="U26" s="767"/>
      <c r="V26" s="765" t="s">
        <v>399</v>
      </c>
      <c r="W26" s="766"/>
      <c r="X26" s="766"/>
      <c r="Y26" s="766"/>
      <c r="Z26" s="767"/>
      <c r="AA26" s="765" t="s">
        <v>400</v>
      </c>
      <c r="AB26" s="766"/>
      <c r="AC26" s="766"/>
      <c r="AD26" s="766"/>
      <c r="AE26" s="766"/>
      <c r="AF26" s="860" t="s">
        <v>401</v>
      </c>
      <c r="AG26" s="861"/>
      <c r="AH26" s="861"/>
      <c r="AI26" s="861"/>
      <c r="AJ26" s="862"/>
      <c r="AK26" s="766" t="s">
        <v>402</v>
      </c>
      <c r="AL26" s="766"/>
      <c r="AM26" s="766"/>
      <c r="AN26" s="766"/>
      <c r="AO26" s="767"/>
      <c r="AP26" s="765" t="s">
        <v>403</v>
      </c>
      <c r="AQ26" s="766"/>
      <c r="AR26" s="766"/>
      <c r="AS26" s="766"/>
      <c r="AT26" s="767"/>
      <c r="AU26" s="765" t="s">
        <v>404</v>
      </c>
      <c r="AV26" s="766"/>
      <c r="AW26" s="766"/>
      <c r="AX26" s="766"/>
      <c r="AY26" s="767"/>
      <c r="AZ26" s="765" t="s">
        <v>405</v>
      </c>
      <c r="BA26" s="766"/>
      <c r="BB26" s="766"/>
      <c r="BC26" s="766"/>
      <c r="BD26" s="767"/>
      <c r="BE26" s="765" t="s">
        <v>382</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406</v>
      </c>
      <c r="C28" s="780"/>
      <c r="D28" s="780"/>
      <c r="E28" s="780"/>
      <c r="F28" s="780"/>
      <c r="G28" s="780"/>
      <c r="H28" s="780"/>
      <c r="I28" s="780"/>
      <c r="J28" s="780"/>
      <c r="K28" s="780"/>
      <c r="L28" s="780"/>
      <c r="M28" s="780"/>
      <c r="N28" s="780"/>
      <c r="O28" s="780"/>
      <c r="P28" s="781"/>
      <c r="Q28" s="870">
        <v>3486</v>
      </c>
      <c r="R28" s="871"/>
      <c r="S28" s="871"/>
      <c r="T28" s="871"/>
      <c r="U28" s="871"/>
      <c r="V28" s="871">
        <v>3338</v>
      </c>
      <c r="W28" s="871"/>
      <c r="X28" s="871"/>
      <c r="Y28" s="871"/>
      <c r="Z28" s="871"/>
      <c r="AA28" s="871">
        <v>149</v>
      </c>
      <c r="AB28" s="871"/>
      <c r="AC28" s="871"/>
      <c r="AD28" s="871"/>
      <c r="AE28" s="872"/>
      <c r="AF28" s="873">
        <v>149</v>
      </c>
      <c r="AG28" s="871"/>
      <c r="AH28" s="871"/>
      <c r="AI28" s="871"/>
      <c r="AJ28" s="874"/>
      <c r="AK28" s="875">
        <v>196</v>
      </c>
      <c r="AL28" s="866"/>
      <c r="AM28" s="866"/>
      <c r="AN28" s="866"/>
      <c r="AO28" s="866"/>
      <c r="AP28" s="866" t="s">
        <v>574</v>
      </c>
      <c r="AQ28" s="866"/>
      <c r="AR28" s="866"/>
      <c r="AS28" s="866"/>
      <c r="AT28" s="866"/>
      <c r="AU28" s="866" t="s">
        <v>507</v>
      </c>
      <c r="AV28" s="866"/>
      <c r="AW28" s="866"/>
      <c r="AX28" s="866"/>
      <c r="AY28" s="866"/>
      <c r="AZ28" s="867" t="s">
        <v>575</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407</v>
      </c>
      <c r="C29" s="804"/>
      <c r="D29" s="804"/>
      <c r="E29" s="804"/>
      <c r="F29" s="804"/>
      <c r="G29" s="804"/>
      <c r="H29" s="804"/>
      <c r="I29" s="804"/>
      <c r="J29" s="804"/>
      <c r="K29" s="804"/>
      <c r="L29" s="804"/>
      <c r="M29" s="804"/>
      <c r="N29" s="804"/>
      <c r="O29" s="804"/>
      <c r="P29" s="805"/>
      <c r="Q29" s="806">
        <v>341</v>
      </c>
      <c r="R29" s="807"/>
      <c r="S29" s="807"/>
      <c r="T29" s="807"/>
      <c r="U29" s="807"/>
      <c r="V29" s="807">
        <v>341</v>
      </c>
      <c r="W29" s="807"/>
      <c r="X29" s="807"/>
      <c r="Y29" s="807"/>
      <c r="Z29" s="807"/>
      <c r="AA29" s="807">
        <v>1</v>
      </c>
      <c r="AB29" s="807"/>
      <c r="AC29" s="807"/>
      <c r="AD29" s="807"/>
      <c r="AE29" s="808"/>
      <c r="AF29" s="809">
        <v>1</v>
      </c>
      <c r="AG29" s="810"/>
      <c r="AH29" s="810"/>
      <c r="AI29" s="810"/>
      <c r="AJ29" s="811"/>
      <c r="AK29" s="878">
        <v>115</v>
      </c>
      <c r="AL29" s="879"/>
      <c r="AM29" s="879"/>
      <c r="AN29" s="879"/>
      <c r="AO29" s="879"/>
      <c r="AP29" s="879" t="s">
        <v>575</v>
      </c>
      <c r="AQ29" s="879"/>
      <c r="AR29" s="879"/>
      <c r="AS29" s="879"/>
      <c r="AT29" s="879"/>
      <c r="AU29" s="879" t="s">
        <v>575</v>
      </c>
      <c r="AV29" s="879"/>
      <c r="AW29" s="879"/>
      <c r="AX29" s="879"/>
      <c r="AY29" s="879"/>
      <c r="AZ29" s="880" t="s">
        <v>575</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408</v>
      </c>
      <c r="C30" s="804"/>
      <c r="D30" s="804"/>
      <c r="E30" s="804"/>
      <c r="F30" s="804"/>
      <c r="G30" s="804"/>
      <c r="H30" s="804"/>
      <c r="I30" s="804"/>
      <c r="J30" s="804"/>
      <c r="K30" s="804"/>
      <c r="L30" s="804"/>
      <c r="M30" s="804"/>
      <c r="N30" s="804"/>
      <c r="O30" s="804"/>
      <c r="P30" s="805"/>
      <c r="Q30" s="806">
        <v>653</v>
      </c>
      <c r="R30" s="807"/>
      <c r="S30" s="807"/>
      <c r="T30" s="807"/>
      <c r="U30" s="807"/>
      <c r="V30" s="807">
        <v>630</v>
      </c>
      <c r="W30" s="807"/>
      <c r="X30" s="807"/>
      <c r="Y30" s="807"/>
      <c r="Z30" s="807"/>
      <c r="AA30" s="807">
        <v>23</v>
      </c>
      <c r="AB30" s="807"/>
      <c r="AC30" s="807"/>
      <c r="AD30" s="807"/>
      <c r="AE30" s="808"/>
      <c r="AF30" s="809">
        <v>531</v>
      </c>
      <c r="AG30" s="810"/>
      <c r="AH30" s="810"/>
      <c r="AI30" s="810"/>
      <c r="AJ30" s="811"/>
      <c r="AK30" s="878">
        <v>335</v>
      </c>
      <c r="AL30" s="879"/>
      <c r="AM30" s="879"/>
      <c r="AN30" s="879"/>
      <c r="AO30" s="879"/>
      <c r="AP30" s="879">
        <v>6125</v>
      </c>
      <c r="AQ30" s="879"/>
      <c r="AR30" s="879"/>
      <c r="AS30" s="879"/>
      <c r="AT30" s="879"/>
      <c r="AU30" s="879">
        <v>5200</v>
      </c>
      <c r="AV30" s="879"/>
      <c r="AW30" s="879"/>
      <c r="AX30" s="879"/>
      <c r="AY30" s="879"/>
      <c r="AZ30" s="880" t="s">
        <v>575</v>
      </c>
      <c r="BA30" s="880"/>
      <c r="BB30" s="880"/>
      <c r="BC30" s="880"/>
      <c r="BD30" s="880"/>
      <c r="BE30" s="876" t="s">
        <v>409</v>
      </c>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c r="C31" s="804"/>
      <c r="D31" s="804"/>
      <c r="E31" s="804"/>
      <c r="F31" s="804"/>
      <c r="G31" s="804"/>
      <c r="H31" s="804"/>
      <c r="I31" s="804"/>
      <c r="J31" s="804"/>
      <c r="K31" s="804"/>
      <c r="L31" s="804"/>
      <c r="M31" s="804"/>
      <c r="N31" s="804"/>
      <c r="O31" s="804"/>
      <c r="P31" s="805"/>
      <c r="Q31" s="806"/>
      <c r="R31" s="807"/>
      <c r="S31" s="807"/>
      <c r="T31" s="807"/>
      <c r="U31" s="807"/>
      <c r="V31" s="807"/>
      <c r="W31" s="807"/>
      <c r="X31" s="807"/>
      <c r="Y31" s="807"/>
      <c r="Z31" s="807"/>
      <c r="AA31" s="807"/>
      <c r="AB31" s="807"/>
      <c r="AC31" s="807"/>
      <c r="AD31" s="807"/>
      <c r="AE31" s="808"/>
      <c r="AF31" s="809"/>
      <c r="AG31" s="810"/>
      <c r="AH31" s="810"/>
      <c r="AI31" s="810"/>
      <c r="AJ31" s="811"/>
      <c r="AK31" s="878"/>
      <c r="AL31" s="879"/>
      <c r="AM31" s="879"/>
      <c r="AN31" s="879"/>
      <c r="AO31" s="879"/>
      <c r="AP31" s="879"/>
      <c r="AQ31" s="879"/>
      <c r="AR31" s="879"/>
      <c r="AS31" s="879"/>
      <c r="AT31" s="879"/>
      <c r="AU31" s="879"/>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410</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394</v>
      </c>
      <c r="B63" s="838" t="s">
        <v>411</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681</v>
      </c>
      <c r="AG63" s="890"/>
      <c r="AH63" s="890"/>
      <c r="AI63" s="890"/>
      <c r="AJ63" s="891"/>
      <c r="AK63" s="892"/>
      <c r="AL63" s="887"/>
      <c r="AM63" s="887"/>
      <c r="AN63" s="887"/>
      <c r="AO63" s="887"/>
      <c r="AP63" s="890">
        <v>6125</v>
      </c>
      <c r="AQ63" s="890"/>
      <c r="AR63" s="890"/>
      <c r="AS63" s="890"/>
      <c r="AT63" s="890"/>
      <c r="AU63" s="890">
        <v>5200</v>
      </c>
      <c r="AV63" s="890"/>
      <c r="AW63" s="890"/>
      <c r="AX63" s="890"/>
      <c r="AY63" s="890"/>
      <c r="AZ63" s="894"/>
      <c r="BA63" s="894"/>
      <c r="BB63" s="894"/>
      <c r="BC63" s="894"/>
      <c r="BD63" s="894"/>
      <c r="BE63" s="895"/>
      <c r="BF63" s="895"/>
      <c r="BG63" s="895"/>
      <c r="BH63" s="895"/>
      <c r="BI63" s="896"/>
      <c r="BJ63" s="897" t="s">
        <v>230</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413</v>
      </c>
      <c r="B66" s="789"/>
      <c r="C66" s="789"/>
      <c r="D66" s="789"/>
      <c r="E66" s="789"/>
      <c r="F66" s="789"/>
      <c r="G66" s="789"/>
      <c r="H66" s="789"/>
      <c r="I66" s="789"/>
      <c r="J66" s="789"/>
      <c r="K66" s="789"/>
      <c r="L66" s="789"/>
      <c r="M66" s="789"/>
      <c r="N66" s="789"/>
      <c r="O66" s="789"/>
      <c r="P66" s="790"/>
      <c r="Q66" s="765" t="s">
        <v>398</v>
      </c>
      <c r="R66" s="766"/>
      <c r="S66" s="766"/>
      <c r="T66" s="766"/>
      <c r="U66" s="767"/>
      <c r="V66" s="765" t="s">
        <v>414</v>
      </c>
      <c r="W66" s="766"/>
      <c r="X66" s="766"/>
      <c r="Y66" s="766"/>
      <c r="Z66" s="767"/>
      <c r="AA66" s="765" t="s">
        <v>400</v>
      </c>
      <c r="AB66" s="766"/>
      <c r="AC66" s="766"/>
      <c r="AD66" s="766"/>
      <c r="AE66" s="767"/>
      <c r="AF66" s="900" t="s">
        <v>401</v>
      </c>
      <c r="AG66" s="861"/>
      <c r="AH66" s="861"/>
      <c r="AI66" s="861"/>
      <c r="AJ66" s="901"/>
      <c r="AK66" s="765" t="s">
        <v>415</v>
      </c>
      <c r="AL66" s="789"/>
      <c r="AM66" s="789"/>
      <c r="AN66" s="789"/>
      <c r="AO66" s="790"/>
      <c r="AP66" s="765" t="s">
        <v>403</v>
      </c>
      <c r="AQ66" s="766"/>
      <c r="AR66" s="766"/>
      <c r="AS66" s="766"/>
      <c r="AT66" s="767"/>
      <c r="AU66" s="765" t="s">
        <v>416</v>
      </c>
      <c r="AV66" s="766"/>
      <c r="AW66" s="766"/>
      <c r="AX66" s="766"/>
      <c r="AY66" s="767"/>
      <c r="AZ66" s="765" t="s">
        <v>382</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576</v>
      </c>
      <c r="C68" s="918"/>
      <c r="D68" s="918"/>
      <c r="E68" s="918"/>
      <c r="F68" s="918"/>
      <c r="G68" s="918"/>
      <c r="H68" s="918"/>
      <c r="I68" s="918"/>
      <c r="J68" s="918"/>
      <c r="K68" s="918"/>
      <c r="L68" s="918"/>
      <c r="M68" s="918"/>
      <c r="N68" s="918"/>
      <c r="O68" s="918"/>
      <c r="P68" s="919"/>
      <c r="Q68" s="920">
        <v>3483</v>
      </c>
      <c r="R68" s="914"/>
      <c r="S68" s="914"/>
      <c r="T68" s="914"/>
      <c r="U68" s="914"/>
      <c r="V68" s="914">
        <v>3378</v>
      </c>
      <c r="W68" s="914"/>
      <c r="X68" s="914"/>
      <c r="Y68" s="914"/>
      <c r="Z68" s="914"/>
      <c r="AA68" s="914">
        <v>105</v>
      </c>
      <c r="AB68" s="914"/>
      <c r="AC68" s="914"/>
      <c r="AD68" s="914"/>
      <c r="AE68" s="914"/>
      <c r="AF68" s="914">
        <v>101</v>
      </c>
      <c r="AG68" s="914"/>
      <c r="AH68" s="914"/>
      <c r="AI68" s="914"/>
      <c r="AJ68" s="914"/>
      <c r="AK68" s="914">
        <v>559</v>
      </c>
      <c r="AL68" s="914"/>
      <c r="AM68" s="914"/>
      <c r="AN68" s="914"/>
      <c r="AO68" s="914"/>
      <c r="AP68" s="914">
        <v>1119</v>
      </c>
      <c r="AQ68" s="914"/>
      <c r="AR68" s="914"/>
      <c r="AS68" s="914"/>
      <c r="AT68" s="914"/>
      <c r="AU68" s="914">
        <v>191</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577</v>
      </c>
      <c r="C69" s="922"/>
      <c r="D69" s="922"/>
      <c r="E69" s="922"/>
      <c r="F69" s="922"/>
      <c r="G69" s="922"/>
      <c r="H69" s="922"/>
      <c r="I69" s="922"/>
      <c r="J69" s="922"/>
      <c r="K69" s="922"/>
      <c r="L69" s="922"/>
      <c r="M69" s="922"/>
      <c r="N69" s="922"/>
      <c r="O69" s="922"/>
      <c r="P69" s="923"/>
      <c r="Q69" s="924">
        <v>17829</v>
      </c>
      <c r="R69" s="879"/>
      <c r="S69" s="879"/>
      <c r="T69" s="879"/>
      <c r="U69" s="879"/>
      <c r="V69" s="879">
        <v>17221</v>
      </c>
      <c r="W69" s="879"/>
      <c r="X69" s="879"/>
      <c r="Y69" s="879"/>
      <c r="Z69" s="879"/>
      <c r="AA69" s="879">
        <v>608</v>
      </c>
      <c r="AB69" s="879"/>
      <c r="AC69" s="879"/>
      <c r="AD69" s="879"/>
      <c r="AE69" s="879"/>
      <c r="AF69" s="879">
        <v>608</v>
      </c>
      <c r="AG69" s="879"/>
      <c r="AH69" s="879"/>
      <c r="AI69" s="879"/>
      <c r="AJ69" s="879"/>
      <c r="AK69" s="879">
        <v>2844</v>
      </c>
      <c r="AL69" s="879"/>
      <c r="AM69" s="879"/>
      <c r="AN69" s="879"/>
      <c r="AO69" s="879"/>
      <c r="AP69" s="879" t="s">
        <v>575</v>
      </c>
      <c r="AQ69" s="879"/>
      <c r="AR69" s="879"/>
      <c r="AS69" s="879"/>
      <c r="AT69" s="879"/>
      <c r="AU69" s="879" t="s">
        <v>585</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578</v>
      </c>
      <c r="C70" s="922"/>
      <c r="D70" s="922"/>
      <c r="E70" s="922"/>
      <c r="F70" s="922"/>
      <c r="G70" s="922"/>
      <c r="H70" s="922"/>
      <c r="I70" s="922"/>
      <c r="J70" s="922"/>
      <c r="K70" s="922"/>
      <c r="L70" s="922"/>
      <c r="M70" s="922"/>
      <c r="N70" s="922"/>
      <c r="O70" s="922"/>
      <c r="P70" s="923"/>
      <c r="Q70" s="924">
        <v>3485</v>
      </c>
      <c r="R70" s="879"/>
      <c r="S70" s="879"/>
      <c r="T70" s="879"/>
      <c r="U70" s="879"/>
      <c r="V70" s="879">
        <v>3133</v>
      </c>
      <c r="W70" s="879"/>
      <c r="X70" s="879"/>
      <c r="Y70" s="879"/>
      <c r="Z70" s="879"/>
      <c r="AA70" s="879">
        <v>352</v>
      </c>
      <c r="AB70" s="879"/>
      <c r="AC70" s="879"/>
      <c r="AD70" s="879"/>
      <c r="AE70" s="879"/>
      <c r="AF70" s="879">
        <v>352</v>
      </c>
      <c r="AG70" s="879"/>
      <c r="AH70" s="879"/>
      <c r="AI70" s="879"/>
      <c r="AJ70" s="879"/>
      <c r="AK70" s="879">
        <v>10</v>
      </c>
      <c r="AL70" s="879"/>
      <c r="AM70" s="879"/>
      <c r="AN70" s="879"/>
      <c r="AO70" s="879"/>
      <c r="AP70" s="879" t="s">
        <v>575</v>
      </c>
      <c r="AQ70" s="879"/>
      <c r="AR70" s="879"/>
      <c r="AS70" s="879"/>
      <c r="AT70" s="879"/>
      <c r="AU70" s="879" t="s">
        <v>586</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579</v>
      </c>
      <c r="C71" s="922"/>
      <c r="D71" s="922"/>
      <c r="E71" s="922"/>
      <c r="F71" s="922"/>
      <c r="G71" s="922"/>
      <c r="H71" s="922"/>
      <c r="I71" s="922"/>
      <c r="J71" s="922"/>
      <c r="K71" s="922"/>
      <c r="L71" s="922"/>
      <c r="M71" s="922"/>
      <c r="N71" s="922"/>
      <c r="O71" s="922"/>
      <c r="P71" s="923"/>
      <c r="Q71" s="924">
        <v>28</v>
      </c>
      <c r="R71" s="879"/>
      <c r="S71" s="879"/>
      <c r="T71" s="879"/>
      <c r="U71" s="879"/>
      <c r="V71" s="879">
        <v>26</v>
      </c>
      <c r="W71" s="879"/>
      <c r="X71" s="879"/>
      <c r="Y71" s="879"/>
      <c r="Z71" s="879"/>
      <c r="AA71" s="879">
        <v>2</v>
      </c>
      <c r="AB71" s="879"/>
      <c r="AC71" s="879"/>
      <c r="AD71" s="879"/>
      <c r="AE71" s="879"/>
      <c r="AF71" s="879">
        <v>2</v>
      </c>
      <c r="AG71" s="879"/>
      <c r="AH71" s="879"/>
      <c r="AI71" s="879"/>
      <c r="AJ71" s="879"/>
      <c r="AK71" s="879" t="s">
        <v>575</v>
      </c>
      <c r="AL71" s="879"/>
      <c r="AM71" s="879"/>
      <c r="AN71" s="879"/>
      <c r="AO71" s="879"/>
      <c r="AP71" s="879" t="s">
        <v>575</v>
      </c>
      <c r="AQ71" s="879"/>
      <c r="AR71" s="879"/>
      <c r="AS71" s="879"/>
      <c r="AT71" s="879"/>
      <c r="AU71" s="879" t="s">
        <v>575</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580</v>
      </c>
      <c r="C72" s="922"/>
      <c r="D72" s="922"/>
      <c r="E72" s="922"/>
      <c r="F72" s="922"/>
      <c r="G72" s="922"/>
      <c r="H72" s="922"/>
      <c r="I72" s="922"/>
      <c r="J72" s="922"/>
      <c r="K72" s="922"/>
      <c r="L72" s="922"/>
      <c r="M72" s="922"/>
      <c r="N72" s="922"/>
      <c r="O72" s="922"/>
      <c r="P72" s="923"/>
      <c r="Q72" s="924">
        <v>2531</v>
      </c>
      <c r="R72" s="879"/>
      <c r="S72" s="879"/>
      <c r="T72" s="879"/>
      <c r="U72" s="879"/>
      <c r="V72" s="879">
        <v>2395</v>
      </c>
      <c r="W72" s="879"/>
      <c r="X72" s="879"/>
      <c r="Y72" s="879"/>
      <c r="Z72" s="879"/>
      <c r="AA72" s="879">
        <v>136</v>
      </c>
      <c r="AB72" s="879"/>
      <c r="AC72" s="879"/>
      <c r="AD72" s="879"/>
      <c r="AE72" s="879"/>
      <c r="AF72" s="879">
        <v>136</v>
      </c>
      <c r="AG72" s="879"/>
      <c r="AH72" s="879"/>
      <c r="AI72" s="879"/>
      <c r="AJ72" s="879"/>
      <c r="AK72" s="879">
        <v>1</v>
      </c>
      <c r="AL72" s="879"/>
      <c r="AM72" s="879"/>
      <c r="AN72" s="879"/>
      <c r="AO72" s="879"/>
      <c r="AP72" s="879">
        <v>7853</v>
      </c>
      <c r="AQ72" s="879"/>
      <c r="AR72" s="879"/>
      <c r="AS72" s="879"/>
      <c r="AT72" s="879"/>
      <c r="AU72" s="879">
        <v>821</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581</v>
      </c>
      <c r="C73" s="922"/>
      <c r="D73" s="922"/>
      <c r="E73" s="922"/>
      <c r="F73" s="922"/>
      <c r="G73" s="922"/>
      <c r="H73" s="922"/>
      <c r="I73" s="922"/>
      <c r="J73" s="922"/>
      <c r="K73" s="922"/>
      <c r="L73" s="922"/>
      <c r="M73" s="922"/>
      <c r="N73" s="922"/>
      <c r="O73" s="922"/>
      <c r="P73" s="923"/>
      <c r="Q73" s="924">
        <v>1669</v>
      </c>
      <c r="R73" s="879"/>
      <c r="S73" s="879"/>
      <c r="T73" s="879"/>
      <c r="U73" s="879"/>
      <c r="V73" s="879">
        <v>1514</v>
      </c>
      <c r="W73" s="879"/>
      <c r="X73" s="879"/>
      <c r="Y73" s="879"/>
      <c r="Z73" s="879"/>
      <c r="AA73" s="879">
        <v>155</v>
      </c>
      <c r="AB73" s="879"/>
      <c r="AC73" s="879"/>
      <c r="AD73" s="879"/>
      <c r="AE73" s="879"/>
      <c r="AF73" s="879">
        <v>16</v>
      </c>
      <c r="AG73" s="879"/>
      <c r="AH73" s="879"/>
      <c r="AI73" s="879"/>
      <c r="AJ73" s="879"/>
      <c r="AK73" s="879">
        <v>19</v>
      </c>
      <c r="AL73" s="879"/>
      <c r="AM73" s="879"/>
      <c r="AN73" s="879"/>
      <c r="AO73" s="879"/>
      <c r="AP73" s="879" t="s">
        <v>575</v>
      </c>
      <c r="AQ73" s="879"/>
      <c r="AR73" s="879"/>
      <c r="AS73" s="879"/>
      <c r="AT73" s="879"/>
      <c r="AU73" s="879" t="s">
        <v>575</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582</v>
      </c>
      <c r="C74" s="922"/>
      <c r="D74" s="922"/>
      <c r="E74" s="922"/>
      <c r="F74" s="922"/>
      <c r="G74" s="922"/>
      <c r="H74" s="922"/>
      <c r="I74" s="922"/>
      <c r="J74" s="922"/>
      <c r="K74" s="922"/>
      <c r="L74" s="922"/>
      <c r="M74" s="922"/>
      <c r="N74" s="922"/>
      <c r="O74" s="922"/>
      <c r="P74" s="923"/>
      <c r="Q74" s="924">
        <v>257</v>
      </c>
      <c r="R74" s="879"/>
      <c r="S74" s="879"/>
      <c r="T74" s="879"/>
      <c r="U74" s="879"/>
      <c r="V74" s="879">
        <v>251</v>
      </c>
      <c r="W74" s="879"/>
      <c r="X74" s="879"/>
      <c r="Y74" s="879"/>
      <c r="Z74" s="879"/>
      <c r="AA74" s="879">
        <v>6</v>
      </c>
      <c r="AB74" s="879"/>
      <c r="AC74" s="879"/>
      <c r="AD74" s="879"/>
      <c r="AE74" s="879"/>
      <c r="AF74" s="879">
        <v>6</v>
      </c>
      <c r="AG74" s="879"/>
      <c r="AH74" s="879"/>
      <c r="AI74" s="879"/>
      <c r="AJ74" s="879"/>
      <c r="AK74" s="879">
        <v>41</v>
      </c>
      <c r="AL74" s="879"/>
      <c r="AM74" s="879"/>
      <c r="AN74" s="879"/>
      <c r="AO74" s="879"/>
      <c r="AP74" s="879" t="s">
        <v>575</v>
      </c>
      <c r="AQ74" s="879"/>
      <c r="AR74" s="879"/>
      <c r="AS74" s="879"/>
      <c r="AT74" s="879"/>
      <c r="AU74" s="879" t="s">
        <v>575</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583</v>
      </c>
      <c r="C75" s="922"/>
      <c r="D75" s="922"/>
      <c r="E75" s="922"/>
      <c r="F75" s="922"/>
      <c r="G75" s="922"/>
      <c r="H75" s="922"/>
      <c r="I75" s="922"/>
      <c r="J75" s="922"/>
      <c r="K75" s="922"/>
      <c r="L75" s="922"/>
      <c r="M75" s="922"/>
      <c r="N75" s="922"/>
      <c r="O75" s="922"/>
      <c r="P75" s="923"/>
      <c r="Q75" s="927">
        <v>131132</v>
      </c>
      <c r="R75" s="928"/>
      <c r="S75" s="928"/>
      <c r="T75" s="928"/>
      <c r="U75" s="878"/>
      <c r="V75" s="929">
        <v>125037</v>
      </c>
      <c r="W75" s="928"/>
      <c r="X75" s="928"/>
      <c r="Y75" s="928"/>
      <c r="Z75" s="878"/>
      <c r="AA75" s="929">
        <v>6095</v>
      </c>
      <c r="AB75" s="928"/>
      <c r="AC75" s="928"/>
      <c r="AD75" s="928"/>
      <c r="AE75" s="878"/>
      <c r="AF75" s="929">
        <v>6095</v>
      </c>
      <c r="AG75" s="928"/>
      <c r="AH75" s="928"/>
      <c r="AI75" s="928"/>
      <c r="AJ75" s="878"/>
      <c r="AK75" s="929">
        <v>1013</v>
      </c>
      <c r="AL75" s="928"/>
      <c r="AM75" s="928"/>
      <c r="AN75" s="928"/>
      <c r="AO75" s="878"/>
      <c r="AP75" s="929" t="s">
        <v>575</v>
      </c>
      <c r="AQ75" s="928"/>
      <c r="AR75" s="928"/>
      <c r="AS75" s="928"/>
      <c r="AT75" s="878"/>
      <c r="AU75" s="929" t="s">
        <v>575</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584</v>
      </c>
      <c r="C76" s="922"/>
      <c r="D76" s="922"/>
      <c r="E76" s="922"/>
      <c r="F76" s="922"/>
      <c r="G76" s="922"/>
      <c r="H76" s="922"/>
      <c r="I76" s="922"/>
      <c r="J76" s="922"/>
      <c r="K76" s="922"/>
      <c r="L76" s="922"/>
      <c r="M76" s="922"/>
      <c r="N76" s="922"/>
      <c r="O76" s="922"/>
      <c r="P76" s="923"/>
      <c r="Q76" s="927">
        <v>3647</v>
      </c>
      <c r="R76" s="928"/>
      <c r="S76" s="928"/>
      <c r="T76" s="928"/>
      <c r="U76" s="878"/>
      <c r="V76" s="929">
        <v>3688</v>
      </c>
      <c r="W76" s="928"/>
      <c r="X76" s="928"/>
      <c r="Y76" s="928"/>
      <c r="Z76" s="878"/>
      <c r="AA76" s="929">
        <v>-41</v>
      </c>
      <c r="AB76" s="928"/>
      <c r="AC76" s="928"/>
      <c r="AD76" s="928"/>
      <c r="AE76" s="878"/>
      <c r="AF76" s="929">
        <v>5003</v>
      </c>
      <c r="AG76" s="928"/>
      <c r="AH76" s="928"/>
      <c r="AI76" s="928"/>
      <c r="AJ76" s="878"/>
      <c r="AK76" s="929">
        <v>111</v>
      </c>
      <c r="AL76" s="928"/>
      <c r="AM76" s="928"/>
      <c r="AN76" s="928"/>
      <c r="AO76" s="878"/>
      <c r="AP76" s="929">
        <v>5109</v>
      </c>
      <c r="AQ76" s="928"/>
      <c r="AR76" s="928"/>
      <c r="AS76" s="928"/>
      <c r="AT76" s="878"/>
      <c r="AU76" s="929">
        <v>150</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394</v>
      </c>
      <c r="B88" s="838" t="s">
        <v>417</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12319</v>
      </c>
      <c r="AG88" s="890"/>
      <c r="AH88" s="890"/>
      <c r="AI88" s="890"/>
      <c r="AJ88" s="890"/>
      <c r="AK88" s="887"/>
      <c r="AL88" s="887"/>
      <c r="AM88" s="887"/>
      <c r="AN88" s="887"/>
      <c r="AO88" s="887"/>
      <c r="AP88" s="890">
        <v>14081</v>
      </c>
      <c r="AQ88" s="890"/>
      <c r="AR88" s="890"/>
      <c r="AS88" s="890"/>
      <c r="AT88" s="890"/>
      <c r="AU88" s="890">
        <v>1162</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38" t="s">
        <v>418</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263</v>
      </c>
      <c r="CS102" s="898"/>
      <c r="CT102" s="898"/>
      <c r="CU102" s="898"/>
      <c r="CV102" s="941"/>
      <c r="CW102" s="940">
        <v>0</v>
      </c>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425</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426</v>
      </c>
      <c r="AB109" s="943"/>
      <c r="AC109" s="943"/>
      <c r="AD109" s="943"/>
      <c r="AE109" s="944"/>
      <c r="AF109" s="942" t="s">
        <v>427</v>
      </c>
      <c r="AG109" s="943"/>
      <c r="AH109" s="943"/>
      <c r="AI109" s="943"/>
      <c r="AJ109" s="944"/>
      <c r="AK109" s="942" t="s">
        <v>310</v>
      </c>
      <c r="AL109" s="943"/>
      <c r="AM109" s="943"/>
      <c r="AN109" s="943"/>
      <c r="AO109" s="944"/>
      <c r="AP109" s="942" t="s">
        <v>428</v>
      </c>
      <c r="AQ109" s="943"/>
      <c r="AR109" s="943"/>
      <c r="AS109" s="943"/>
      <c r="AT109" s="945"/>
      <c r="AU109" s="962" t="s">
        <v>425</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426</v>
      </c>
      <c r="BR109" s="943"/>
      <c r="BS109" s="943"/>
      <c r="BT109" s="943"/>
      <c r="BU109" s="944"/>
      <c r="BV109" s="942" t="s">
        <v>427</v>
      </c>
      <c r="BW109" s="943"/>
      <c r="BX109" s="943"/>
      <c r="BY109" s="943"/>
      <c r="BZ109" s="944"/>
      <c r="CA109" s="942" t="s">
        <v>310</v>
      </c>
      <c r="CB109" s="943"/>
      <c r="CC109" s="943"/>
      <c r="CD109" s="943"/>
      <c r="CE109" s="944"/>
      <c r="CF109" s="963" t="s">
        <v>428</v>
      </c>
      <c r="CG109" s="963"/>
      <c r="CH109" s="963"/>
      <c r="CI109" s="963"/>
      <c r="CJ109" s="963"/>
      <c r="CK109" s="942" t="s">
        <v>429</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426</v>
      </c>
      <c r="DH109" s="943"/>
      <c r="DI109" s="943"/>
      <c r="DJ109" s="943"/>
      <c r="DK109" s="944"/>
      <c r="DL109" s="942" t="s">
        <v>427</v>
      </c>
      <c r="DM109" s="943"/>
      <c r="DN109" s="943"/>
      <c r="DO109" s="943"/>
      <c r="DP109" s="944"/>
      <c r="DQ109" s="942" t="s">
        <v>310</v>
      </c>
      <c r="DR109" s="943"/>
      <c r="DS109" s="943"/>
      <c r="DT109" s="943"/>
      <c r="DU109" s="944"/>
      <c r="DV109" s="942" t="s">
        <v>428</v>
      </c>
      <c r="DW109" s="943"/>
      <c r="DX109" s="943"/>
      <c r="DY109" s="943"/>
      <c r="DZ109" s="945"/>
    </row>
    <row r="110" spans="1:131" s="248" customFormat="1" ht="26.25" customHeight="1" x14ac:dyDescent="0.15">
      <c r="A110" s="946" t="s">
        <v>430</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1543068</v>
      </c>
      <c r="AB110" s="950"/>
      <c r="AC110" s="950"/>
      <c r="AD110" s="950"/>
      <c r="AE110" s="951"/>
      <c r="AF110" s="952">
        <v>1562740</v>
      </c>
      <c r="AG110" s="950"/>
      <c r="AH110" s="950"/>
      <c r="AI110" s="950"/>
      <c r="AJ110" s="951"/>
      <c r="AK110" s="952">
        <v>1665873</v>
      </c>
      <c r="AL110" s="950"/>
      <c r="AM110" s="950"/>
      <c r="AN110" s="950"/>
      <c r="AO110" s="951"/>
      <c r="AP110" s="953">
        <v>27.4</v>
      </c>
      <c r="AQ110" s="954"/>
      <c r="AR110" s="954"/>
      <c r="AS110" s="954"/>
      <c r="AT110" s="955"/>
      <c r="AU110" s="956" t="s">
        <v>73</v>
      </c>
      <c r="AV110" s="957"/>
      <c r="AW110" s="957"/>
      <c r="AX110" s="957"/>
      <c r="AY110" s="957"/>
      <c r="AZ110" s="998" t="s">
        <v>431</v>
      </c>
      <c r="BA110" s="947"/>
      <c r="BB110" s="947"/>
      <c r="BC110" s="947"/>
      <c r="BD110" s="947"/>
      <c r="BE110" s="947"/>
      <c r="BF110" s="947"/>
      <c r="BG110" s="947"/>
      <c r="BH110" s="947"/>
      <c r="BI110" s="947"/>
      <c r="BJ110" s="947"/>
      <c r="BK110" s="947"/>
      <c r="BL110" s="947"/>
      <c r="BM110" s="947"/>
      <c r="BN110" s="947"/>
      <c r="BO110" s="947"/>
      <c r="BP110" s="948"/>
      <c r="BQ110" s="984">
        <v>13516620</v>
      </c>
      <c r="BR110" s="985"/>
      <c r="BS110" s="985"/>
      <c r="BT110" s="985"/>
      <c r="BU110" s="985"/>
      <c r="BV110" s="985">
        <v>13915223</v>
      </c>
      <c r="BW110" s="985"/>
      <c r="BX110" s="985"/>
      <c r="BY110" s="985"/>
      <c r="BZ110" s="985"/>
      <c r="CA110" s="985">
        <v>13775149</v>
      </c>
      <c r="CB110" s="985"/>
      <c r="CC110" s="985"/>
      <c r="CD110" s="985"/>
      <c r="CE110" s="985"/>
      <c r="CF110" s="999">
        <v>226.2</v>
      </c>
      <c r="CG110" s="1000"/>
      <c r="CH110" s="1000"/>
      <c r="CI110" s="1000"/>
      <c r="CJ110" s="1000"/>
      <c r="CK110" s="1001" t="s">
        <v>432</v>
      </c>
      <c r="CL110" s="1002"/>
      <c r="CM110" s="981" t="s">
        <v>433</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434</v>
      </c>
      <c r="DH110" s="985"/>
      <c r="DI110" s="985"/>
      <c r="DJ110" s="985"/>
      <c r="DK110" s="985"/>
      <c r="DL110" s="985" t="s">
        <v>434</v>
      </c>
      <c r="DM110" s="985"/>
      <c r="DN110" s="985"/>
      <c r="DO110" s="985"/>
      <c r="DP110" s="985"/>
      <c r="DQ110" s="985" t="s">
        <v>434</v>
      </c>
      <c r="DR110" s="985"/>
      <c r="DS110" s="985"/>
      <c r="DT110" s="985"/>
      <c r="DU110" s="985"/>
      <c r="DV110" s="986" t="s">
        <v>434</v>
      </c>
      <c r="DW110" s="986"/>
      <c r="DX110" s="986"/>
      <c r="DY110" s="986"/>
      <c r="DZ110" s="987"/>
    </row>
    <row r="111" spans="1:131" s="248" customFormat="1" ht="26.25" customHeight="1" x14ac:dyDescent="0.15">
      <c r="A111" s="988" t="s">
        <v>435</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230</v>
      </c>
      <c r="AB111" s="992"/>
      <c r="AC111" s="992"/>
      <c r="AD111" s="992"/>
      <c r="AE111" s="993"/>
      <c r="AF111" s="994" t="s">
        <v>434</v>
      </c>
      <c r="AG111" s="992"/>
      <c r="AH111" s="992"/>
      <c r="AI111" s="992"/>
      <c r="AJ111" s="993"/>
      <c r="AK111" s="994" t="s">
        <v>230</v>
      </c>
      <c r="AL111" s="992"/>
      <c r="AM111" s="992"/>
      <c r="AN111" s="992"/>
      <c r="AO111" s="993"/>
      <c r="AP111" s="995" t="s">
        <v>230</v>
      </c>
      <c r="AQ111" s="996"/>
      <c r="AR111" s="996"/>
      <c r="AS111" s="996"/>
      <c r="AT111" s="997"/>
      <c r="AU111" s="958"/>
      <c r="AV111" s="959"/>
      <c r="AW111" s="959"/>
      <c r="AX111" s="959"/>
      <c r="AY111" s="959"/>
      <c r="AZ111" s="1007" t="s">
        <v>436</v>
      </c>
      <c r="BA111" s="1008"/>
      <c r="BB111" s="1008"/>
      <c r="BC111" s="1008"/>
      <c r="BD111" s="1008"/>
      <c r="BE111" s="1008"/>
      <c r="BF111" s="1008"/>
      <c r="BG111" s="1008"/>
      <c r="BH111" s="1008"/>
      <c r="BI111" s="1008"/>
      <c r="BJ111" s="1008"/>
      <c r="BK111" s="1008"/>
      <c r="BL111" s="1008"/>
      <c r="BM111" s="1008"/>
      <c r="BN111" s="1008"/>
      <c r="BO111" s="1008"/>
      <c r="BP111" s="1009"/>
      <c r="BQ111" s="977">
        <v>2334</v>
      </c>
      <c r="BR111" s="978"/>
      <c r="BS111" s="978"/>
      <c r="BT111" s="978"/>
      <c r="BU111" s="978"/>
      <c r="BV111" s="978">
        <v>1082</v>
      </c>
      <c r="BW111" s="978"/>
      <c r="BX111" s="978"/>
      <c r="BY111" s="978"/>
      <c r="BZ111" s="978"/>
      <c r="CA111" s="978" t="s">
        <v>230</v>
      </c>
      <c r="CB111" s="978"/>
      <c r="CC111" s="978"/>
      <c r="CD111" s="978"/>
      <c r="CE111" s="978"/>
      <c r="CF111" s="972" t="s">
        <v>230</v>
      </c>
      <c r="CG111" s="973"/>
      <c r="CH111" s="973"/>
      <c r="CI111" s="973"/>
      <c r="CJ111" s="973"/>
      <c r="CK111" s="1003"/>
      <c r="CL111" s="1004"/>
      <c r="CM111" s="974" t="s">
        <v>437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230</v>
      </c>
      <c r="DH111" s="978"/>
      <c r="DI111" s="978"/>
      <c r="DJ111" s="978"/>
      <c r="DK111" s="978"/>
      <c r="DL111" s="978" t="s">
        <v>434</v>
      </c>
      <c r="DM111" s="978"/>
      <c r="DN111" s="978"/>
      <c r="DO111" s="978"/>
      <c r="DP111" s="978"/>
      <c r="DQ111" s="978" t="s">
        <v>230</v>
      </c>
      <c r="DR111" s="978"/>
      <c r="DS111" s="978"/>
      <c r="DT111" s="978"/>
      <c r="DU111" s="978"/>
      <c r="DV111" s="979" t="s">
        <v>230</v>
      </c>
      <c r="DW111" s="979"/>
      <c r="DX111" s="979"/>
      <c r="DY111" s="979"/>
      <c r="DZ111" s="980"/>
    </row>
    <row r="112" spans="1:131" s="248" customFormat="1" ht="26.25" customHeight="1" x14ac:dyDescent="0.15">
      <c r="A112" s="1010" t="s">
        <v>438</v>
      </c>
      <c r="B112" s="1011"/>
      <c r="C112" s="1008" t="s">
        <v>439</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230</v>
      </c>
      <c r="AB112" s="1017"/>
      <c r="AC112" s="1017"/>
      <c r="AD112" s="1017"/>
      <c r="AE112" s="1018"/>
      <c r="AF112" s="1019" t="s">
        <v>230</v>
      </c>
      <c r="AG112" s="1017"/>
      <c r="AH112" s="1017"/>
      <c r="AI112" s="1017"/>
      <c r="AJ112" s="1018"/>
      <c r="AK112" s="1019" t="s">
        <v>230</v>
      </c>
      <c r="AL112" s="1017"/>
      <c r="AM112" s="1017"/>
      <c r="AN112" s="1017"/>
      <c r="AO112" s="1018"/>
      <c r="AP112" s="1020" t="s">
        <v>230</v>
      </c>
      <c r="AQ112" s="1021"/>
      <c r="AR112" s="1021"/>
      <c r="AS112" s="1021"/>
      <c r="AT112" s="1022"/>
      <c r="AU112" s="958"/>
      <c r="AV112" s="959"/>
      <c r="AW112" s="959"/>
      <c r="AX112" s="959"/>
      <c r="AY112" s="959"/>
      <c r="AZ112" s="1007" t="s">
        <v>440</v>
      </c>
      <c r="BA112" s="1008"/>
      <c r="BB112" s="1008"/>
      <c r="BC112" s="1008"/>
      <c r="BD112" s="1008"/>
      <c r="BE112" s="1008"/>
      <c r="BF112" s="1008"/>
      <c r="BG112" s="1008"/>
      <c r="BH112" s="1008"/>
      <c r="BI112" s="1008"/>
      <c r="BJ112" s="1008"/>
      <c r="BK112" s="1008"/>
      <c r="BL112" s="1008"/>
      <c r="BM112" s="1008"/>
      <c r="BN112" s="1008"/>
      <c r="BO112" s="1008"/>
      <c r="BP112" s="1009"/>
      <c r="BQ112" s="977">
        <v>6596605</v>
      </c>
      <c r="BR112" s="978"/>
      <c r="BS112" s="978"/>
      <c r="BT112" s="978"/>
      <c r="BU112" s="978"/>
      <c r="BV112" s="978">
        <v>6040224</v>
      </c>
      <c r="BW112" s="978"/>
      <c r="BX112" s="978"/>
      <c r="BY112" s="978"/>
      <c r="BZ112" s="978"/>
      <c r="CA112" s="978">
        <v>5199943</v>
      </c>
      <c r="CB112" s="978"/>
      <c r="CC112" s="978"/>
      <c r="CD112" s="978"/>
      <c r="CE112" s="978"/>
      <c r="CF112" s="972">
        <v>85.4</v>
      </c>
      <c r="CG112" s="973"/>
      <c r="CH112" s="973"/>
      <c r="CI112" s="973"/>
      <c r="CJ112" s="973"/>
      <c r="CK112" s="1003"/>
      <c r="CL112" s="1004"/>
      <c r="CM112" s="974" t="s">
        <v>441</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230</v>
      </c>
      <c r="DH112" s="978"/>
      <c r="DI112" s="978"/>
      <c r="DJ112" s="978"/>
      <c r="DK112" s="978"/>
      <c r="DL112" s="978" t="s">
        <v>230</v>
      </c>
      <c r="DM112" s="978"/>
      <c r="DN112" s="978"/>
      <c r="DO112" s="978"/>
      <c r="DP112" s="978"/>
      <c r="DQ112" s="978" t="s">
        <v>230</v>
      </c>
      <c r="DR112" s="978"/>
      <c r="DS112" s="978"/>
      <c r="DT112" s="978"/>
      <c r="DU112" s="978"/>
      <c r="DV112" s="979" t="s">
        <v>230</v>
      </c>
      <c r="DW112" s="979"/>
      <c r="DX112" s="979"/>
      <c r="DY112" s="979"/>
      <c r="DZ112" s="980"/>
    </row>
    <row r="113" spans="1:130" s="248" customFormat="1" ht="26.25" customHeight="1" x14ac:dyDescent="0.15">
      <c r="A113" s="1012"/>
      <c r="B113" s="1013"/>
      <c r="C113" s="1008" t="s">
        <v>442</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388005</v>
      </c>
      <c r="AB113" s="992"/>
      <c r="AC113" s="992"/>
      <c r="AD113" s="992"/>
      <c r="AE113" s="993"/>
      <c r="AF113" s="994">
        <v>347637</v>
      </c>
      <c r="AG113" s="992"/>
      <c r="AH113" s="992"/>
      <c r="AI113" s="992"/>
      <c r="AJ113" s="993"/>
      <c r="AK113" s="994">
        <v>303614</v>
      </c>
      <c r="AL113" s="992"/>
      <c r="AM113" s="992"/>
      <c r="AN113" s="992"/>
      <c r="AO113" s="993"/>
      <c r="AP113" s="995">
        <v>5</v>
      </c>
      <c r="AQ113" s="996"/>
      <c r="AR113" s="996"/>
      <c r="AS113" s="996"/>
      <c r="AT113" s="997"/>
      <c r="AU113" s="958"/>
      <c r="AV113" s="959"/>
      <c r="AW113" s="959"/>
      <c r="AX113" s="959"/>
      <c r="AY113" s="959"/>
      <c r="AZ113" s="1007" t="s">
        <v>443</v>
      </c>
      <c r="BA113" s="1008"/>
      <c r="BB113" s="1008"/>
      <c r="BC113" s="1008"/>
      <c r="BD113" s="1008"/>
      <c r="BE113" s="1008"/>
      <c r="BF113" s="1008"/>
      <c r="BG113" s="1008"/>
      <c r="BH113" s="1008"/>
      <c r="BI113" s="1008"/>
      <c r="BJ113" s="1008"/>
      <c r="BK113" s="1008"/>
      <c r="BL113" s="1008"/>
      <c r="BM113" s="1008"/>
      <c r="BN113" s="1008"/>
      <c r="BO113" s="1008"/>
      <c r="BP113" s="1009"/>
      <c r="BQ113" s="977">
        <v>1227119</v>
      </c>
      <c r="BR113" s="978"/>
      <c r="BS113" s="978"/>
      <c r="BT113" s="978"/>
      <c r="BU113" s="978"/>
      <c r="BV113" s="978">
        <v>1116638</v>
      </c>
      <c r="BW113" s="978"/>
      <c r="BX113" s="978"/>
      <c r="BY113" s="978"/>
      <c r="BZ113" s="978"/>
      <c r="CA113" s="978">
        <v>1161913</v>
      </c>
      <c r="CB113" s="978"/>
      <c r="CC113" s="978"/>
      <c r="CD113" s="978"/>
      <c r="CE113" s="978"/>
      <c r="CF113" s="972">
        <v>19.100000000000001</v>
      </c>
      <c r="CG113" s="973"/>
      <c r="CH113" s="973"/>
      <c r="CI113" s="973"/>
      <c r="CJ113" s="973"/>
      <c r="CK113" s="1003"/>
      <c r="CL113" s="1004"/>
      <c r="CM113" s="974" t="s">
        <v>444</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230</v>
      </c>
      <c r="DH113" s="1017"/>
      <c r="DI113" s="1017"/>
      <c r="DJ113" s="1017"/>
      <c r="DK113" s="1018"/>
      <c r="DL113" s="1019" t="s">
        <v>230</v>
      </c>
      <c r="DM113" s="1017"/>
      <c r="DN113" s="1017"/>
      <c r="DO113" s="1017"/>
      <c r="DP113" s="1018"/>
      <c r="DQ113" s="1019" t="s">
        <v>230</v>
      </c>
      <c r="DR113" s="1017"/>
      <c r="DS113" s="1017"/>
      <c r="DT113" s="1017"/>
      <c r="DU113" s="1018"/>
      <c r="DV113" s="1020" t="s">
        <v>230</v>
      </c>
      <c r="DW113" s="1021"/>
      <c r="DX113" s="1021"/>
      <c r="DY113" s="1021"/>
      <c r="DZ113" s="1022"/>
    </row>
    <row r="114" spans="1:130" s="248" customFormat="1" ht="26.25" customHeight="1" x14ac:dyDescent="0.15">
      <c r="A114" s="1012"/>
      <c r="B114" s="1013"/>
      <c r="C114" s="1008" t="s">
        <v>445</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66638</v>
      </c>
      <c r="AB114" s="1017"/>
      <c r="AC114" s="1017"/>
      <c r="AD114" s="1017"/>
      <c r="AE114" s="1018"/>
      <c r="AF114" s="1019">
        <v>84765</v>
      </c>
      <c r="AG114" s="1017"/>
      <c r="AH114" s="1017"/>
      <c r="AI114" s="1017"/>
      <c r="AJ114" s="1018"/>
      <c r="AK114" s="1019">
        <v>96243</v>
      </c>
      <c r="AL114" s="1017"/>
      <c r="AM114" s="1017"/>
      <c r="AN114" s="1017"/>
      <c r="AO114" s="1018"/>
      <c r="AP114" s="1020">
        <v>1.6</v>
      </c>
      <c r="AQ114" s="1021"/>
      <c r="AR114" s="1021"/>
      <c r="AS114" s="1021"/>
      <c r="AT114" s="1022"/>
      <c r="AU114" s="958"/>
      <c r="AV114" s="959"/>
      <c r="AW114" s="959"/>
      <c r="AX114" s="959"/>
      <c r="AY114" s="959"/>
      <c r="AZ114" s="1007" t="s">
        <v>446</v>
      </c>
      <c r="BA114" s="1008"/>
      <c r="BB114" s="1008"/>
      <c r="BC114" s="1008"/>
      <c r="BD114" s="1008"/>
      <c r="BE114" s="1008"/>
      <c r="BF114" s="1008"/>
      <c r="BG114" s="1008"/>
      <c r="BH114" s="1008"/>
      <c r="BI114" s="1008"/>
      <c r="BJ114" s="1008"/>
      <c r="BK114" s="1008"/>
      <c r="BL114" s="1008"/>
      <c r="BM114" s="1008"/>
      <c r="BN114" s="1008"/>
      <c r="BO114" s="1008"/>
      <c r="BP114" s="1009"/>
      <c r="BQ114" s="977">
        <v>1603192</v>
      </c>
      <c r="BR114" s="978"/>
      <c r="BS114" s="978"/>
      <c r="BT114" s="978"/>
      <c r="BU114" s="978"/>
      <c r="BV114" s="978">
        <v>1421295</v>
      </c>
      <c r="BW114" s="978"/>
      <c r="BX114" s="978"/>
      <c r="BY114" s="978"/>
      <c r="BZ114" s="978"/>
      <c r="CA114" s="978">
        <v>1478066</v>
      </c>
      <c r="CB114" s="978"/>
      <c r="CC114" s="978"/>
      <c r="CD114" s="978"/>
      <c r="CE114" s="978"/>
      <c r="CF114" s="972">
        <v>24.3</v>
      </c>
      <c r="CG114" s="973"/>
      <c r="CH114" s="973"/>
      <c r="CI114" s="973"/>
      <c r="CJ114" s="973"/>
      <c r="CK114" s="1003"/>
      <c r="CL114" s="1004"/>
      <c r="CM114" s="974" t="s">
        <v>447</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230</v>
      </c>
      <c r="DH114" s="1017"/>
      <c r="DI114" s="1017"/>
      <c r="DJ114" s="1017"/>
      <c r="DK114" s="1018"/>
      <c r="DL114" s="1019" t="s">
        <v>230</v>
      </c>
      <c r="DM114" s="1017"/>
      <c r="DN114" s="1017"/>
      <c r="DO114" s="1017"/>
      <c r="DP114" s="1018"/>
      <c r="DQ114" s="1019" t="s">
        <v>230</v>
      </c>
      <c r="DR114" s="1017"/>
      <c r="DS114" s="1017"/>
      <c r="DT114" s="1017"/>
      <c r="DU114" s="1018"/>
      <c r="DV114" s="1020" t="s">
        <v>230</v>
      </c>
      <c r="DW114" s="1021"/>
      <c r="DX114" s="1021"/>
      <c r="DY114" s="1021"/>
      <c r="DZ114" s="1022"/>
    </row>
    <row r="115" spans="1:130" s="248" customFormat="1" ht="26.25" customHeight="1" x14ac:dyDescent="0.15">
      <c r="A115" s="1012"/>
      <c r="B115" s="1013"/>
      <c r="C115" s="1008" t="s">
        <v>448</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2672</v>
      </c>
      <c r="AB115" s="992"/>
      <c r="AC115" s="992"/>
      <c r="AD115" s="992"/>
      <c r="AE115" s="993"/>
      <c r="AF115" s="994">
        <v>2380</v>
      </c>
      <c r="AG115" s="992"/>
      <c r="AH115" s="992"/>
      <c r="AI115" s="992"/>
      <c r="AJ115" s="993"/>
      <c r="AK115" s="994">
        <v>12806</v>
      </c>
      <c r="AL115" s="992"/>
      <c r="AM115" s="992"/>
      <c r="AN115" s="992"/>
      <c r="AO115" s="993"/>
      <c r="AP115" s="995">
        <v>0.2</v>
      </c>
      <c r="AQ115" s="996"/>
      <c r="AR115" s="996"/>
      <c r="AS115" s="996"/>
      <c r="AT115" s="997"/>
      <c r="AU115" s="958"/>
      <c r="AV115" s="959"/>
      <c r="AW115" s="959"/>
      <c r="AX115" s="959"/>
      <c r="AY115" s="959"/>
      <c r="AZ115" s="1007" t="s">
        <v>449</v>
      </c>
      <c r="BA115" s="1008"/>
      <c r="BB115" s="1008"/>
      <c r="BC115" s="1008"/>
      <c r="BD115" s="1008"/>
      <c r="BE115" s="1008"/>
      <c r="BF115" s="1008"/>
      <c r="BG115" s="1008"/>
      <c r="BH115" s="1008"/>
      <c r="BI115" s="1008"/>
      <c r="BJ115" s="1008"/>
      <c r="BK115" s="1008"/>
      <c r="BL115" s="1008"/>
      <c r="BM115" s="1008"/>
      <c r="BN115" s="1008"/>
      <c r="BO115" s="1008"/>
      <c r="BP115" s="1009"/>
      <c r="BQ115" s="977" t="s">
        <v>230</v>
      </c>
      <c r="BR115" s="978"/>
      <c r="BS115" s="978"/>
      <c r="BT115" s="978"/>
      <c r="BU115" s="978"/>
      <c r="BV115" s="978" t="s">
        <v>230</v>
      </c>
      <c r="BW115" s="978"/>
      <c r="BX115" s="978"/>
      <c r="BY115" s="978"/>
      <c r="BZ115" s="978"/>
      <c r="CA115" s="978" t="s">
        <v>230</v>
      </c>
      <c r="CB115" s="978"/>
      <c r="CC115" s="978"/>
      <c r="CD115" s="978"/>
      <c r="CE115" s="978"/>
      <c r="CF115" s="972" t="s">
        <v>230</v>
      </c>
      <c r="CG115" s="973"/>
      <c r="CH115" s="973"/>
      <c r="CI115" s="973"/>
      <c r="CJ115" s="973"/>
      <c r="CK115" s="1003"/>
      <c r="CL115" s="1004"/>
      <c r="CM115" s="1007" t="s">
        <v>450</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230</v>
      </c>
      <c r="DH115" s="1017"/>
      <c r="DI115" s="1017"/>
      <c r="DJ115" s="1017"/>
      <c r="DK115" s="1018"/>
      <c r="DL115" s="1019" t="s">
        <v>230</v>
      </c>
      <c r="DM115" s="1017"/>
      <c r="DN115" s="1017"/>
      <c r="DO115" s="1017"/>
      <c r="DP115" s="1018"/>
      <c r="DQ115" s="1019" t="s">
        <v>230</v>
      </c>
      <c r="DR115" s="1017"/>
      <c r="DS115" s="1017"/>
      <c r="DT115" s="1017"/>
      <c r="DU115" s="1018"/>
      <c r="DV115" s="1020" t="s">
        <v>230</v>
      </c>
      <c r="DW115" s="1021"/>
      <c r="DX115" s="1021"/>
      <c r="DY115" s="1021"/>
      <c r="DZ115" s="1022"/>
    </row>
    <row r="116" spans="1:130" s="248" customFormat="1" ht="26.25" customHeight="1" x14ac:dyDescent="0.15">
      <c r="A116" s="1014"/>
      <c r="B116" s="1015"/>
      <c r="C116" s="1023" t="s">
        <v>451</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217</v>
      </c>
      <c r="AB116" s="1017"/>
      <c r="AC116" s="1017"/>
      <c r="AD116" s="1017"/>
      <c r="AE116" s="1018"/>
      <c r="AF116" s="1019">
        <v>277</v>
      </c>
      <c r="AG116" s="1017"/>
      <c r="AH116" s="1017"/>
      <c r="AI116" s="1017"/>
      <c r="AJ116" s="1018"/>
      <c r="AK116" s="1019">
        <v>135</v>
      </c>
      <c r="AL116" s="1017"/>
      <c r="AM116" s="1017"/>
      <c r="AN116" s="1017"/>
      <c r="AO116" s="1018"/>
      <c r="AP116" s="1020">
        <v>0</v>
      </c>
      <c r="AQ116" s="1021"/>
      <c r="AR116" s="1021"/>
      <c r="AS116" s="1021"/>
      <c r="AT116" s="1022"/>
      <c r="AU116" s="958"/>
      <c r="AV116" s="959"/>
      <c r="AW116" s="959"/>
      <c r="AX116" s="959"/>
      <c r="AY116" s="959"/>
      <c r="AZ116" s="1025" t="s">
        <v>452</v>
      </c>
      <c r="BA116" s="1026"/>
      <c r="BB116" s="1026"/>
      <c r="BC116" s="1026"/>
      <c r="BD116" s="1026"/>
      <c r="BE116" s="1026"/>
      <c r="BF116" s="1026"/>
      <c r="BG116" s="1026"/>
      <c r="BH116" s="1026"/>
      <c r="BI116" s="1026"/>
      <c r="BJ116" s="1026"/>
      <c r="BK116" s="1026"/>
      <c r="BL116" s="1026"/>
      <c r="BM116" s="1026"/>
      <c r="BN116" s="1026"/>
      <c r="BO116" s="1026"/>
      <c r="BP116" s="1027"/>
      <c r="BQ116" s="977" t="s">
        <v>230</v>
      </c>
      <c r="BR116" s="978"/>
      <c r="BS116" s="978"/>
      <c r="BT116" s="978"/>
      <c r="BU116" s="978"/>
      <c r="BV116" s="978" t="s">
        <v>230</v>
      </c>
      <c r="BW116" s="978"/>
      <c r="BX116" s="978"/>
      <c r="BY116" s="978"/>
      <c r="BZ116" s="978"/>
      <c r="CA116" s="978" t="s">
        <v>230</v>
      </c>
      <c r="CB116" s="978"/>
      <c r="CC116" s="978"/>
      <c r="CD116" s="978"/>
      <c r="CE116" s="978"/>
      <c r="CF116" s="972" t="s">
        <v>230</v>
      </c>
      <c r="CG116" s="973"/>
      <c r="CH116" s="973"/>
      <c r="CI116" s="973"/>
      <c r="CJ116" s="973"/>
      <c r="CK116" s="1003"/>
      <c r="CL116" s="1004"/>
      <c r="CM116" s="974" t="s">
        <v>453</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230</v>
      </c>
      <c r="DH116" s="1017"/>
      <c r="DI116" s="1017"/>
      <c r="DJ116" s="1017"/>
      <c r="DK116" s="1018"/>
      <c r="DL116" s="1019" t="s">
        <v>230</v>
      </c>
      <c r="DM116" s="1017"/>
      <c r="DN116" s="1017"/>
      <c r="DO116" s="1017"/>
      <c r="DP116" s="1018"/>
      <c r="DQ116" s="1019" t="s">
        <v>230</v>
      </c>
      <c r="DR116" s="1017"/>
      <c r="DS116" s="1017"/>
      <c r="DT116" s="1017"/>
      <c r="DU116" s="1018"/>
      <c r="DV116" s="1020" t="s">
        <v>230</v>
      </c>
      <c r="DW116" s="1021"/>
      <c r="DX116" s="1021"/>
      <c r="DY116" s="1021"/>
      <c r="DZ116" s="1022"/>
    </row>
    <row r="117" spans="1:130" s="248" customFormat="1" ht="26.25" customHeight="1" x14ac:dyDescent="0.15">
      <c r="A117" s="962" t="s">
        <v>190</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454</v>
      </c>
      <c r="Z117" s="944"/>
      <c r="AA117" s="1034">
        <v>2000600</v>
      </c>
      <c r="AB117" s="1035"/>
      <c r="AC117" s="1035"/>
      <c r="AD117" s="1035"/>
      <c r="AE117" s="1036"/>
      <c r="AF117" s="1037">
        <v>1997799</v>
      </c>
      <c r="AG117" s="1035"/>
      <c r="AH117" s="1035"/>
      <c r="AI117" s="1035"/>
      <c r="AJ117" s="1036"/>
      <c r="AK117" s="1037">
        <v>2078671</v>
      </c>
      <c r="AL117" s="1035"/>
      <c r="AM117" s="1035"/>
      <c r="AN117" s="1035"/>
      <c r="AO117" s="1036"/>
      <c r="AP117" s="1038"/>
      <c r="AQ117" s="1039"/>
      <c r="AR117" s="1039"/>
      <c r="AS117" s="1039"/>
      <c r="AT117" s="1040"/>
      <c r="AU117" s="958"/>
      <c r="AV117" s="959"/>
      <c r="AW117" s="959"/>
      <c r="AX117" s="959"/>
      <c r="AY117" s="959"/>
      <c r="AZ117" s="1025" t="s">
        <v>455</v>
      </c>
      <c r="BA117" s="1026"/>
      <c r="BB117" s="1026"/>
      <c r="BC117" s="1026"/>
      <c r="BD117" s="1026"/>
      <c r="BE117" s="1026"/>
      <c r="BF117" s="1026"/>
      <c r="BG117" s="1026"/>
      <c r="BH117" s="1026"/>
      <c r="BI117" s="1026"/>
      <c r="BJ117" s="1026"/>
      <c r="BK117" s="1026"/>
      <c r="BL117" s="1026"/>
      <c r="BM117" s="1026"/>
      <c r="BN117" s="1026"/>
      <c r="BO117" s="1026"/>
      <c r="BP117" s="1027"/>
      <c r="BQ117" s="977" t="s">
        <v>434</v>
      </c>
      <c r="BR117" s="978"/>
      <c r="BS117" s="978"/>
      <c r="BT117" s="978"/>
      <c r="BU117" s="978"/>
      <c r="BV117" s="978" t="s">
        <v>434</v>
      </c>
      <c r="BW117" s="978"/>
      <c r="BX117" s="978"/>
      <c r="BY117" s="978"/>
      <c r="BZ117" s="978"/>
      <c r="CA117" s="978" t="s">
        <v>230</v>
      </c>
      <c r="CB117" s="978"/>
      <c r="CC117" s="978"/>
      <c r="CD117" s="978"/>
      <c r="CE117" s="978"/>
      <c r="CF117" s="972" t="s">
        <v>230</v>
      </c>
      <c r="CG117" s="973"/>
      <c r="CH117" s="973"/>
      <c r="CI117" s="973"/>
      <c r="CJ117" s="973"/>
      <c r="CK117" s="1003"/>
      <c r="CL117" s="1004"/>
      <c r="CM117" s="974" t="s">
        <v>456</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230</v>
      </c>
      <c r="DH117" s="1017"/>
      <c r="DI117" s="1017"/>
      <c r="DJ117" s="1017"/>
      <c r="DK117" s="1018"/>
      <c r="DL117" s="1019" t="s">
        <v>230</v>
      </c>
      <c r="DM117" s="1017"/>
      <c r="DN117" s="1017"/>
      <c r="DO117" s="1017"/>
      <c r="DP117" s="1018"/>
      <c r="DQ117" s="1019" t="s">
        <v>434</v>
      </c>
      <c r="DR117" s="1017"/>
      <c r="DS117" s="1017"/>
      <c r="DT117" s="1017"/>
      <c r="DU117" s="1018"/>
      <c r="DV117" s="1020" t="s">
        <v>230</v>
      </c>
      <c r="DW117" s="1021"/>
      <c r="DX117" s="1021"/>
      <c r="DY117" s="1021"/>
      <c r="DZ117" s="1022"/>
    </row>
    <row r="118" spans="1:130" s="248" customFormat="1" ht="26.25" customHeight="1" x14ac:dyDescent="0.15">
      <c r="A118" s="962" t="s">
        <v>429</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426</v>
      </c>
      <c r="AB118" s="943"/>
      <c r="AC118" s="943"/>
      <c r="AD118" s="943"/>
      <c r="AE118" s="944"/>
      <c r="AF118" s="942" t="s">
        <v>427</v>
      </c>
      <c r="AG118" s="943"/>
      <c r="AH118" s="943"/>
      <c r="AI118" s="943"/>
      <c r="AJ118" s="944"/>
      <c r="AK118" s="942" t="s">
        <v>310</v>
      </c>
      <c r="AL118" s="943"/>
      <c r="AM118" s="943"/>
      <c r="AN118" s="943"/>
      <c r="AO118" s="944"/>
      <c r="AP118" s="1029" t="s">
        <v>428</v>
      </c>
      <c r="AQ118" s="1030"/>
      <c r="AR118" s="1030"/>
      <c r="AS118" s="1030"/>
      <c r="AT118" s="1031"/>
      <c r="AU118" s="958"/>
      <c r="AV118" s="959"/>
      <c r="AW118" s="959"/>
      <c r="AX118" s="959"/>
      <c r="AY118" s="959"/>
      <c r="AZ118" s="1032" t="s">
        <v>457</v>
      </c>
      <c r="BA118" s="1023"/>
      <c r="BB118" s="1023"/>
      <c r="BC118" s="1023"/>
      <c r="BD118" s="1023"/>
      <c r="BE118" s="1023"/>
      <c r="BF118" s="1023"/>
      <c r="BG118" s="1023"/>
      <c r="BH118" s="1023"/>
      <c r="BI118" s="1023"/>
      <c r="BJ118" s="1023"/>
      <c r="BK118" s="1023"/>
      <c r="BL118" s="1023"/>
      <c r="BM118" s="1023"/>
      <c r="BN118" s="1023"/>
      <c r="BO118" s="1023"/>
      <c r="BP118" s="1024"/>
      <c r="BQ118" s="1055" t="s">
        <v>434</v>
      </c>
      <c r="BR118" s="1056"/>
      <c r="BS118" s="1056"/>
      <c r="BT118" s="1056"/>
      <c r="BU118" s="1056"/>
      <c r="BV118" s="1056" t="s">
        <v>230</v>
      </c>
      <c r="BW118" s="1056"/>
      <c r="BX118" s="1056"/>
      <c r="BY118" s="1056"/>
      <c r="BZ118" s="1056"/>
      <c r="CA118" s="1056" t="s">
        <v>434</v>
      </c>
      <c r="CB118" s="1056"/>
      <c r="CC118" s="1056"/>
      <c r="CD118" s="1056"/>
      <c r="CE118" s="1056"/>
      <c r="CF118" s="972" t="s">
        <v>230</v>
      </c>
      <c r="CG118" s="973"/>
      <c r="CH118" s="973"/>
      <c r="CI118" s="973"/>
      <c r="CJ118" s="973"/>
      <c r="CK118" s="1003"/>
      <c r="CL118" s="1004"/>
      <c r="CM118" s="974" t="s">
        <v>458</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230</v>
      </c>
      <c r="DH118" s="1017"/>
      <c r="DI118" s="1017"/>
      <c r="DJ118" s="1017"/>
      <c r="DK118" s="1018"/>
      <c r="DL118" s="1019" t="s">
        <v>230</v>
      </c>
      <c r="DM118" s="1017"/>
      <c r="DN118" s="1017"/>
      <c r="DO118" s="1017"/>
      <c r="DP118" s="1018"/>
      <c r="DQ118" s="1019" t="s">
        <v>230</v>
      </c>
      <c r="DR118" s="1017"/>
      <c r="DS118" s="1017"/>
      <c r="DT118" s="1017"/>
      <c r="DU118" s="1018"/>
      <c r="DV118" s="1020" t="s">
        <v>230</v>
      </c>
      <c r="DW118" s="1021"/>
      <c r="DX118" s="1021"/>
      <c r="DY118" s="1021"/>
      <c r="DZ118" s="1022"/>
    </row>
    <row r="119" spans="1:130" s="248" customFormat="1" ht="26.25" customHeight="1" x14ac:dyDescent="0.15">
      <c r="A119" s="1116" t="s">
        <v>432</v>
      </c>
      <c r="B119" s="1002"/>
      <c r="C119" s="981" t="s">
        <v>433</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434</v>
      </c>
      <c r="AB119" s="950"/>
      <c r="AC119" s="950"/>
      <c r="AD119" s="950"/>
      <c r="AE119" s="951"/>
      <c r="AF119" s="952" t="s">
        <v>230</v>
      </c>
      <c r="AG119" s="950"/>
      <c r="AH119" s="950"/>
      <c r="AI119" s="950"/>
      <c r="AJ119" s="951"/>
      <c r="AK119" s="952" t="s">
        <v>230</v>
      </c>
      <c r="AL119" s="950"/>
      <c r="AM119" s="950"/>
      <c r="AN119" s="950"/>
      <c r="AO119" s="951"/>
      <c r="AP119" s="953" t="s">
        <v>434</v>
      </c>
      <c r="AQ119" s="954"/>
      <c r="AR119" s="954"/>
      <c r="AS119" s="954"/>
      <c r="AT119" s="955"/>
      <c r="AU119" s="960"/>
      <c r="AV119" s="961"/>
      <c r="AW119" s="961"/>
      <c r="AX119" s="961"/>
      <c r="AY119" s="961"/>
      <c r="AZ119" s="279" t="s">
        <v>190</v>
      </c>
      <c r="BA119" s="279"/>
      <c r="BB119" s="279"/>
      <c r="BC119" s="279"/>
      <c r="BD119" s="279"/>
      <c r="BE119" s="279"/>
      <c r="BF119" s="279"/>
      <c r="BG119" s="279"/>
      <c r="BH119" s="279"/>
      <c r="BI119" s="279"/>
      <c r="BJ119" s="279"/>
      <c r="BK119" s="279"/>
      <c r="BL119" s="279"/>
      <c r="BM119" s="279"/>
      <c r="BN119" s="279"/>
      <c r="BO119" s="1033" t="s">
        <v>459</v>
      </c>
      <c r="BP119" s="1064"/>
      <c r="BQ119" s="1055">
        <v>22945870</v>
      </c>
      <c r="BR119" s="1056"/>
      <c r="BS119" s="1056"/>
      <c r="BT119" s="1056"/>
      <c r="BU119" s="1056"/>
      <c r="BV119" s="1056">
        <v>22494462</v>
      </c>
      <c r="BW119" s="1056"/>
      <c r="BX119" s="1056"/>
      <c r="BY119" s="1056"/>
      <c r="BZ119" s="1056"/>
      <c r="CA119" s="1056">
        <v>21615071</v>
      </c>
      <c r="CB119" s="1056"/>
      <c r="CC119" s="1056"/>
      <c r="CD119" s="1056"/>
      <c r="CE119" s="1056"/>
      <c r="CF119" s="1057"/>
      <c r="CG119" s="1058"/>
      <c r="CH119" s="1058"/>
      <c r="CI119" s="1058"/>
      <c r="CJ119" s="1059"/>
      <c r="CK119" s="1005"/>
      <c r="CL119" s="1006"/>
      <c r="CM119" s="1060" t="s">
        <v>460</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2334</v>
      </c>
      <c r="DH119" s="1042"/>
      <c r="DI119" s="1042"/>
      <c r="DJ119" s="1042"/>
      <c r="DK119" s="1043"/>
      <c r="DL119" s="1041">
        <v>1082</v>
      </c>
      <c r="DM119" s="1042"/>
      <c r="DN119" s="1042"/>
      <c r="DO119" s="1042"/>
      <c r="DP119" s="1043"/>
      <c r="DQ119" s="1041" t="s">
        <v>434</v>
      </c>
      <c r="DR119" s="1042"/>
      <c r="DS119" s="1042"/>
      <c r="DT119" s="1042"/>
      <c r="DU119" s="1043"/>
      <c r="DV119" s="1044" t="s">
        <v>230</v>
      </c>
      <c r="DW119" s="1045"/>
      <c r="DX119" s="1045"/>
      <c r="DY119" s="1045"/>
      <c r="DZ119" s="1046"/>
    </row>
    <row r="120" spans="1:130" s="248" customFormat="1" ht="26.25" customHeight="1" x14ac:dyDescent="0.15">
      <c r="A120" s="1117"/>
      <c r="B120" s="1004"/>
      <c r="C120" s="974" t="s">
        <v>437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230</v>
      </c>
      <c r="AB120" s="1017"/>
      <c r="AC120" s="1017"/>
      <c r="AD120" s="1017"/>
      <c r="AE120" s="1018"/>
      <c r="AF120" s="1019" t="s">
        <v>434</v>
      </c>
      <c r="AG120" s="1017"/>
      <c r="AH120" s="1017"/>
      <c r="AI120" s="1017"/>
      <c r="AJ120" s="1018"/>
      <c r="AK120" s="1019" t="s">
        <v>230</v>
      </c>
      <c r="AL120" s="1017"/>
      <c r="AM120" s="1017"/>
      <c r="AN120" s="1017"/>
      <c r="AO120" s="1018"/>
      <c r="AP120" s="1020" t="s">
        <v>230</v>
      </c>
      <c r="AQ120" s="1021"/>
      <c r="AR120" s="1021"/>
      <c r="AS120" s="1021"/>
      <c r="AT120" s="1022"/>
      <c r="AU120" s="1047" t="s">
        <v>461</v>
      </c>
      <c r="AV120" s="1048"/>
      <c r="AW120" s="1048"/>
      <c r="AX120" s="1048"/>
      <c r="AY120" s="1049"/>
      <c r="AZ120" s="998" t="s">
        <v>462</v>
      </c>
      <c r="BA120" s="947"/>
      <c r="BB120" s="947"/>
      <c r="BC120" s="947"/>
      <c r="BD120" s="947"/>
      <c r="BE120" s="947"/>
      <c r="BF120" s="947"/>
      <c r="BG120" s="947"/>
      <c r="BH120" s="947"/>
      <c r="BI120" s="947"/>
      <c r="BJ120" s="947"/>
      <c r="BK120" s="947"/>
      <c r="BL120" s="947"/>
      <c r="BM120" s="947"/>
      <c r="BN120" s="947"/>
      <c r="BO120" s="947"/>
      <c r="BP120" s="948"/>
      <c r="BQ120" s="984">
        <v>7887208</v>
      </c>
      <c r="BR120" s="985"/>
      <c r="BS120" s="985"/>
      <c r="BT120" s="985"/>
      <c r="BU120" s="985"/>
      <c r="BV120" s="985">
        <v>7336429</v>
      </c>
      <c r="BW120" s="985"/>
      <c r="BX120" s="985"/>
      <c r="BY120" s="985"/>
      <c r="BZ120" s="985"/>
      <c r="CA120" s="985">
        <v>7301049</v>
      </c>
      <c r="CB120" s="985"/>
      <c r="CC120" s="985"/>
      <c r="CD120" s="985"/>
      <c r="CE120" s="985"/>
      <c r="CF120" s="999">
        <v>119.9</v>
      </c>
      <c r="CG120" s="1000"/>
      <c r="CH120" s="1000"/>
      <c r="CI120" s="1000"/>
      <c r="CJ120" s="1000"/>
      <c r="CK120" s="1065" t="s">
        <v>463</v>
      </c>
      <c r="CL120" s="1066"/>
      <c r="CM120" s="1066"/>
      <c r="CN120" s="1066"/>
      <c r="CO120" s="1067"/>
      <c r="CP120" s="1073" t="s">
        <v>464</v>
      </c>
      <c r="CQ120" s="1074"/>
      <c r="CR120" s="1074"/>
      <c r="CS120" s="1074"/>
      <c r="CT120" s="1074"/>
      <c r="CU120" s="1074"/>
      <c r="CV120" s="1074"/>
      <c r="CW120" s="1074"/>
      <c r="CX120" s="1074"/>
      <c r="CY120" s="1074"/>
      <c r="CZ120" s="1074"/>
      <c r="DA120" s="1074"/>
      <c r="DB120" s="1074"/>
      <c r="DC120" s="1074"/>
      <c r="DD120" s="1074"/>
      <c r="DE120" s="1074"/>
      <c r="DF120" s="1075"/>
      <c r="DG120" s="984" t="s">
        <v>230</v>
      </c>
      <c r="DH120" s="985"/>
      <c r="DI120" s="985"/>
      <c r="DJ120" s="985"/>
      <c r="DK120" s="985"/>
      <c r="DL120" s="985">
        <v>5714653</v>
      </c>
      <c r="DM120" s="985"/>
      <c r="DN120" s="985"/>
      <c r="DO120" s="985"/>
      <c r="DP120" s="985"/>
      <c r="DQ120" s="985">
        <v>5199943</v>
      </c>
      <c r="DR120" s="985"/>
      <c r="DS120" s="985"/>
      <c r="DT120" s="985"/>
      <c r="DU120" s="985"/>
      <c r="DV120" s="986">
        <v>85.4</v>
      </c>
      <c r="DW120" s="986"/>
      <c r="DX120" s="986"/>
      <c r="DY120" s="986"/>
      <c r="DZ120" s="987"/>
    </row>
    <row r="121" spans="1:130" s="248" customFormat="1" ht="26.25" customHeight="1" x14ac:dyDescent="0.15">
      <c r="A121" s="1117"/>
      <c r="B121" s="1004"/>
      <c r="C121" s="1025" t="s">
        <v>465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230</v>
      </c>
      <c r="AB121" s="1017"/>
      <c r="AC121" s="1017"/>
      <c r="AD121" s="1017"/>
      <c r="AE121" s="1018"/>
      <c r="AF121" s="1019" t="s">
        <v>434</v>
      </c>
      <c r="AG121" s="1017"/>
      <c r="AH121" s="1017"/>
      <c r="AI121" s="1017"/>
      <c r="AJ121" s="1018"/>
      <c r="AK121" s="1019" t="s">
        <v>230</v>
      </c>
      <c r="AL121" s="1017"/>
      <c r="AM121" s="1017"/>
      <c r="AN121" s="1017"/>
      <c r="AO121" s="1018"/>
      <c r="AP121" s="1020" t="s">
        <v>230</v>
      </c>
      <c r="AQ121" s="1021"/>
      <c r="AR121" s="1021"/>
      <c r="AS121" s="1021"/>
      <c r="AT121" s="1022"/>
      <c r="AU121" s="1050"/>
      <c r="AV121" s="1051"/>
      <c r="AW121" s="1051"/>
      <c r="AX121" s="1051"/>
      <c r="AY121" s="1052"/>
      <c r="AZ121" s="1007" t="s">
        <v>466</v>
      </c>
      <c r="BA121" s="1008"/>
      <c r="BB121" s="1008"/>
      <c r="BC121" s="1008"/>
      <c r="BD121" s="1008"/>
      <c r="BE121" s="1008"/>
      <c r="BF121" s="1008"/>
      <c r="BG121" s="1008"/>
      <c r="BH121" s="1008"/>
      <c r="BI121" s="1008"/>
      <c r="BJ121" s="1008"/>
      <c r="BK121" s="1008"/>
      <c r="BL121" s="1008"/>
      <c r="BM121" s="1008"/>
      <c r="BN121" s="1008"/>
      <c r="BO121" s="1008"/>
      <c r="BP121" s="1009"/>
      <c r="BQ121" s="977">
        <v>84956</v>
      </c>
      <c r="BR121" s="978"/>
      <c r="BS121" s="978"/>
      <c r="BT121" s="978"/>
      <c r="BU121" s="978"/>
      <c r="BV121" s="978">
        <v>72472</v>
      </c>
      <c r="BW121" s="978"/>
      <c r="BX121" s="978"/>
      <c r="BY121" s="978"/>
      <c r="BZ121" s="978"/>
      <c r="CA121" s="978">
        <v>60866</v>
      </c>
      <c r="CB121" s="978"/>
      <c r="CC121" s="978"/>
      <c r="CD121" s="978"/>
      <c r="CE121" s="978"/>
      <c r="CF121" s="972">
        <v>1</v>
      </c>
      <c r="CG121" s="973"/>
      <c r="CH121" s="973"/>
      <c r="CI121" s="973"/>
      <c r="CJ121" s="973"/>
      <c r="CK121" s="1068"/>
      <c r="CL121" s="1069"/>
      <c r="CM121" s="1069"/>
      <c r="CN121" s="1069"/>
      <c r="CO121" s="1070"/>
      <c r="CP121" s="1078"/>
      <c r="CQ121" s="1079"/>
      <c r="CR121" s="1079"/>
      <c r="CS121" s="1079"/>
      <c r="CT121" s="1079"/>
      <c r="CU121" s="1079"/>
      <c r="CV121" s="1079"/>
      <c r="CW121" s="1079"/>
      <c r="CX121" s="1079"/>
      <c r="CY121" s="1079"/>
      <c r="CZ121" s="1079"/>
      <c r="DA121" s="1079"/>
      <c r="DB121" s="1079"/>
      <c r="DC121" s="1079"/>
      <c r="DD121" s="1079"/>
      <c r="DE121" s="1079"/>
      <c r="DF121" s="1080"/>
      <c r="DG121" s="977"/>
      <c r="DH121" s="978"/>
      <c r="DI121" s="978"/>
      <c r="DJ121" s="978"/>
      <c r="DK121" s="978"/>
      <c r="DL121" s="978"/>
      <c r="DM121" s="978"/>
      <c r="DN121" s="978"/>
      <c r="DO121" s="978"/>
      <c r="DP121" s="978"/>
      <c r="DQ121" s="978"/>
      <c r="DR121" s="978"/>
      <c r="DS121" s="978"/>
      <c r="DT121" s="978"/>
      <c r="DU121" s="978"/>
      <c r="DV121" s="979"/>
      <c r="DW121" s="979"/>
      <c r="DX121" s="979"/>
      <c r="DY121" s="979"/>
      <c r="DZ121" s="980"/>
    </row>
    <row r="122" spans="1:130" s="248" customFormat="1" ht="26.25" customHeight="1" x14ac:dyDescent="0.15">
      <c r="A122" s="1117"/>
      <c r="B122" s="1004"/>
      <c r="C122" s="974" t="s">
        <v>447</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230</v>
      </c>
      <c r="AB122" s="1017"/>
      <c r="AC122" s="1017"/>
      <c r="AD122" s="1017"/>
      <c r="AE122" s="1018"/>
      <c r="AF122" s="1019" t="s">
        <v>230</v>
      </c>
      <c r="AG122" s="1017"/>
      <c r="AH122" s="1017"/>
      <c r="AI122" s="1017"/>
      <c r="AJ122" s="1018"/>
      <c r="AK122" s="1019" t="s">
        <v>230</v>
      </c>
      <c r="AL122" s="1017"/>
      <c r="AM122" s="1017"/>
      <c r="AN122" s="1017"/>
      <c r="AO122" s="1018"/>
      <c r="AP122" s="1020" t="s">
        <v>230</v>
      </c>
      <c r="AQ122" s="1021"/>
      <c r="AR122" s="1021"/>
      <c r="AS122" s="1021"/>
      <c r="AT122" s="1022"/>
      <c r="AU122" s="1050"/>
      <c r="AV122" s="1051"/>
      <c r="AW122" s="1051"/>
      <c r="AX122" s="1051"/>
      <c r="AY122" s="1052"/>
      <c r="AZ122" s="1032" t="s">
        <v>467</v>
      </c>
      <c r="BA122" s="1023"/>
      <c r="BB122" s="1023"/>
      <c r="BC122" s="1023"/>
      <c r="BD122" s="1023"/>
      <c r="BE122" s="1023"/>
      <c r="BF122" s="1023"/>
      <c r="BG122" s="1023"/>
      <c r="BH122" s="1023"/>
      <c r="BI122" s="1023"/>
      <c r="BJ122" s="1023"/>
      <c r="BK122" s="1023"/>
      <c r="BL122" s="1023"/>
      <c r="BM122" s="1023"/>
      <c r="BN122" s="1023"/>
      <c r="BO122" s="1023"/>
      <c r="BP122" s="1024"/>
      <c r="BQ122" s="1055">
        <v>13901598</v>
      </c>
      <c r="BR122" s="1056"/>
      <c r="BS122" s="1056"/>
      <c r="BT122" s="1056"/>
      <c r="BU122" s="1056"/>
      <c r="BV122" s="1056">
        <v>14123629</v>
      </c>
      <c r="BW122" s="1056"/>
      <c r="BX122" s="1056"/>
      <c r="BY122" s="1056"/>
      <c r="BZ122" s="1056"/>
      <c r="CA122" s="1056">
        <v>13986026</v>
      </c>
      <c r="CB122" s="1056"/>
      <c r="CC122" s="1056"/>
      <c r="CD122" s="1056"/>
      <c r="CE122" s="1056"/>
      <c r="CF122" s="1076">
        <v>229.7</v>
      </c>
      <c r="CG122" s="1077"/>
      <c r="CH122" s="1077"/>
      <c r="CI122" s="1077"/>
      <c r="CJ122" s="1077"/>
      <c r="CK122" s="1068"/>
      <c r="CL122" s="1069"/>
      <c r="CM122" s="1069"/>
      <c r="CN122" s="1069"/>
      <c r="CO122" s="1070"/>
      <c r="CP122" s="1078"/>
      <c r="CQ122" s="1079"/>
      <c r="CR122" s="1079"/>
      <c r="CS122" s="1079"/>
      <c r="CT122" s="1079"/>
      <c r="CU122" s="1079"/>
      <c r="CV122" s="1079"/>
      <c r="CW122" s="1079"/>
      <c r="CX122" s="1079"/>
      <c r="CY122" s="1079"/>
      <c r="CZ122" s="1079"/>
      <c r="DA122" s="1079"/>
      <c r="DB122" s="1079"/>
      <c r="DC122" s="1079"/>
      <c r="DD122" s="1079"/>
      <c r="DE122" s="1079"/>
      <c r="DF122" s="1080"/>
      <c r="DG122" s="977"/>
      <c r="DH122" s="978"/>
      <c r="DI122" s="978"/>
      <c r="DJ122" s="978"/>
      <c r="DK122" s="978"/>
      <c r="DL122" s="978"/>
      <c r="DM122" s="978"/>
      <c r="DN122" s="978"/>
      <c r="DO122" s="978"/>
      <c r="DP122" s="978"/>
      <c r="DQ122" s="978"/>
      <c r="DR122" s="978"/>
      <c r="DS122" s="978"/>
      <c r="DT122" s="978"/>
      <c r="DU122" s="978"/>
      <c r="DV122" s="979"/>
      <c r="DW122" s="979"/>
      <c r="DX122" s="979"/>
      <c r="DY122" s="979"/>
      <c r="DZ122" s="980"/>
    </row>
    <row r="123" spans="1:130" s="248" customFormat="1" ht="26.25" customHeight="1" x14ac:dyDescent="0.15">
      <c r="A123" s="1117"/>
      <c r="B123" s="1004"/>
      <c r="C123" s="974" t="s">
        <v>453</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230</v>
      </c>
      <c r="AB123" s="1017"/>
      <c r="AC123" s="1017"/>
      <c r="AD123" s="1017"/>
      <c r="AE123" s="1018"/>
      <c r="AF123" s="1019" t="s">
        <v>230</v>
      </c>
      <c r="AG123" s="1017"/>
      <c r="AH123" s="1017"/>
      <c r="AI123" s="1017"/>
      <c r="AJ123" s="1018"/>
      <c r="AK123" s="1019" t="s">
        <v>230</v>
      </c>
      <c r="AL123" s="1017"/>
      <c r="AM123" s="1017"/>
      <c r="AN123" s="1017"/>
      <c r="AO123" s="1018"/>
      <c r="AP123" s="1020" t="s">
        <v>230</v>
      </c>
      <c r="AQ123" s="1021"/>
      <c r="AR123" s="1021"/>
      <c r="AS123" s="1021"/>
      <c r="AT123" s="1022"/>
      <c r="AU123" s="1053"/>
      <c r="AV123" s="1054"/>
      <c r="AW123" s="1054"/>
      <c r="AX123" s="1054"/>
      <c r="AY123" s="1054"/>
      <c r="AZ123" s="279" t="s">
        <v>190</v>
      </c>
      <c r="BA123" s="279"/>
      <c r="BB123" s="279"/>
      <c r="BC123" s="279"/>
      <c r="BD123" s="279"/>
      <c r="BE123" s="279"/>
      <c r="BF123" s="279"/>
      <c r="BG123" s="279"/>
      <c r="BH123" s="279"/>
      <c r="BI123" s="279"/>
      <c r="BJ123" s="279"/>
      <c r="BK123" s="279"/>
      <c r="BL123" s="279"/>
      <c r="BM123" s="279"/>
      <c r="BN123" s="279"/>
      <c r="BO123" s="1033" t="s">
        <v>468</v>
      </c>
      <c r="BP123" s="1064"/>
      <c r="BQ123" s="1123">
        <v>21873762</v>
      </c>
      <c r="BR123" s="1124"/>
      <c r="BS123" s="1124"/>
      <c r="BT123" s="1124"/>
      <c r="BU123" s="1124"/>
      <c r="BV123" s="1124">
        <v>21532530</v>
      </c>
      <c r="BW123" s="1124"/>
      <c r="BX123" s="1124"/>
      <c r="BY123" s="1124"/>
      <c r="BZ123" s="1124"/>
      <c r="CA123" s="1124">
        <v>21347941</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x14ac:dyDescent="0.2">
      <c r="A124" s="1117"/>
      <c r="B124" s="1004"/>
      <c r="C124" s="974" t="s">
        <v>456</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230</v>
      </c>
      <c r="AB124" s="1017"/>
      <c r="AC124" s="1017"/>
      <c r="AD124" s="1017"/>
      <c r="AE124" s="1018"/>
      <c r="AF124" s="1019" t="s">
        <v>230</v>
      </c>
      <c r="AG124" s="1017"/>
      <c r="AH124" s="1017"/>
      <c r="AI124" s="1017"/>
      <c r="AJ124" s="1018"/>
      <c r="AK124" s="1019" t="s">
        <v>230</v>
      </c>
      <c r="AL124" s="1017"/>
      <c r="AM124" s="1017"/>
      <c r="AN124" s="1017"/>
      <c r="AO124" s="1018"/>
      <c r="AP124" s="1020" t="s">
        <v>230</v>
      </c>
      <c r="AQ124" s="1021"/>
      <c r="AR124" s="1021"/>
      <c r="AS124" s="1021"/>
      <c r="AT124" s="1022"/>
      <c r="AU124" s="1119" t="s">
        <v>469</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17.100000000000001</v>
      </c>
      <c r="BR124" s="1086"/>
      <c r="BS124" s="1086"/>
      <c r="BT124" s="1086"/>
      <c r="BU124" s="1086"/>
      <c r="BV124" s="1086">
        <v>15.8</v>
      </c>
      <c r="BW124" s="1086"/>
      <c r="BX124" s="1086"/>
      <c r="BY124" s="1086"/>
      <c r="BZ124" s="1086"/>
      <c r="CA124" s="1086">
        <v>4.3</v>
      </c>
      <c r="CB124" s="1086"/>
      <c r="CC124" s="1086"/>
      <c r="CD124" s="1086"/>
      <c r="CE124" s="1086"/>
      <c r="CF124" s="1087"/>
      <c r="CG124" s="1088"/>
      <c r="CH124" s="1088"/>
      <c r="CI124" s="1088"/>
      <c r="CJ124" s="1089"/>
      <c r="CK124" s="1071"/>
      <c r="CL124" s="1071"/>
      <c r="CM124" s="1071"/>
      <c r="CN124" s="1071"/>
      <c r="CO124" s="1072"/>
      <c r="CP124" s="1078" t="s">
        <v>470</v>
      </c>
      <c r="CQ124" s="1079"/>
      <c r="CR124" s="1079"/>
      <c r="CS124" s="1079"/>
      <c r="CT124" s="1079"/>
      <c r="CU124" s="1079"/>
      <c r="CV124" s="1079"/>
      <c r="CW124" s="1079"/>
      <c r="CX124" s="1079"/>
      <c r="CY124" s="1079"/>
      <c r="CZ124" s="1079"/>
      <c r="DA124" s="1079"/>
      <c r="DB124" s="1079"/>
      <c r="DC124" s="1079"/>
      <c r="DD124" s="1079"/>
      <c r="DE124" s="1079"/>
      <c r="DF124" s="1080"/>
      <c r="DG124" s="1063">
        <v>6596605</v>
      </c>
      <c r="DH124" s="1042"/>
      <c r="DI124" s="1042"/>
      <c r="DJ124" s="1042"/>
      <c r="DK124" s="1043"/>
      <c r="DL124" s="1041">
        <v>325571</v>
      </c>
      <c r="DM124" s="1042"/>
      <c r="DN124" s="1042"/>
      <c r="DO124" s="1042"/>
      <c r="DP124" s="1043"/>
      <c r="DQ124" s="1041" t="s">
        <v>230</v>
      </c>
      <c r="DR124" s="1042"/>
      <c r="DS124" s="1042"/>
      <c r="DT124" s="1042"/>
      <c r="DU124" s="1043"/>
      <c r="DV124" s="1044" t="s">
        <v>230</v>
      </c>
      <c r="DW124" s="1045"/>
      <c r="DX124" s="1045"/>
      <c r="DY124" s="1045"/>
      <c r="DZ124" s="1046"/>
    </row>
    <row r="125" spans="1:130" s="248" customFormat="1" ht="26.25" customHeight="1" x14ac:dyDescent="0.15">
      <c r="A125" s="1117"/>
      <c r="B125" s="1004"/>
      <c r="C125" s="974" t="s">
        <v>458</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230</v>
      </c>
      <c r="AB125" s="1017"/>
      <c r="AC125" s="1017"/>
      <c r="AD125" s="1017"/>
      <c r="AE125" s="1018"/>
      <c r="AF125" s="1019" t="s">
        <v>230</v>
      </c>
      <c r="AG125" s="1017"/>
      <c r="AH125" s="1017"/>
      <c r="AI125" s="1017"/>
      <c r="AJ125" s="1018"/>
      <c r="AK125" s="1019" t="s">
        <v>230</v>
      </c>
      <c r="AL125" s="1017"/>
      <c r="AM125" s="1017"/>
      <c r="AN125" s="1017"/>
      <c r="AO125" s="1018"/>
      <c r="AP125" s="1020" t="s">
        <v>230</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471</v>
      </c>
      <c r="CL125" s="1066"/>
      <c r="CM125" s="1066"/>
      <c r="CN125" s="1066"/>
      <c r="CO125" s="1067"/>
      <c r="CP125" s="998" t="s">
        <v>472</v>
      </c>
      <c r="CQ125" s="947"/>
      <c r="CR125" s="947"/>
      <c r="CS125" s="947"/>
      <c r="CT125" s="947"/>
      <c r="CU125" s="947"/>
      <c r="CV125" s="947"/>
      <c r="CW125" s="947"/>
      <c r="CX125" s="947"/>
      <c r="CY125" s="947"/>
      <c r="CZ125" s="947"/>
      <c r="DA125" s="947"/>
      <c r="DB125" s="947"/>
      <c r="DC125" s="947"/>
      <c r="DD125" s="947"/>
      <c r="DE125" s="947"/>
      <c r="DF125" s="948"/>
      <c r="DG125" s="984" t="s">
        <v>230</v>
      </c>
      <c r="DH125" s="985"/>
      <c r="DI125" s="985"/>
      <c r="DJ125" s="985"/>
      <c r="DK125" s="985"/>
      <c r="DL125" s="985" t="s">
        <v>230</v>
      </c>
      <c r="DM125" s="985"/>
      <c r="DN125" s="985"/>
      <c r="DO125" s="985"/>
      <c r="DP125" s="985"/>
      <c r="DQ125" s="985" t="s">
        <v>230</v>
      </c>
      <c r="DR125" s="985"/>
      <c r="DS125" s="985"/>
      <c r="DT125" s="985"/>
      <c r="DU125" s="985"/>
      <c r="DV125" s="986" t="s">
        <v>230</v>
      </c>
      <c r="DW125" s="986"/>
      <c r="DX125" s="986"/>
      <c r="DY125" s="986"/>
      <c r="DZ125" s="987"/>
    </row>
    <row r="126" spans="1:130" s="248" customFormat="1" ht="26.25" customHeight="1" thickBot="1" x14ac:dyDescent="0.2">
      <c r="A126" s="1117"/>
      <c r="B126" s="1004"/>
      <c r="C126" s="974" t="s">
        <v>460</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230</v>
      </c>
      <c r="AB126" s="1017"/>
      <c r="AC126" s="1017"/>
      <c r="AD126" s="1017"/>
      <c r="AE126" s="1018"/>
      <c r="AF126" s="1019" t="s">
        <v>230</v>
      </c>
      <c r="AG126" s="1017"/>
      <c r="AH126" s="1017"/>
      <c r="AI126" s="1017"/>
      <c r="AJ126" s="1018"/>
      <c r="AK126" s="1019">
        <v>11000</v>
      </c>
      <c r="AL126" s="1017"/>
      <c r="AM126" s="1017"/>
      <c r="AN126" s="1017"/>
      <c r="AO126" s="1018"/>
      <c r="AP126" s="1020">
        <v>0.2</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473</v>
      </c>
      <c r="CQ126" s="1008"/>
      <c r="CR126" s="1008"/>
      <c r="CS126" s="1008"/>
      <c r="CT126" s="1008"/>
      <c r="CU126" s="1008"/>
      <c r="CV126" s="1008"/>
      <c r="CW126" s="1008"/>
      <c r="CX126" s="1008"/>
      <c r="CY126" s="1008"/>
      <c r="CZ126" s="1008"/>
      <c r="DA126" s="1008"/>
      <c r="DB126" s="1008"/>
      <c r="DC126" s="1008"/>
      <c r="DD126" s="1008"/>
      <c r="DE126" s="1008"/>
      <c r="DF126" s="1009"/>
      <c r="DG126" s="977" t="s">
        <v>230</v>
      </c>
      <c r="DH126" s="978"/>
      <c r="DI126" s="978"/>
      <c r="DJ126" s="978"/>
      <c r="DK126" s="978"/>
      <c r="DL126" s="978" t="s">
        <v>230</v>
      </c>
      <c r="DM126" s="978"/>
      <c r="DN126" s="978"/>
      <c r="DO126" s="978"/>
      <c r="DP126" s="978"/>
      <c r="DQ126" s="978" t="s">
        <v>230</v>
      </c>
      <c r="DR126" s="978"/>
      <c r="DS126" s="978"/>
      <c r="DT126" s="978"/>
      <c r="DU126" s="978"/>
      <c r="DV126" s="979" t="s">
        <v>230</v>
      </c>
      <c r="DW126" s="979"/>
      <c r="DX126" s="979"/>
      <c r="DY126" s="979"/>
      <c r="DZ126" s="980"/>
    </row>
    <row r="127" spans="1:130" s="248" customFormat="1" ht="26.25" customHeight="1" x14ac:dyDescent="0.15">
      <c r="A127" s="1118"/>
      <c r="B127" s="1006"/>
      <c r="C127" s="1060" t="s">
        <v>474</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2672</v>
      </c>
      <c r="AB127" s="1017"/>
      <c r="AC127" s="1017"/>
      <c r="AD127" s="1017"/>
      <c r="AE127" s="1018"/>
      <c r="AF127" s="1019">
        <v>2380</v>
      </c>
      <c r="AG127" s="1017"/>
      <c r="AH127" s="1017"/>
      <c r="AI127" s="1017"/>
      <c r="AJ127" s="1018"/>
      <c r="AK127" s="1019">
        <v>1806</v>
      </c>
      <c r="AL127" s="1017"/>
      <c r="AM127" s="1017"/>
      <c r="AN127" s="1017"/>
      <c r="AO127" s="1018"/>
      <c r="AP127" s="1020">
        <v>0</v>
      </c>
      <c r="AQ127" s="1021"/>
      <c r="AR127" s="1021"/>
      <c r="AS127" s="1021"/>
      <c r="AT127" s="1022"/>
      <c r="AU127" s="284"/>
      <c r="AV127" s="284"/>
      <c r="AW127" s="284"/>
      <c r="AX127" s="1090" t="s">
        <v>475</v>
      </c>
      <c r="AY127" s="1091"/>
      <c r="AZ127" s="1091"/>
      <c r="BA127" s="1091"/>
      <c r="BB127" s="1091"/>
      <c r="BC127" s="1091"/>
      <c r="BD127" s="1091"/>
      <c r="BE127" s="1092"/>
      <c r="BF127" s="1093" t="s">
        <v>476</v>
      </c>
      <c r="BG127" s="1091"/>
      <c r="BH127" s="1091"/>
      <c r="BI127" s="1091"/>
      <c r="BJ127" s="1091"/>
      <c r="BK127" s="1091"/>
      <c r="BL127" s="1092"/>
      <c r="BM127" s="1093" t="s">
        <v>477</v>
      </c>
      <c r="BN127" s="1091"/>
      <c r="BO127" s="1091"/>
      <c r="BP127" s="1091"/>
      <c r="BQ127" s="1091"/>
      <c r="BR127" s="1091"/>
      <c r="BS127" s="1092"/>
      <c r="BT127" s="1093" t="s">
        <v>478</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479</v>
      </c>
      <c r="CQ127" s="1008"/>
      <c r="CR127" s="1008"/>
      <c r="CS127" s="1008"/>
      <c r="CT127" s="1008"/>
      <c r="CU127" s="1008"/>
      <c r="CV127" s="1008"/>
      <c r="CW127" s="1008"/>
      <c r="CX127" s="1008"/>
      <c r="CY127" s="1008"/>
      <c r="CZ127" s="1008"/>
      <c r="DA127" s="1008"/>
      <c r="DB127" s="1008"/>
      <c r="DC127" s="1008"/>
      <c r="DD127" s="1008"/>
      <c r="DE127" s="1008"/>
      <c r="DF127" s="1009"/>
      <c r="DG127" s="977" t="s">
        <v>230</v>
      </c>
      <c r="DH127" s="978"/>
      <c r="DI127" s="978"/>
      <c r="DJ127" s="978"/>
      <c r="DK127" s="978"/>
      <c r="DL127" s="978" t="s">
        <v>230</v>
      </c>
      <c r="DM127" s="978"/>
      <c r="DN127" s="978"/>
      <c r="DO127" s="978"/>
      <c r="DP127" s="978"/>
      <c r="DQ127" s="978" t="s">
        <v>230</v>
      </c>
      <c r="DR127" s="978"/>
      <c r="DS127" s="978"/>
      <c r="DT127" s="978"/>
      <c r="DU127" s="978"/>
      <c r="DV127" s="979" t="s">
        <v>230</v>
      </c>
      <c r="DW127" s="979"/>
      <c r="DX127" s="979"/>
      <c r="DY127" s="979"/>
      <c r="DZ127" s="980"/>
    </row>
    <row r="128" spans="1:130" s="248" customFormat="1" ht="26.25" customHeight="1" thickBot="1" x14ac:dyDescent="0.2">
      <c r="A128" s="1101" t="s">
        <v>480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481</v>
      </c>
      <c r="X128" s="1103"/>
      <c r="Y128" s="1103"/>
      <c r="Z128" s="1104"/>
      <c r="AA128" s="1105">
        <v>12677</v>
      </c>
      <c r="AB128" s="1106"/>
      <c r="AC128" s="1106"/>
      <c r="AD128" s="1106"/>
      <c r="AE128" s="1107"/>
      <c r="AF128" s="1108">
        <v>12484</v>
      </c>
      <c r="AG128" s="1106"/>
      <c r="AH128" s="1106"/>
      <c r="AI128" s="1106"/>
      <c r="AJ128" s="1107"/>
      <c r="AK128" s="1108">
        <v>11606</v>
      </c>
      <c r="AL128" s="1106"/>
      <c r="AM128" s="1106"/>
      <c r="AN128" s="1106"/>
      <c r="AO128" s="1107"/>
      <c r="AP128" s="1109"/>
      <c r="AQ128" s="1110"/>
      <c r="AR128" s="1110"/>
      <c r="AS128" s="1110"/>
      <c r="AT128" s="1111"/>
      <c r="AU128" s="284"/>
      <c r="AV128" s="284"/>
      <c r="AW128" s="284"/>
      <c r="AX128" s="946" t="s">
        <v>482</v>
      </c>
      <c r="AY128" s="947"/>
      <c r="AZ128" s="947"/>
      <c r="BA128" s="947"/>
      <c r="BB128" s="947"/>
      <c r="BC128" s="947"/>
      <c r="BD128" s="947"/>
      <c r="BE128" s="948"/>
      <c r="BF128" s="1112" t="s">
        <v>230</v>
      </c>
      <c r="BG128" s="1113"/>
      <c r="BH128" s="1113"/>
      <c r="BI128" s="1113"/>
      <c r="BJ128" s="1113"/>
      <c r="BK128" s="1113"/>
      <c r="BL128" s="1114"/>
      <c r="BM128" s="1112">
        <v>13.9</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483</v>
      </c>
      <c r="CQ128" s="1095"/>
      <c r="CR128" s="1095"/>
      <c r="CS128" s="1095"/>
      <c r="CT128" s="1095"/>
      <c r="CU128" s="1095"/>
      <c r="CV128" s="1095"/>
      <c r="CW128" s="1095"/>
      <c r="CX128" s="1095"/>
      <c r="CY128" s="1095"/>
      <c r="CZ128" s="1095"/>
      <c r="DA128" s="1095"/>
      <c r="DB128" s="1095"/>
      <c r="DC128" s="1095"/>
      <c r="DD128" s="1095"/>
      <c r="DE128" s="1095"/>
      <c r="DF128" s="1096"/>
      <c r="DG128" s="1097" t="s">
        <v>230</v>
      </c>
      <c r="DH128" s="1098"/>
      <c r="DI128" s="1098"/>
      <c r="DJ128" s="1098"/>
      <c r="DK128" s="1098"/>
      <c r="DL128" s="1098" t="s">
        <v>484</v>
      </c>
      <c r="DM128" s="1098"/>
      <c r="DN128" s="1098"/>
      <c r="DO128" s="1098"/>
      <c r="DP128" s="1098"/>
      <c r="DQ128" s="1098" t="s">
        <v>230</v>
      </c>
      <c r="DR128" s="1098"/>
      <c r="DS128" s="1098"/>
      <c r="DT128" s="1098"/>
      <c r="DU128" s="1098"/>
      <c r="DV128" s="1099" t="s">
        <v>230</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485</v>
      </c>
      <c r="X129" s="1132"/>
      <c r="Y129" s="1132"/>
      <c r="Z129" s="1133"/>
      <c r="AA129" s="1016">
        <v>7659389</v>
      </c>
      <c r="AB129" s="1017"/>
      <c r="AC129" s="1017"/>
      <c r="AD129" s="1017"/>
      <c r="AE129" s="1018"/>
      <c r="AF129" s="1019">
        <v>7454482</v>
      </c>
      <c r="AG129" s="1017"/>
      <c r="AH129" s="1017"/>
      <c r="AI129" s="1017"/>
      <c r="AJ129" s="1018"/>
      <c r="AK129" s="1019">
        <v>7477794</v>
      </c>
      <c r="AL129" s="1017"/>
      <c r="AM129" s="1017"/>
      <c r="AN129" s="1017"/>
      <c r="AO129" s="1018"/>
      <c r="AP129" s="1134"/>
      <c r="AQ129" s="1135"/>
      <c r="AR129" s="1135"/>
      <c r="AS129" s="1135"/>
      <c r="AT129" s="1136"/>
      <c r="AU129" s="286"/>
      <c r="AV129" s="286"/>
      <c r="AW129" s="286"/>
      <c r="AX129" s="1125" t="s">
        <v>486</v>
      </c>
      <c r="AY129" s="1008"/>
      <c r="AZ129" s="1008"/>
      <c r="BA129" s="1008"/>
      <c r="BB129" s="1008"/>
      <c r="BC129" s="1008"/>
      <c r="BD129" s="1008"/>
      <c r="BE129" s="1009"/>
      <c r="BF129" s="1126" t="s">
        <v>138</v>
      </c>
      <c r="BG129" s="1127"/>
      <c r="BH129" s="1127"/>
      <c r="BI129" s="1127"/>
      <c r="BJ129" s="1127"/>
      <c r="BK129" s="1127"/>
      <c r="BL129" s="1128"/>
      <c r="BM129" s="1126">
        <v>18.899999999999999</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487</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488</v>
      </c>
      <c r="X130" s="1132"/>
      <c r="Y130" s="1132"/>
      <c r="Z130" s="1133"/>
      <c r="AA130" s="1016">
        <v>1410684</v>
      </c>
      <c r="AB130" s="1017"/>
      <c r="AC130" s="1017"/>
      <c r="AD130" s="1017"/>
      <c r="AE130" s="1018"/>
      <c r="AF130" s="1019">
        <v>1391426</v>
      </c>
      <c r="AG130" s="1017"/>
      <c r="AH130" s="1017"/>
      <c r="AI130" s="1017"/>
      <c r="AJ130" s="1018"/>
      <c r="AK130" s="1019">
        <v>1388697</v>
      </c>
      <c r="AL130" s="1017"/>
      <c r="AM130" s="1017"/>
      <c r="AN130" s="1017"/>
      <c r="AO130" s="1018"/>
      <c r="AP130" s="1134"/>
      <c r="AQ130" s="1135"/>
      <c r="AR130" s="1135"/>
      <c r="AS130" s="1135"/>
      <c r="AT130" s="1136"/>
      <c r="AU130" s="286"/>
      <c r="AV130" s="286"/>
      <c r="AW130" s="286"/>
      <c r="AX130" s="1125" t="s">
        <v>489</v>
      </c>
      <c r="AY130" s="1008"/>
      <c r="AZ130" s="1008"/>
      <c r="BA130" s="1008"/>
      <c r="BB130" s="1008"/>
      <c r="BC130" s="1008"/>
      <c r="BD130" s="1008"/>
      <c r="BE130" s="1009"/>
      <c r="BF130" s="1162">
        <v>10</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490</v>
      </c>
      <c r="X131" s="1170"/>
      <c r="Y131" s="1170"/>
      <c r="Z131" s="1171"/>
      <c r="AA131" s="1063">
        <v>6248705</v>
      </c>
      <c r="AB131" s="1042"/>
      <c r="AC131" s="1042"/>
      <c r="AD131" s="1042"/>
      <c r="AE131" s="1043"/>
      <c r="AF131" s="1041">
        <v>6063056</v>
      </c>
      <c r="AG131" s="1042"/>
      <c r="AH131" s="1042"/>
      <c r="AI131" s="1042"/>
      <c r="AJ131" s="1043"/>
      <c r="AK131" s="1041">
        <v>6089097</v>
      </c>
      <c r="AL131" s="1042"/>
      <c r="AM131" s="1042"/>
      <c r="AN131" s="1042"/>
      <c r="AO131" s="1043"/>
      <c r="AP131" s="1172"/>
      <c r="AQ131" s="1173"/>
      <c r="AR131" s="1173"/>
      <c r="AS131" s="1173"/>
      <c r="AT131" s="1174"/>
      <c r="AU131" s="286"/>
      <c r="AV131" s="286"/>
      <c r="AW131" s="286"/>
      <c r="AX131" s="1144" t="s">
        <v>491</v>
      </c>
      <c r="AY131" s="1095"/>
      <c r="AZ131" s="1095"/>
      <c r="BA131" s="1095"/>
      <c r="BB131" s="1095"/>
      <c r="BC131" s="1095"/>
      <c r="BD131" s="1095"/>
      <c r="BE131" s="1096"/>
      <c r="BF131" s="1145">
        <v>4.3</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492</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493</v>
      </c>
      <c r="W132" s="1155"/>
      <c r="X132" s="1155"/>
      <c r="Y132" s="1155"/>
      <c r="Z132" s="1156"/>
      <c r="AA132" s="1157">
        <v>9.2377380589999998</v>
      </c>
      <c r="AB132" s="1158"/>
      <c r="AC132" s="1158"/>
      <c r="AD132" s="1158"/>
      <c r="AE132" s="1159"/>
      <c r="AF132" s="1160">
        <v>9.7952088849999992</v>
      </c>
      <c r="AG132" s="1158"/>
      <c r="AH132" s="1158"/>
      <c r="AI132" s="1158"/>
      <c r="AJ132" s="1159"/>
      <c r="AK132" s="1160">
        <v>11.14069952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494</v>
      </c>
      <c r="W133" s="1138"/>
      <c r="X133" s="1138"/>
      <c r="Y133" s="1138"/>
      <c r="Z133" s="1139"/>
      <c r="AA133" s="1140">
        <v>8.5</v>
      </c>
      <c r="AB133" s="1141"/>
      <c r="AC133" s="1141"/>
      <c r="AD133" s="1141"/>
      <c r="AE133" s="1142"/>
      <c r="AF133" s="1140">
        <v>9.1999999999999993</v>
      </c>
      <c r="AG133" s="1141"/>
      <c r="AH133" s="1141"/>
      <c r="AI133" s="1141"/>
      <c r="AJ133" s="1142"/>
      <c r="AK133" s="1140">
        <v>10</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aEGl9Dvut52+Y6L81JAp+8IjV+w40+zxFcmBdXiCvoTqC2olyl+xRlIVSU01IHEb/IH/axOTvlJyXz1N1bhkg==" saltValue="6NWRNdDVahPvVq/Hmin0c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bnf+OsynJmS5gt0lcf6+/iDO6imSRCuhXZdTFuK3Nf5WJGQpajgq4VhQn3MstSvMxFIXzuCIRNt6qII9/eCYQ==" saltValue="rVrhtgEu9ZtzAwYI/gS8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PqQLYCHTekvnGolrlzHaFzEllyWw3SRzJvSknYQOyieP/BTaS4RdDKzmJFAVrJV8WC1uPafPyWiDp4JFOtgg==" saltValue="yGfoh9OUrzTrsW49++hx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3"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498</v>
      </c>
      <c r="AP7" s="305"/>
      <c r="AQ7" s="306" t="s">
        <v>499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500</v>
      </c>
      <c r="AQ8" s="312" t="s">
        <v>501</v>
      </c>
      <c r="AR8" s="313" t="s">
        <v>502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503</v>
      </c>
      <c r="AL9" s="1178"/>
      <c r="AM9" s="1178"/>
      <c r="AN9" s="1179"/>
      <c r="AO9" s="314">
        <v>2453186</v>
      </c>
      <c r="AP9" s="314">
        <v>109200</v>
      </c>
      <c r="AQ9" s="315">
        <v>96126</v>
      </c>
      <c r="AR9" s="316">
        <v>13.6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504</v>
      </c>
      <c r="AL10" s="1178"/>
      <c r="AM10" s="1178"/>
      <c r="AN10" s="1179"/>
      <c r="AO10" s="317">
        <v>282899</v>
      </c>
      <c r="AP10" s="317">
        <v>12593</v>
      </c>
      <c r="AQ10" s="318">
        <v>12618</v>
      </c>
      <c r="AR10" s="319">
        <v>-0.2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505</v>
      </c>
      <c r="AL11" s="1178"/>
      <c r="AM11" s="1178"/>
      <c r="AN11" s="1179"/>
      <c r="AO11" s="317">
        <v>67861</v>
      </c>
      <c r="AP11" s="317">
        <v>3021</v>
      </c>
      <c r="AQ11" s="318">
        <v>736</v>
      </c>
      <c r="AR11" s="319">
        <v>310.5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506</v>
      </c>
      <c r="AL12" s="1178"/>
      <c r="AM12" s="1178"/>
      <c r="AN12" s="1179"/>
      <c r="AO12" s="317" t="s">
        <v>507</v>
      </c>
      <c r="AP12" s="317" t="s">
        <v>507</v>
      </c>
      <c r="AQ12" s="318" t="s">
        <v>507</v>
      </c>
      <c r="AR12" s="319" t="s">
        <v>507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508</v>
      </c>
      <c r="AL13" s="1178"/>
      <c r="AM13" s="1178"/>
      <c r="AN13" s="1179"/>
      <c r="AO13" s="317">
        <v>78434</v>
      </c>
      <c r="AP13" s="317">
        <v>3491</v>
      </c>
      <c r="AQ13" s="318">
        <v>4535</v>
      </c>
      <c r="AR13" s="319">
        <v>-23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509</v>
      </c>
      <c r="AL14" s="1178"/>
      <c r="AM14" s="1178"/>
      <c r="AN14" s="1179"/>
      <c r="AO14" s="317">
        <v>35507</v>
      </c>
      <c r="AP14" s="317">
        <v>1581</v>
      </c>
      <c r="AQ14" s="318">
        <v>1800</v>
      </c>
      <c r="AR14" s="319">
        <v>-12.2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510</v>
      </c>
      <c r="AL15" s="1184"/>
      <c r="AM15" s="1184"/>
      <c r="AN15" s="1185"/>
      <c r="AO15" s="317">
        <v>-209944</v>
      </c>
      <c r="AP15" s="317">
        <v>-9345</v>
      </c>
      <c r="AQ15" s="318">
        <v>-7341</v>
      </c>
      <c r="AR15" s="319">
        <v>27.3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190</v>
      </c>
      <c r="AL16" s="1184"/>
      <c r="AM16" s="1184"/>
      <c r="AN16" s="1185"/>
      <c r="AO16" s="317">
        <v>2707943</v>
      </c>
      <c r="AP16" s="317">
        <v>120541</v>
      </c>
      <c r="AQ16" s="318">
        <v>108475</v>
      </c>
      <c r="AR16" s="319">
        <v>11.1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515</v>
      </c>
      <c r="AL21" s="1187"/>
      <c r="AM21" s="1187"/>
      <c r="AN21" s="1188"/>
      <c r="AO21" s="330">
        <v>10.37</v>
      </c>
      <c r="AP21" s="331">
        <v>10.11</v>
      </c>
      <c r="AQ21" s="332">
        <v>0.26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516</v>
      </c>
      <c r="AL22" s="1187"/>
      <c r="AM22" s="1187"/>
      <c r="AN22" s="1188"/>
      <c r="AO22" s="335">
        <v>96.7</v>
      </c>
      <c r="AP22" s="336">
        <v>97</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498</v>
      </c>
      <c r="AP30" s="305"/>
      <c r="AQ30" s="306" t="s">
        <v>499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500</v>
      </c>
      <c r="AQ31" s="312" t="s">
        <v>501</v>
      </c>
      <c r="AR31" s="313" t="s">
        <v>502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520</v>
      </c>
      <c r="AL32" s="1181"/>
      <c r="AM32" s="1181"/>
      <c r="AN32" s="1182"/>
      <c r="AO32" s="345">
        <v>1665873</v>
      </c>
      <c r="AP32" s="345">
        <v>74154</v>
      </c>
      <c r="AQ32" s="346">
        <v>72889</v>
      </c>
      <c r="AR32" s="347">
        <v>1.7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521</v>
      </c>
      <c r="AL33" s="1181"/>
      <c r="AM33" s="1181"/>
      <c r="AN33" s="1182"/>
      <c r="AO33" s="345" t="s">
        <v>507</v>
      </c>
      <c r="AP33" s="345" t="s">
        <v>507</v>
      </c>
      <c r="AQ33" s="346" t="s">
        <v>507</v>
      </c>
      <c r="AR33" s="347" t="s">
        <v>507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522</v>
      </c>
      <c r="AL34" s="1181"/>
      <c r="AM34" s="1181"/>
      <c r="AN34" s="1182"/>
      <c r="AO34" s="345" t="s">
        <v>507</v>
      </c>
      <c r="AP34" s="345" t="s">
        <v>507</v>
      </c>
      <c r="AQ34" s="346" t="s">
        <v>507</v>
      </c>
      <c r="AR34" s="347" t="s">
        <v>507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523</v>
      </c>
      <c r="AL35" s="1181"/>
      <c r="AM35" s="1181"/>
      <c r="AN35" s="1182"/>
      <c r="AO35" s="345">
        <v>303614</v>
      </c>
      <c r="AP35" s="345">
        <v>13515</v>
      </c>
      <c r="AQ35" s="346">
        <v>24808</v>
      </c>
      <c r="AR35" s="347">
        <v>-45.5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524</v>
      </c>
      <c r="AL36" s="1181"/>
      <c r="AM36" s="1181"/>
      <c r="AN36" s="1182"/>
      <c r="AO36" s="345">
        <v>96243</v>
      </c>
      <c r="AP36" s="345">
        <v>4284</v>
      </c>
      <c r="AQ36" s="346">
        <v>1688</v>
      </c>
      <c r="AR36" s="347">
        <v>153.80000000000001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525</v>
      </c>
      <c r="AL37" s="1181"/>
      <c r="AM37" s="1181"/>
      <c r="AN37" s="1182"/>
      <c r="AO37" s="345">
        <v>12806</v>
      </c>
      <c r="AP37" s="345">
        <v>570</v>
      </c>
      <c r="AQ37" s="346">
        <v>933</v>
      </c>
      <c r="AR37" s="347">
        <v>-38.9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526</v>
      </c>
      <c r="AL38" s="1190"/>
      <c r="AM38" s="1190"/>
      <c r="AN38" s="1191"/>
      <c r="AO38" s="348">
        <v>135</v>
      </c>
      <c r="AP38" s="348">
        <v>6</v>
      </c>
      <c r="AQ38" s="349">
        <v>5</v>
      </c>
      <c r="AR38" s="337">
        <v>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527</v>
      </c>
      <c r="AL39" s="1190"/>
      <c r="AM39" s="1190"/>
      <c r="AN39" s="1191"/>
      <c r="AO39" s="345">
        <v>-11606</v>
      </c>
      <c r="AP39" s="345">
        <v>-517</v>
      </c>
      <c r="AQ39" s="346">
        <v>-3583</v>
      </c>
      <c r="AR39" s="347">
        <v>-85.6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528</v>
      </c>
      <c r="AL40" s="1181"/>
      <c r="AM40" s="1181"/>
      <c r="AN40" s="1182"/>
      <c r="AO40" s="345">
        <v>-1388697</v>
      </c>
      <c r="AP40" s="345">
        <v>-61816</v>
      </c>
      <c r="AQ40" s="346">
        <v>-68558</v>
      </c>
      <c r="AR40" s="347">
        <v>-9.8000000000000007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302</v>
      </c>
      <c r="AL41" s="1193"/>
      <c r="AM41" s="1193"/>
      <c r="AN41" s="1194"/>
      <c r="AO41" s="345">
        <v>678368</v>
      </c>
      <c r="AP41" s="345">
        <v>30197</v>
      </c>
      <c r="AQ41" s="346">
        <v>28182</v>
      </c>
      <c r="AR41" s="347">
        <v>7.1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498</v>
      </c>
      <c r="AN49" s="1197" t="s">
        <v>532</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533</v>
      </c>
      <c r="AO50" s="362" t="s">
        <v>534</v>
      </c>
      <c r="AP50" s="363" t="s">
        <v>535</v>
      </c>
      <c r="AQ50" s="364" t="s">
        <v>536</v>
      </c>
      <c r="AR50" s="365" t="s">
        <v>537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1568391</v>
      </c>
      <c r="AN51" s="367">
        <v>65322</v>
      </c>
      <c r="AO51" s="368">
        <v>33.5</v>
      </c>
      <c r="AP51" s="369">
        <v>85078</v>
      </c>
      <c r="AQ51" s="370">
        <v>-3.2</v>
      </c>
      <c r="AR51" s="371">
        <v>36.700000000000003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683162</v>
      </c>
      <c r="AN52" s="375">
        <v>28453</v>
      </c>
      <c r="AO52" s="376">
        <v>63.2</v>
      </c>
      <c r="AP52" s="377">
        <v>45315</v>
      </c>
      <c r="AQ52" s="378">
        <v>4.2</v>
      </c>
      <c r="AR52" s="379">
        <v>59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1851112</v>
      </c>
      <c r="AN53" s="367">
        <v>78394</v>
      </c>
      <c r="AO53" s="368">
        <v>20</v>
      </c>
      <c r="AP53" s="369">
        <v>65052</v>
      </c>
      <c r="AQ53" s="370">
        <v>-23.5</v>
      </c>
      <c r="AR53" s="371">
        <v>43.5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962196</v>
      </c>
      <c r="AN54" s="375">
        <v>40749</v>
      </c>
      <c r="AO54" s="376">
        <v>43.2</v>
      </c>
      <c r="AP54" s="377">
        <v>37035</v>
      </c>
      <c r="AQ54" s="378">
        <v>-18.3</v>
      </c>
      <c r="AR54" s="379">
        <v>61.5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2630805</v>
      </c>
      <c r="AN55" s="367">
        <v>113182</v>
      </c>
      <c r="AO55" s="368">
        <v>44.4</v>
      </c>
      <c r="AP55" s="369">
        <v>66364</v>
      </c>
      <c r="AQ55" s="370">
        <v>2</v>
      </c>
      <c r="AR55" s="371">
        <v>42.4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471087</v>
      </c>
      <c r="AN56" s="375">
        <v>20267</v>
      </c>
      <c r="AO56" s="376">
        <v>-50.3</v>
      </c>
      <c r="AP56" s="377">
        <v>24935</v>
      </c>
      <c r="AQ56" s="378">
        <v>-32.700000000000003</v>
      </c>
      <c r="AR56" s="379">
        <v>-17.600000000000001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2031411</v>
      </c>
      <c r="AN57" s="367">
        <v>89175</v>
      </c>
      <c r="AO57" s="368">
        <v>-21.2</v>
      </c>
      <c r="AP57" s="369">
        <v>68548</v>
      </c>
      <c r="AQ57" s="370">
        <v>3.3</v>
      </c>
      <c r="AR57" s="371">
        <v>-24.5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684088</v>
      </c>
      <c r="AN58" s="375">
        <v>30030</v>
      </c>
      <c r="AO58" s="376">
        <v>48.2</v>
      </c>
      <c r="AP58" s="377">
        <v>31673</v>
      </c>
      <c r="AQ58" s="378">
        <v>27</v>
      </c>
      <c r="AR58" s="379">
        <v>21.2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2211753</v>
      </c>
      <c r="AN59" s="367">
        <v>98453</v>
      </c>
      <c r="AO59" s="368">
        <v>10.4</v>
      </c>
      <c r="AP59" s="369">
        <v>78575</v>
      </c>
      <c r="AQ59" s="370">
        <v>14.6</v>
      </c>
      <c r="AR59" s="371">
        <v>-4.2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591886</v>
      </c>
      <c r="AN60" s="375">
        <v>26347</v>
      </c>
      <c r="AO60" s="376">
        <v>-12.3</v>
      </c>
      <c r="AP60" s="377">
        <v>41766</v>
      </c>
      <c r="AQ60" s="378">
        <v>31.9</v>
      </c>
      <c r="AR60" s="379">
        <v>-44.2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2058694</v>
      </c>
      <c r="AN61" s="382">
        <v>88905</v>
      </c>
      <c r="AO61" s="383">
        <v>17.399999999999999</v>
      </c>
      <c r="AP61" s="384">
        <v>72723</v>
      </c>
      <c r="AQ61" s="385">
        <v>-1.4</v>
      </c>
      <c r="AR61" s="371">
        <v>18.8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678484</v>
      </c>
      <c r="AN62" s="375">
        <v>29169</v>
      </c>
      <c r="AO62" s="376">
        <v>18.399999999999999</v>
      </c>
      <c r="AP62" s="377">
        <v>36145</v>
      </c>
      <c r="AQ62" s="378">
        <v>2.4</v>
      </c>
      <c r="AR62" s="379">
        <v>16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MVXYPtuhpgvphzdMTwnF7FQ+byZLARy30T/BVb2ecIVcA/ShwISjtK5PlZd7h6SXhhCtwzdWbqPhVL+4iuj8Q==" saltValue="Lgw9KAZnzS/xekef3GY1L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row r="120" spans="125:125" ht="13.5" hidden="1" customHeight="1" x14ac:dyDescent="0.15"/>
    <row r="121" spans="125:125" ht="13.5" hidden="1" customHeight="1" x14ac:dyDescent="0.15">
      <c r="DU121" s="292"/>
    </row>
  </sheetData>
  <sheetProtection algorithmName="SHA-512" hashValue="ZeIT55l/FFc1DbMbQHdB8nV9ZnTH1SyHOcLOdPDlvNvGaNlIP1pXeMKQHD4M6eu7OKTxVjkEUH0mATou7BJT3Q==" saltValue="olvemoCoONzAWQ6Jdclg2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547</v>
      </c>
    </row>
  </sheetData>
  <sheetProtection algorithmName="SHA-512" hashValue="NBjKduNlKnwGVfK590qXXAfBfJa14IbrNwiHnQoMvMT6vArlsE1AQpi1WpgeP75lMWJxNuLl0UIVAInGsrC5WA==" saltValue="LemD5C2hcDgJhma93/NZ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00" t="s">
        <v>3</v>
      </c>
      <c r="D47" s="1200"/>
      <c r="E47" s="1201"/>
      <c r="F47" s="11">
        <v>31.36</v>
      </c>
      <c r="G47" s="12">
        <v>31.18</v>
      </c>
      <c r="H47" s="12">
        <v>31.08</v>
      </c>
      <c r="I47" s="12">
        <v>29.38</v>
      </c>
      <c r="J47" s="13">
        <v>32.450000000000003</v>
      </c>
    </row>
    <row r="48" spans="2:10" ht="57.75" customHeight="1" x14ac:dyDescent="0.15">
      <c r="B48" s="14"/>
      <c r="C48" s="1202" t="s">
        <v>4</v>
      </c>
      <c r="D48" s="1202"/>
      <c r="E48" s="1203"/>
      <c r="F48" s="15">
        <v>5.12</v>
      </c>
      <c r="G48" s="16">
        <v>5.54</v>
      </c>
      <c r="H48" s="16">
        <v>4.82</v>
      </c>
      <c r="I48" s="16">
        <v>4.6399999999999997</v>
      </c>
      <c r="J48" s="17">
        <v>5.33</v>
      </c>
    </row>
    <row r="49" spans="2:10" ht="57.75" customHeight="1" thickBot="1" x14ac:dyDescent="0.2">
      <c r="B49" s="18"/>
      <c r="C49" s="1204" t="s">
        <v>5</v>
      </c>
      <c r="D49" s="1204"/>
      <c r="E49" s="1205"/>
      <c r="F49" s="19">
        <v>1.1599999999999999</v>
      </c>
      <c r="G49" s="20" t="s">
        <v>553</v>
      </c>
      <c r="H49" s="20" t="s">
        <v>554</v>
      </c>
      <c r="I49" s="20" t="s">
        <v>555</v>
      </c>
      <c r="J49" s="21">
        <v>3.87</v>
      </c>
    </row>
    <row r="50" spans="2:10" ht="13.5" customHeight="1" x14ac:dyDescent="0.15"/>
  </sheetData>
  <sheetProtection algorithmName="SHA-512" hashValue="yeSVzbBCAt7ljY0uy/AabmTQSedH4fGQ0K8NPWBLXcSZqvTaUYfYVUUC6ml7fIRrGm4M+jm36iQlUtlQDVccqA==" saltValue="sNfANX/hici31evPAYoH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江口 英明</cp:lastModifiedBy>
  <cp:lastPrinted>2022-03-10T07:57:20Z</cp:lastPrinted>
  <dcterms:created xsi:type="dcterms:W3CDTF">2022-02-02T07:12:06Z</dcterms:created>
  <dcterms:modified xsi:type="dcterms:W3CDTF">2022-09-12T23:37:37Z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