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ddh17112399\E\財政担当共有フォルダー\12 普通会計決算統計\財政状況資料集\R1財政状況資料集\10　→総務省・市町\公表データ\"/>
    </mc:Choice>
  </mc:AlternateContent>
  <xr:revisionPtr revIDLastSave="0" documentId="13_ncr:1_{1EE523E2-F34D-4B5D-B7C4-8294D9F99EF9}" xr6:coauthVersionLast="45" xr6:coauthVersionMax="45" xr10:uidLastSave="{00000000-0000-0000-0000-000000000000}"/>
  <bookViews>
    <workbookView xWindow="-28920" yWindow="-120" windowWidth="29040" windowHeight="15840" firstSheet="12" activeTab="1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O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C35" i="10"/>
  <c r="BE34" i="10"/>
  <c r="C34" i="10"/>
  <c r="U34" i="10" s="1"/>
  <c r="U35" i="10" l="1"/>
  <c r="BW34" i="10" s="1"/>
  <c r="BW35" i="10" s="1"/>
  <c r="BW36" i="10" s="1"/>
  <c r="BW37" i="10" s="1"/>
  <c r="BW38" i="10" s="1"/>
  <c r="BW39" i="10" s="1"/>
  <c r="BW40" i="10" s="1"/>
  <c r="BW41" i="10" s="1"/>
  <c r="BW42" i="10" s="1"/>
  <c r="BW43"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<sst xmlns="http://schemas.openxmlformats.org/spreadsheetml/2006/main" count="1101" uniqueCount="605">
  <si>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</si>
  <si>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</si>
  <si>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</si>
  <si>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</si>
  <si>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</si>
  <si>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</si>
  <si>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</si>
  <si>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</si>
  <si>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</si>
  <si>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</si>
  <si>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</si>
  <si>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</si>
  <si>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</si>
  <si>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</si>
  <si>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</si>
  <si>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</si>
  <si>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</si>
  <si>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</si>
  <si>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</si>
  <si>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</si>
  <si>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</si>
  <si>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</si>
  <si>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</si>
  <si>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</si>
  <si>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</si>
  <si>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</si>
  <si>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</si>
  <si>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</si>
  <si>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</si>
  <si>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</si>
  <si>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</si>
  <si>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</si>
  <si>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</si>
  <si>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</si>
  <si>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</si>
  <si>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</si>
  <si>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</si>
  <si>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</si>
  <si>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</si>
  <si>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</si>
  <si>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</si>
  <si>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</si>
  <si>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</si>
  <si>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</si>
  <si>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</si>
  <si>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</si>
  <si>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</si>
  <si>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</si>
  <si>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</si>
  <si>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</si>
  <si>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</si>
  <si>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</si>
  <si>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</si>
  <si>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</si>
  <si>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</si>
  <si>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</si>
  <si>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</si>
  <si>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</si>
  <si>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</si>
  <si>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</si>
  <si>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</si>
  <si>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</si>
  <si>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</si>
  <si>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</si>
  <si>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</si>
  <si>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</si>
  <si>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</si>
  <si>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</si>
  <si>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</si>
  <si>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</si>
  <si>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</si>
  <si>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</si>
  <si>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</si>
  <si>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</si>
  <si>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</si>
  <si>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</si>
  <si>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</si>
  <si>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</si>
  <si>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</si>
  <si>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</si>
  <si>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</si>
  <si>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</si>
  <si>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</si>
  <si>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</si>
  <si>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</si>
  <si>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</si>
  <si>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</si>
  <si>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</si>
  <si>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</si>
  <si>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</si>
  <si>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</si>
  <si>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</si>
  <si>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</si>
  <si>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</si>
  <si>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</si>
  <si>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</si>
  <si>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</si>
  <si>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基山町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</si>
  <si>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</si>
  <si>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</si>
  <si>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</si>
  <si>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</si>
  <si>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</si>
  <si>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</si>
  <si>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</si>
  <si>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</si>
  <si>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</si>
  <si>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</si>
  <si>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</si>
  <si>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</si>
  <si>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</si>
  <si>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</si>
  <si>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</si>
  <si>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</si>
  <si>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</si>
  <si>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</si>
  <si>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</si>
  <si>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</si>
  <si>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</si>
  <si>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</si>
  <si>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</si>
  <si>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</si>
  <si>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</si>
  <si>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</si>
  <si>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</si>
  <si>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</si>
  <si>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</si>
  <si>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</si>
  <si>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</si>
  <si>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</si>
  <si>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</si>
  <si>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</si>
  <si>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</si>
  <si>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</si>
  <si>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</si>
  <si>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</si>
  <si>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</si>
  <si>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</si>
  <si>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</si>
  <si>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</si>
  <si>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</si>
  <si>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</si>
  <si>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</si>
  <si>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</si>
  <si>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</si>
  <si>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</si>
  <si>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</si>
  <si>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</si>
  <si>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</si>
  <si>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</si>
  <si>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</si>
  <si>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</si>
  <si>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</si>
  <si>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</si>
  <si>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</si>
  <si>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</si>
  <si>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</si>
  <si>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</si>
  <si>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</si>
  <si>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</si>
  <si>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</si>
  <si>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</si>
  <si>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</si>
  <si>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</si>
  <si>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</si>
  <si>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</si>
  <si>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</si>
  <si>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</si>
  <si>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</si>
  <si>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</si>
  <si>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</si>
  <si>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</si>
  <si>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</si>
  <si>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</si>
  <si>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</si>
  <si>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</si>
  <si>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</si>
  <si>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</si>
  <si>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</si>
  <si>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</si>
  <si>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</si>
  <si>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</si>
  <si>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</si>
  <si>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</si>
  <si>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</si>
  <si>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</si>
  <si>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</si>
  <si>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</si>
  <si>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</si>
  <si>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</si>
  <si>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</si>
  <si>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</si>
  <si>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</si>
  <si>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</si>
  <si>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</si>
  <si>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</si>
  <si>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</si>
  <si>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</si>
  <si>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</si>
  <si>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</si>
  <si>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</si>
  <si>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</si>
  <si>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</si>
  <si>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</si>
  <si>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</si>
  <si>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</si>
  <si>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</si>
  <si>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</si>
  <si>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</si>
  <si>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</si>
  <si>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</si>
  <si>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</si>
  <si>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</si>
  <si>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</si>
  <si>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</si>
  <si>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</si>
  <si>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</si>
  <si>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佐賀県基山町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</si>
  <si>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</si>
  <si>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</si>
  <si>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</si>
  <si>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</si>
  <si>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</si>
  <si>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</si>
  <si>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</si>
  <si>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</si>
  <si>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</si>
  <si>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</si>
  <si>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</si>
  <si>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</si>
  <si>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</si>
  <si>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</si>
  <si>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</si>
  <si>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</si>
  <si>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</si>
  <si>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</si>
  <si>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</si>
  <si>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</si>
  <si>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</si>
  <si>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</si>
  <si>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</si>
  <si>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</si>
  <si>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</si>
  <si>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</si>
  <si>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</si>
  <si>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</si>
  <si>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</si>
  <si>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</si>
  <si>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</si>
  <si>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</si>
  <si>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</si>
  <si>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</si>
  <si>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</si>
  <si>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</si>
  <si>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</si>
  <si>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</si>
  <si>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</si>
  <si>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</si>
  <si>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</si>
  <si>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</si>
  <si>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</si>
  <si>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</si>
  <si>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</si>
  <si>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</si>
  <si>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</si>
  <si>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</si>
  <si>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</si>
  <si>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</si>
  <si>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</si>
  <si>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</si>
  <si>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</si>
  <si>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</si>
  <si>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</si>
  <si>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</si>
  <si>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</si>
  <si>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</si>
  <si>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</si>
  <si>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</si>
  <si>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</si>
  <si>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</si>
  <si>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</si>
  <si>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</si>
  <si>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</si>
  <si>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</si>
  <si>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</si>
  <si>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</si>
  <si>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</si>
  <si>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</si>
  <si>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</si>
  <si>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</si>
  <si>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</si>
  <si>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</si>
  <si>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</si>
  <si>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</si>
  <si>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</si>
  <si>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</si>
  <si>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</si>
  <si>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</si>
  <si>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</si>
  <si>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</si>
  <si>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</si>
  <si>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</si>
  <si>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</si>
  <si>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</si>
  <si>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</si>
  <si>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</si>
  <si>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</si>
  <si>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</si>
  <si>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</si>
  <si>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</si>
  <si>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</si>
  <si>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</si>
  <si>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</si>
  <si>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</si>
  <si>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</si>
  <si>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</si>
  <si>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</si>
  <si>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</si>
  <si>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</si>
  <si>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</si>
  <si>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</si>
  <si>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</si>
  <si>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</si>
  <si>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</si>
  <si>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</si>
  <si>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</si>
  <si>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</si>
  <si>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</si>
  <si>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</si>
  <si>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</si>
  <si>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</si>
  <si>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</si>
  <si>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</si>
  <si>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</si>
  <si>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</si>
  <si>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</si>
  <si>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</si>
  <si>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</si>
  <si>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</si>
  <si>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</si>
  <si>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</si>
  <si>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</si>
  <si>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</si>
  <si>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</si>
  <si>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</si>
  <si>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</si>
  <si>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</si>
  <si>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</si>
  <si>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</si>
  <si>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</si>
  <si>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</si>
  <si>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</si>
  <si>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</si>
  <si>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</si>
  <si>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</si>
  <si>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</si>
  <si>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</si>
  <si>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</si>
  <si>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</si>
  <si>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</si>
  <si>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</si>
  <si>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</si>
  <si>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</si>
  <si>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</si>
  <si>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</si>
  <si>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</si>
  <si>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</si>
  <si>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</si>
  <si>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</si>
  <si>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</si>
  <si>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佐賀県基山町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</si>
  <si>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</si>
  <si>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</si>
  <si>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</si>
  <si>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</si>
  <si>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</si>
  <si>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</si>
  <si>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</si>
  <si>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</si>
  <si>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</si>
  <si>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</si>
  <si>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</si>
  <si>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</si>
  <si>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</si>
  <si>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</si>
  <si>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</si>
  <si>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</si>
  <si>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</si>
  <si>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</si>
  <si>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</si>
  <si>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</si>
  <si>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</si>
  <si>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</si>
  <si>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</si>
  <si>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</si>
  <si>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</si>
  <si>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</si>
  <si>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</si>
  <si>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</si>
  <si>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</si>
  <si>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</si>
  <si>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</si>
  <si>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</si>
  <si>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</si>
  <si>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</si>
  <si>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</si>
  <si>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</si>
  <si>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</si>
  <si>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</si>
  <si>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</si>
  <si>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</si>
  <si>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</si>
  <si>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</si>
  <si>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</si>
  <si>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</si>
  <si>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</si>
  <si>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</si>
  <si>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</si>
  <si>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</si>
  <si>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</si>
  <si>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</si>
  <si>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</si>
  <si>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</si>
  <si>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</si>
  <si>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</si>
  <si>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</si>
  <si>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</si>
  <si>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</si>
  <si>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</si>
  <si>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</si>
  <si>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</si>
  <si>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</si>
  <si>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</si>
  <si>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</si>
  <si>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</si>
  <si>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</si>
  <si>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</si>
  <si>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</si>
  <si>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</si>
  <si>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</si>
  <si>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</si>
  <si>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</si>
  <si>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</si>
  <si>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</si>
  <si>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</si>
  <si>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</si>
  <si>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</si>
  <si>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</si>
  <si>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</si>
  <si>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</si>
  <si>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</si>
  <si>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</si>
  <si>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</si>
  <si>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</si>
  <si>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</si>
  <si>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</si>
  <si>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</si>
  <si>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</si>
  <si>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</si>
  <si>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</si>
  <si>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</si>
  <si>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</si>
  <si>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</si>
  <si>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</si>
  <si>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</si>
  <si>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</si>
  <si>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</si>
  <si>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</si>
  <si>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</si>
  <si>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</si>
  <si>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</si>
  <si>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</si>
  <si>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</si>
  <si>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</si>
  <si>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</si>
  <si>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</si>
  <si>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</si>
  <si>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</si>
  <si>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</si>
  <si>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</si>
  <si>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</si>
  <si>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</si>
  <si>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</si>
  <si>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</si>
  <si>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</si>
  <si>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</si>
  <si>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</si>
  <si>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</si>
  <si>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</si>
  <si>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</si>
  <si>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</si>
  <si>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</si>
  <si>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</si>
  <si>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</si>
  <si>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</si>
  <si>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</si>
  <si>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</si>
  <si>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</si>
  <si>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</si>
  <si>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</si>
  <si>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</si>
  <si>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</si>
  <si>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</si>
  <si>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</si>
  <si>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</si>
  <si>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</si>
  <si>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</si>
  <si>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</si>
  <si>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</si>
  <si>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</si>
  <si>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</si>
  <si>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</si>
  <si>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</si>
  <si>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</si>
  <si>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</si>
  <si>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</si>
  <si>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</si>
  <si>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</si>
  <si>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</si>
  <si>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</si>
  <si>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</si>
  <si>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</si>
  <si>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</si>
  <si>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</si>
  <si>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</si>
  <si>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</si>
  <si>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</si>
  <si>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</si>
  <si>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</si>
  <si>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</si>
  <si>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</si>
  <si>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</si>
  <si>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</si>
  <si>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</si>
  <si>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</si>
  <si>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</si>
  <si>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</si>
  <si>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</si>
  <si>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</si>
  <si>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</si>
  <si>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</si>
  <si>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</si>
  <si>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</si>
  <si>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</si>
  <si>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</si>
  <si>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</si>
  <si>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</si>
  <si>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</si>
  <si>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</si>
  <si>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</si>
  <si>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</si>
  <si>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</si>
  <si>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</si>
  <si>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</si>
  <si>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</si>
  <si>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H27</t>
  </si>
  <si>
    <t>H28</t>
  </si>
  <si>
    <t>H29</t>
  </si>
  <si>
    <t>H30</t>
  </si>
  <si>
    <t>R01</t>
  </si>
  <si>
    <t>▲ 1.60</t>
  </si>
  <si>
    <t>▲ 1.86</t>
  </si>
  <si>
    <t>▲ 2.78</t>
  </si>
  <si>
    <t>一般会計</t>
  </si>
  <si>
    <t>下水道事業会計</t>
  </si>
  <si>
    <t>国民健康保険特別会計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</si>
  <si>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</si>
  <si>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</si>
  <si>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</si>
  <si>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</si>
  <si>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</si>
  <si>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</si>
  <si>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</si>
  <si>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</si>
  <si>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</si>
  <si>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</si>
  <si>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佐賀県市町村総合事務組合</t>
    <rPh sb="0" eb="3">
      <t>サガケン</t>
    </rPh>
    <rPh sb="3" eb="6">
      <t>シチョウソン</t>
    </rPh>
    <rPh sb="6" eb="8">
      <t>ソウゴウ</t>
    </rPh>
    <rPh sb="8" eb="10">
      <t>ジム</t>
    </rPh>
    <rPh sb="10" eb="12">
      <t>クミアイ</t>
    </rPh>
    <phoneticPr fontId="2"/>
  </si>
  <si>
    <t>佐賀県市町総合事務組合（交通災害）</t>
    <rPh sb="0" eb="3">
      <t>サガケン</t>
    </rPh>
    <rPh sb="3" eb="4">
      <t>シ</t>
    </rPh>
    <rPh sb="4" eb="5">
      <t>マチ</t>
    </rPh>
    <rPh sb="5" eb="7">
      <t>ソウゴウ</t>
    </rPh>
    <rPh sb="7" eb="9">
      <t>ジム</t>
    </rPh>
    <rPh sb="9" eb="11">
      <t>クミアイ</t>
    </rPh>
    <rPh sb="12" eb="14">
      <t>コウツウ</t>
    </rPh>
    <rPh sb="14" eb="16">
      <t>サイガイ</t>
    </rPh>
    <phoneticPr fontId="2"/>
  </si>
  <si>
    <t>鳥栖・三養基地区消防事務組合</t>
    <rPh sb="0" eb="2">
      <t>トス</t>
    </rPh>
    <rPh sb="3" eb="6">
      <t>ミヤキ</t>
    </rPh>
    <rPh sb="6" eb="8">
      <t>チク</t>
    </rPh>
    <rPh sb="8" eb="10">
      <t>ショウボウ</t>
    </rPh>
    <rPh sb="10" eb="12">
      <t>ジム</t>
    </rPh>
    <rPh sb="12" eb="14">
      <t>クミアイ</t>
    </rPh>
    <phoneticPr fontId="2"/>
  </si>
  <si>
    <t>鳥栖地区広域市町村圏組合（介護保険特別会計）</t>
    <rPh sb="0" eb="2">
      <t>トス</t>
    </rPh>
    <rPh sb="2" eb="4">
      <t>チク</t>
    </rPh>
    <rPh sb="4" eb="6">
      <t>コウイキ</t>
    </rPh>
    <rPh sb="6" eb="9">
      <t>シチョウソン</t>
    </rPh>
    <rPh sb="9" eb="10">
      <t>ケン</t>
    </rPh>
    <rPh sb="10" eb="12">
      <t>クミアイ</t>
    </rPh>
    <rPh sb="13" eb="15">
      <t>カイゴ</t>
    </rPh>
    <rPh sb="15" eb="17">
      <t>ホケン</t>
    </rPh>
    <rPh sb="17" eb="19">
      <t>トクベツ</t>
    </rPh>
    <rPh sb="19" eb="21">
      <t>カイケイ</t>
    </rPh>
    <phoneticPr fontId="2"/>
  </si>
  <si>
    <t>鳥栖地区広域市町村圏組合</t>
    <rPh sb="0" eb="2">
      <t>トス</t>
    </rPh>
    <rPh sb="2" eb="4">
      <t>チク</t>
    </rPh>
    <rPh sb="4" eb="6">
      <t>コウイキ</t>
    </rPh>
    <rPh sb="6" eb="9">
      <t>シチョウソン</t>
    </rPh>
    <rPh sb="9" eb="10">
      <t>ケン</t>
    </rPh>
    <rPh sb="10" eb="12">
      <t>クミアイ</t>
    </rPh>
    <phoneticPr fontId="2"/>
  </si>
  <si>
    <t>三神地区環境事務組合</t>
    <rPh sb="0" eb="1">
      <t>サン</t>
    </rPh>
    <rPh sb="1" eb="2">
      <t>カミ</t>
    </rPh>
    <rPh sb="2" eb="4">
      <t>チク</t>
    </rPh>
    <rPh sb="4" eb="6">
      <t>カンキョウ</t>
    </rPh>
    <rPh sb="6" eb="8">
      <t>ジム</t>
    </rPh>
    <rPh sb="8" eb="10">
      <t>クミアイ</t>
    </rPh>
    <phoneticPr fontId="2"/>
  </si>
  <si>
    <t>佐賀東部水道企業団（末端給水）</t>
    <rPh sb="0" eb="2">
      <t>サガ</t>
    </rPh>
    <rPh sb="2" eb="4">
      <t>トウブ</t>
    </rPh>
    <rPh sb="4" eb="6">
      <t>スイドウ</t>
    </rPh>
    <rPh sb="6" eb="8">
      <t>キギョウ</t>
    </rPh>
    <rPh sb="8" eb="9">
      <t>ダン</t>
    </rPh>
    <rPh sb="10" eb="12">
      <t>マッタン</t>
    </rPh>
    <rPh sb="12" eb="14">
      <t>キュウスイ</t>
    </rPh>
    <phoneticPr fontId="2"/>
  </si>
  <si>
    <t>佐賀東部水道企業団（用水供給）</t>
    <rPh sb="0" eb="2">
      <t>サガ</t>
    </rPh>
    <rPh sb="2" eb="4">
      <t>トウブ</t>
    </rPh>
    <rPh sb="4" eb="6">
      <t>スイドウ</t>
    </rPh>
    <rPh sb="6" eb="8">
      <t>キギョウ</t>
    </rPh>
    <rPh sb="8" eb="9">
      <t>ダン</t>
    </rPh>
    <rPh sb="10" eb="12">
      <t>ヨウスイ</t>
    </rPh>
    <rPh sb="12" eb="14">
      <t>キョウキュウ</t>
    </rPh>
    <phoneticPr fontId="2"/>
  </si>
  <si>
    <t>佐賀県後期高齢者医療広域連合（一般会計）</t>
    <rPh sb="0" eb="3">
      <t>サガケン</t>
    </rPh>
    <rPh sb="3" eb="5">
      <t>コウキ</t>
    </rPh>
    <rPh sb="5" eb="8">
      <t>コウレイシャ</t>
    </rPh>
    <rPh sb="8" eb="10">
      <t>イリョウ</t>
    </rPh>
    <rPh sb="10" eb="12">
      <t>コウイキ</t>
    </rPh>
    <rPh sb="12" eb="14">
      <t>レンゴウ</t>
    </rPh>
    <rPh sb="15" eb="17">
      <t>イッパン</t>
    </rPh>
    <rPh sb="17" eb="19">
      <t>カイケイ</t>
    </rPh>
    <phoneticPr fontId="2"/>
  </si>
  <si>
    <t>佐賀県後期高齢者医療広域連合（特別会計）</t>
    <rPh sb="0" eb="3">
      <t>サガケン</t>
    </rPh>
    <rPh sb="3" eb="5">
      <t>コウキ</t>
    </rPh>
    <rPh sb="5" eb="8">
      <t>コウレイシャ</t>
    </rPh>
    <rPh sb="8" eb="10">
      <t>イリョウ</t>
    </rPh>
    <rPh sb="10" eb="12">
      <t>コウイキ</t>
    </rPh>
    <rPh sb="12" eb="14">
      <t>レンゴウ</t>
    </rPh>
    <rPh sb="15" eb="17">
      <t>トクベツ</t>
    </rPh>
    <rPh sb="17" eb="19">
      <t>カイケイ</t>
    </rPh>
    <phoneticPr fontId="2"/>
  </si>
  <si>
    <t>筑紫野・小郡・基山清掃施設組合</t>
    <rPh sb="0" eb="3">
      <t>チクシノ</t>
    </rPh>
    <rPh sb="4" eb="6">
      <t>オゴオリ</t>
    </rPh>
    <rPh sb="7" eb="9">
      <t>キヤマ</t>
    </rPh>
    <rPh sb="9" eb="11">
      <t>セイソウ</t>
    </rPh>
    <rPh sb="11" eb="13">
      <t>シセツ</t>
    </rPh>
    <rPh sb="13" eb="15">
      <t>クミアイ</t>
    </rPh>
    <phoneticPr fontId="2"/>
  </si>
  <si>
    <t>基山町土地開発公社</t>
  </si>
  <si>
    <t>公共施設整備基金</t>
    <rPh sb="0" eb="2">
      <t>コウキョウ</t>
    </rPh>
    <rPh sb="2" eb="4">
      <t>シセツ</t>
    </rPh>
    <rPh sb="4" eb="6">
      <t>セイビ</t>
    </rPh>
    <rPh sb="6" eb="8">
      <t>キキン</t>
    </rPh>
    <phoneticPr fontId="2"/>
  </si>
  <si>
    <t>ふるさと応援寄附基金</t>
    <rPh sb="4" eb="6">
      <t>オウエン</t>
    </rPh>
    <rPh sb="6" eb="8">
      <t>キフ</t>
    </rPh>
    <rPh sb="8" eb="10">
      <t>キキン</t>
    </rPh>
    <phoneticPr fontId="2"/>
  </si>
  <si>
    <t>福祉振興基金</t>
    <rPh sb="0" eb="2">
      <t>フクシ</t>
    </rPh>
    <rPh sb="2" eb="4">
      <t>シンコウ</t>
    </rPh>
    <rPh sb="4" eb="6">
      <t>キキン</t>
    </rPh>
    <phoneticPr fontId="2"/>
  </si>
  <si>
    <t>文化及び体育振興基金</t>
    <rPh sb="0" eb="2">
      <t>ブンカ</t>
    </rPh>
    <rPh sb="2" eb="3">
      <t>オヨ</t>
    </rPh>
    <rPh sb="4" eb="6">
      <t>タイイク</t>
    </rPh>
    <rPh sb="6" eb="8">
      <t>シンコウ</t>
    </rPh>
    <rPh sb="8" eb="10">
      <t>キキン</t>
    </rPh>
    <phoneticPr fontId="2"/>
  </si>
  <si>
    <t>ふるさと・水と土保全基金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</si>
  <si>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</si>
  <si>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</si>
  <si>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</si>
  <si>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</si>
  <si>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</si>
  <si>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</si>
  <si>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</si>
  <si>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</si>
  <si>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</si>
  <si>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</si>
  <si>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昨年度に引き続き将来負担比率については、算定されない（マイナス値）結果となっている。
有形固定資産減価償却率は、今後上昇が見込まれるため、予防保全型維持管理によるトータルコストの低減に努める。</t>
    <rPh sb="0" eb="3">
      <t>サクネンド</t>
    </rPh>
    <rPh sb="4" eb="5">
      <t>ヒ</t>
    </rPh>
    <rPh sb="6" eb="7">
      <t>ツヅ</t>
    </rPh>
    <rPh sb="20" eb="22">
      <t>サンテイ</t>
    </rPh>
    <rPh sb="31" eb="32">
      <t>アタイ</t>
    </rPh>
    <rPh sb="33" eb="35">
      <t>ケッカ</t>
    </rPh>
    <rPh sb="43" eb="49">
      <t>ユウケイコテイシサン</t>
    </rPh>
    <rPh sb="49" eb="51">
      <t>ゲンカ</t>
    </rPh>
    <rPh sb="51" eb="53">
      <t>ショウキャク</t>
    </rPh>
    <rPh sb="53" eb="54">
      <t>リツ</t>
    </rPh>
    <rPh sb="56" eb="58">
      <t>コンゴ</t>
    </rPh>
    <rPh sb="58" eb="60">
      <t>ジョウショウ</t>
    </rPh>
    <rPh sb="61" eb="63">
      <t>ミコ</t>
    </rPh>
    <rPh sb="89" eb="91">
      <t>テイゲン</t>
    </rPh>
    <phoneticPr fontId="2"/>
  </si>
  <si>
    <t>実質公債費比率は元利償還金の減少に伴い低下傾向にはあるが、類似団体の平均値を上回っている。引き続き地方債残高の抑制と財源確保に努める。
また、将来負担比率は昨年度に引き続き、算定されない（マイナス値）結果となっている。</t>
    <rPh sb="8" eb="10">
      <t>ガンリ</t>
    </rPh>
    <rPh sb="10" eb="13">
      <t>ショウカンキン</t>
    </rPh>
    <rPh sb="14" eb="16">
      <t>ゲンショウ</t>
    </rPh>
    <rPh sb="36" eb="37">
      <t>アタイ</t>
    </rPh>
    <rPh sb="38" eb="39">
      <t>ウエ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</si>
</sst>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2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489581C4-360B-4E8F-966C-204E383C74B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69469</c:v>
                </c:pt>
                <c:pt idx="1">
                  <c:v>67293</c:v>
                </c:pt>
                <c:pt idx="2">
                  <c:v>67343</c:v>
                </c:pt>
                <c:pt idx="3">
                  <c:v>73475</c:v>
                </c:pt>
                <c:pt idx="4">
                  <c:v>87464</c:v>
                </c:pt>
              </c:numCache>
            </c:numRef>
          </c:val>
          <c:smooth val="0"/>
          <c:extLst>
            <c:ext xmlns:c16="http://schemas.microsoft.com/office/drawing/2014/chart" uri="{C3380CC4-5D6E-409C-BE32-E72D297353CC}">
              <c16:uniqueId val="{00000000-E1AE-44D7-91E4-BBCD245DC25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65995</c:v>
                </c:pt>
                <c:pt idx="1">
                  <c:v>34243</c:v>
                </c:pt>
                <c:pt idx="2">
                  <c:v>82582</c:v>
                </c:pt>
                <c:pt idx="3">
                  <c:v>44011</c:v>
                </c:pt>
                <c:pt idx="4">
                  <c:v>102363</c:v>
                </c:pt>
              </c:numCache>
            </c:numRef>
          </c:val>
          <c:smooth val="0"/>
          <c:extLst>
            <c:ext xmlns:c16="http://schemas.microsoft.com/office/drawing/2014/chart" uri="{C3380CC4-5D6E-409C-BE32-E72D297353CC}">
              <c16:uniqueId val="{00000001-E1AE-44D7-91E4-BBCD245DC25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4.68</c:v>
                </c:pt>
                <c:pt idx="1">
                  <c:v>5.91</c:v>
                </c:pt>
                <c:pt idx="2">
                  <c:v>3.54</c:v>
                </c:pt>
                <c:pt idx="3">
                  <c:v>3.82</c:v>
                </c:pt>
                <c:pt idx="4">
                  <c:v>2.74</c:v>
                </c:pt>
              </c:numCache>
            </c:numRef>
          </c:val>
          <c:extLst>
            <c:ext xmlns:c16="http://schemas.microsoft.com/office/drawing/2014/chart" uri="{C3380CC4-5D6E-409C-BE32-E72D297353CC}">
              <c16:uniqueId val="{00000000-147E-47CB-A3DB-9B64A1A432B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15.09</c:v>
                </c:pt>
                <c:pt idx="1">
                  <c:v>14.31</c:v>
                </c:pt>
                <c:pt idx="2">
                  <c:v>14.86</c:v>
                </c:pt>
                <c:pt idx="3">
                  <c:v>12.72</c:v>
                </c:pt>
                <c:pt idx="4">
                  <c:v>11.02</c:v>
                </c:pt>
              </c:numCache>
            </c:numRef>
          </c:val>
          <c:extLst>
            <c:ext xmlns:c16="http://schemas.microsoft.com/office/drawing/2014/chart" uri="{C3380CC4-5D6E-409C-BE32-E72D297353CC}">
              <c16:uniqueId val="{00000001-147E-47CB-A3DB-9B64A1A432B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2.4300000000000002</c:v>
                </c:pt>
                <c:pt idx="1">
                  <c:v>2.84</c:v>
                </c:pt>
                <c:pt idx="2">
                  <c:v>-1.6</c:v>
                </c:pt>
                <c:pt idx="3">
                  <c:v>-1.86</c:v>
                </c:pt>
                <c:pt idx="4">
                  <c:v>-2.78</c:v>
                </c:pt>
              </c:numCache>
            </c:numRef>
          </c:val>
          <c:smooth val="0"/>
          <c:extLst>
            <c:ext xmlns:c16="http://schemas.microsoft.com/office/drawing/2014/chart" uri="{C3380CC4-5D6E-409C-BE32-E72D297353CC}">
              <c16:uniqueId val="{00000002-147E-47CB-A3DB-9B64A1A432B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2AE-4E8F-9892-806E4C4FFAB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2AE-4E8F-9892-806E4C4FFAB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2AE-4E8F-9892-806E4C4FFAB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2AE-4E8F-9892-806E4C4FFAB8}"/>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B2AE-4E8F-9892-806E4C4FFAB8}"/>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B2AE-4E8F-9892-806E4C4FFAB8}"/>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0.01</c:v>
                </c:pt>
                <c:pt idx="2">
                  <c:v>#N/A</c:v>
                </c:pt>
                <c:pt idx="3">
                  <c:v>0</c:v>
                </c:pt>
                <c:pt idx="4">
                  <c:v>#N/A</c:v>
                </c:pt>
                <c:pt idx="5">
                  <c:v>0.1</c:v>
                </c:pt>
                <c:pt idx="6">
                  <c:v>#N/A</c:v>
                </c:pt>
                <c:pt idx="7">
                  <c:v>0.12</c:v>
                </c:pt>
                <c:pt idx="8">
                  <c:v>#N/A</c:v>
                </c:pt>
                <c:pt idx="9">
                  <c:v>0</c:v>
                </c:pt>
              </c:numCache>
            </c:numRef>
          </c:val>
          <c:extLst>
            <c:ext xmlns:c16="http://schemas.microsoft.com/office/drawing/2014/chart" uri="{C3380CC4-5D6E-409C-BE32-E72D297353CC}">
              <c16:uniqueId val="{00000006-B2AE-4E8F-9892-806E4C4FFAB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2.77</c:v>
                </c:pt>
                <c:pt idx="2">
                  <c:v>#N/A</c:v>
                </c:pt>
                <c:pt idx="3">
                  <c:v>1.97</c:v>
                </c:pt>
                <c:pt idx="4">
                  <c:v>#N/A</c:v>
                </c:pt>
                <c:pt idx="5">
                  <c:v>3.62</c:v>
                </c:pt>
                <c:pt idx="6">
                  <c:v>#N/A</c:v>
                </c:pt>
                <c:pt idx="7">
                  <c:v>1.88</c:v>
                </c:pt>
                <c:pt idx="8">
                  <c:v>#N/A</c:v>
                </c:pt>
                <c:pt idx="9">
                  <c:v>1.71</c:v>
                </c:pt>
              </c:numCache>
            </c:numRef>
          </c:val>
          <c:extLst>
            <c:ext xmlns:c16="http://schemas.microsoft.com/office/drawing/2014/chart" uri="{C3380CC4-5D6E-409C-BE32-E72D297353CC}">
              <c16:uniqueId val="{00000007-B2AE-4E8F-9892-806E4C4FFAB8}"/>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0.6</c:v>
                </c:pt>
                <c:pt idx="2">
                  <c:v>#N/A</c:v>
                </c:pt>
                <c:pt idx="3">
                  <c:v>1.1100000000000001</c:v>
                </c:pt>
                <c:pt idx="4">
                  <c:v>#N/A</c:v>
                </c:pt>
                <c:pt idx="5">
                  <c:v>0.79</c:v>
                </c:pt>
                <c:pt idx="6">
                  <c:v>#N/A</c:v>
                </c:pt>
                <c:pt idx="7">
                  <c:v>1.35</c:v>
                </c:pt>
                <c:pt idx="8">
                  <c:v>#N/A</c:v>
                </c:pt>
                <c:pt idx="9">
                  <c:v>1.86</c:v>
                </c:pt>
              </c:numCache>
            </c:numRef>
          </c:val>
          <c:extLst>
            <c:ext xmlns:c16="http://schemas.microsoft.com/office/drawing/2014/chart" uri="{C3380CC4-5D6E-409C-BE32-E72D297353CC}">
              <c16:uniqueId val="{00000008-B2AE-4E8F-9892-806E4C4FFAB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4.68</c:v>
                </c:pt>
                <c:pt idx="2">
                  <c:v>#N/A</c:v>
                </c:pt>
                <c:pt idx="3">
                  <c:v>5.9</c:v>
                </c:pt>
                <c:pt idx="4">
                  <c:v>#N/A</c:v>
                </c:pt>
                <c:pt idx="5">
                  <c:v>3.53</c:v>
                </c:pt>
                <c:pt idx="6">
                  <c:v>#N/A</c:v>
                </c:pt>
                <c:pt idx="7">
                  <c:v>3.81</c:v>
                </c:pt>
                <c:pt idx="8">
                  <c:v>#N/A</c:v>
                </c:pt>
                <c:pt idx="9">
                  <c:v>2.74</c:v>
                </c:pt>
              </c:numCache>
            </c:numRef>
          </c:val>
          <c:extLst>
            <c:ext xmlns:c16="http://schemas.microsoft.com/office/drawing/2014/chart" uri="{C3380CC4-5D6E-409C-BE32-E72D297353CC}">
              <c16:uniqueId val="{00000009-B2AE-4E8F-9892-806E4C4FFAB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484</c:v>
                </c:pt>
                <c:pt idx="5">
                  <c:v>463</c:v>
                </c:pt>
                <c:pt idx="8">
                  <c:v>523</c:v>
                </c:pt>
                <c:pt idx="11">
                  <c:v>516</c:v>
                </c:pt>
                <c:pt idx="14">
                  <c:v>513</c:v>
                </c:pt>
              </c:numCache>
            </c:numRef>
          </c:val>
          <c:extLst>
            <c:ext xmlns:c16="http://schemas.microsoft.com/office/drawing/2014/chart" uri="{C3380CC4-5D6E-409C-BE32-E72D297353CC}">
              <c16:uniqueId val="{00000000-5A82-4695-A400-13D6BFC3023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A82-4695-A400-13D6BFC3023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A82-4695-A400-13D6BFC3023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165</c:v>
                </c:pt>
                <c:pt idx="3">
                  <c:v>132</c:v>
                </c:pt>
                <c:pt idx="6">
                  <c:v>120</c:v>
                </c:pt>
                <c:pt idx="9">
                  <c:v>121</c:v>
                </c:pt>
                <c:pt idx="12">
                  <c:v>118</c:v>
                </c:pt>
              </c:numCache>
            </c:numRef>
          </c:val>
          <c:extLst>
            <c:ext xmlns:c16="http://schemas.microsoft.com/office/drawing/2014/chart" uri="{C3380CC4-5D6E-409C-BE32-E72D297353CC}">
              <c16:uniqueId val="{00000003-5A82-4695-A400-13D6BFC3023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100</c:v>
                </c:pt>
                <c:pt idx="3">
                  <c:v>107</c:v>
                </c:pt>
                <c:pt idx="6">
                  <c:v>123</c:v>
                </c:pt>
                <c:pt idx="9">
                  <c:v>120</c:v>
                </c:pt>
                <c:pt idx="12">
                  <c:v>118</c:v>
                </c:pt>
              </c:numCache>
            </c:numRef>
          </c:val>
          <c:extLst>
            <c:ext xmlns:c16="http://schemas.microsoft.com/office/drawing/2014/chart" uri="{C3380CC4-5D6E-409C-BE32-E72D297353CC}">
              <c16:uniqueId val="{00000004-5A82-4695-A400-13D6BFC3023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A82-4695-A400-13D6BFC3023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A82-4695-A400-13D6BFC3023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636</c:v>
                </c:pt>
                <c:pt idx="3">
                  <c:v>609</c:v>
                </c:pt>
                <c:pt idx="6">
                  <c:v>583</c:v>
                </c:pt>
                <c:pt idx="9">
                  <c:v>554</c:v>
                </c:pt>
                <c:pt idx="12">
                  <c:v>557</c:v>
                </c:pt>
              </c:numCache>
            </c:numRef>
          </c:val>
          <c:extLst>
            <c:ext xmlns:c16="http://schemas.microsoft.com/office/drawing/2014/chart" uri="{C3380CC4-5D6E-409C-BE32-E72D297353CC}">
              <c16:uniqueId val="{00000007-5A82-4695-A400-13D6BFC3023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417</c:v>
                </c:pt>
                <c:pt idx="2">
                  <c:v>#N/A</c:v>
                </c:pt>
                <c:pt idx="3">
                  <c:v>#N/A</c:v>
                </c:pt>
                <c:pt idx="4">
                  <c:v>385</c:v>
                </c:pt>
                <c:pt idx="5">
                  <c:v>#N/A</c:v>
                </c:pt>
                <c:pt idx="6">
                  <c:v>#N/A</c:v>
                </c:pt>
                <c:pt idx="7">
                  <c:v>303</c:v>
                </c:pt>
                <c:pt idx="8">
                  <c:v>#N/A</c:v>
                </c:pt>
                <c:pt idx="9">
                  <c:v>#N/A</c:v>
                </c:pt>
                <c:pt idx="10">
                  <c:v>279</c:v>
                </c:pt>
                <c:pt idx="11">
                  <c:v>#N/A</c:v>
                </c:pt>
                <c:pt idx="12">
                  <c:v>#N/A</c:v>
                </c:pt>
                <c:pt idx="13">
                  <c:v>280</c:v>
                </c:pt>
                <c:pt idx="14">
                  <c:v>#N/A</c:v>
                </c:pt>
              </c:numCache>
            </c:numRef>
          </c:val>
          <c:smooth val="0"/>
          <c:extLst>
            <c:ext xmlns:c16="http://schemas.microsoft.com/office/drawing/2014/chart" uri="{C3380CC4-5D6E-409C-BE32-E72D297353CC}">
              <c16:uniqueId val="{00000008-5A82-4695-A400-13D6BFC3023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5651</c:v>
                </c:pt>
                <c:pt idx="5">
                  <c:v>6053</c:v>
                </c:pt>
                <c:pt idx="8">
                  <c:v>5906</c:v>
                </c:pt>
                <c:pt idx="11">
                  <c:v>5830</c:v>
                </c:pt>
                <c:pt idx="14">
                  <c:v>5868</c:v>
                </c:pt>
              </c:numCache>
            </c:numRef>
          </c:val>
          <c:extLst>
            <c:ext xmlns:c16="http://schemas.microsoft.com/office/drawing/2014/chart" uri="{C3380CC4-5D6E-409C-BE32-E72D297353CC}">
              <c16:uniqueId val="{00000000-8573-4F2C-9C5F-C79B1341332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33</c:v>
                </c:pt>
                <c:pt idx="5">
                  <c:v>29</c:v>
                </c:pt>
                <c:pt idx="8">
                  <c:v>32</c:v>
                </c:pt>
                <c:pt idx="11">
                  <c:v>685</c:v>
                </c:pt>
                <c:pt idx="14">
                  <c:v>406</c:v>
                </c:pt>
              </c:numCache>
            </c:numRef>
          </c:val>
          <c:extLst>
            <c:ext xmlns:c16="http://schemas.microsoft.com/office/drawing/2014/chart" uri="{C3380CC4-5D6E-409C-BE32-E72D297353CC}">
              <c16:uniqueId val="{00000001-8573-4F2C-9C5F-C79B1341332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2451</c:v>
                </c:pt>
                <c:pt idx="5">
                  <c:v>2610</c:v>
                </c:pt>
                <c:pt idx="8">
                  <c:v>2805</c:v>
                </c:pt>
                <c:pt idx="11">
                  <c:v>2813</c:v>
                </c:pt>
                <c:pt idx="14">
                  <c:v>2928</c:v>
                </c:pt>
              </c:numCache>
            </c:numRef>
          </c:val>
          <c:extLst>
            <c:ext xmlns:c16="http://schemas.microsoft.com/office/drawing/2014/chart" uri="{C3380CC4-5D6E-409C-BE32-E72D297353CC}">
              <c16:uniqueId val="{00000002-8573-4F2C-9C5F-C79B1341332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573-4F2C-9C5F-C79B1341332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573-4F2C-9C5F-C79B1341332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573-4F2C-9C5F-C79B1341332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474</c:v>
                </c:pt>
                <c:pt idx="3">
                  <c:v>390</c:v>
                </c:pt>
                <c:pt idx="6">
                  <c:v>401</c:v>
                </c:pt>
                <c:pt idx="9">
                  <c:v>334</c:v>
                </c:pt>
                <c:pt idx="12">
                  <c:v>331</c:v>
                </c:pt>
              </c:numCache>
            </c:numRef>
          </c:val>
          <c:extLst>
            <c:ext xmlns:c16="http://schemas.microsoft.com/office/drawing/2014/chart" uri="{C3380CC4-5D6E-409C-BE32-E72D297353CC}">
              <c16:uniqueId val="{00000006-8573-4F2C-9C5F-C79B1341332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762</c:v>
                </c:pt>
                <c:pt idx="3">
                  <c:v>652</c:v>
                </c:pt>
                <c:pt idx="6">
                  <c:v>532</c:v>
                </c:pt>
                <c:pt idx="9">
                  <c:v>415</c:v>
                </c:pt>
                <c:pt idx="12">
                  <c:v>310</c:v>
                </c:pt>
              </c:numCache>
            </c:numRef>
          </c:val>
          <c:extLst>
            <c:ext xmlns:c16="http://schemas.microsoft.com/office/drawing/2014/chart" uri="{C3380CC4-5D6E-409C-BE32-E72D297353CC}">
              <c16:uniqueId val="{00000007-8573-4F2C-9C5F-C79B1341332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1543</c:v>
                </c:pt>
                <c:pt idx="3">
                  <c:v>1652</c:v>
                </c:pt>
                <c:pt idx="6">
                  <c:v>1724</c:v>
                </c:pt>
                <c:pt idx="9">
                  <c:v>1753</c:v>
                </c:pt>
                <c:pt idx="12">
                  <c:v>1707</c:v>
                </c:pt>
              </c:numCache>
            </c:numRef>
          </c:val>
          <c:extLst>
            <c:ext xmlns:c16="http://schemas.microsoft.com/office/drawing/2014/chart" uri="{C3380CC4-5D6E-409C-BE32-E72D297353CC}">
              <c16:uniqueId val="{00000008-8573-4F2C-9C5F-C79B1341332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952</c:v>
                </c:pt>
                <c:pt idx="9">
                  <c:v>654</c:v>
                </c:pt>
                <c:pt idx="12">
                  <c:v>348</c:v>
                </c:pt>
              </c:numCache>
            </c:numRef>
          </c:val>
          <c:extLst>
            <c:ext xmlns:c16="http://schemas.microsoft.com/office/drawing/2014/chart" uri="{C3380CC4-5D6E-409C-BE32-E72D297353CC}">
              <c16:uniqueId val="{00000009-8573-4F2C-9C5F-C79B1341332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6208</c:v>
                </c:pt>
                <c:pt idx="3">
                  <c:v>5974</c:v>
                </c:pt>
                <c:pt idx="6">
                  <c:v>6217</c:v>
                </c:pt>
                <c:pt idx="9">
                  <c:v>6133</c:v>
                </c:pt>
                <c:pt idx="12">
                  <c:v>6443</c:v>
                </c:pt>
              </c:numCache>
            </c:numRef>
          </c:val>
          <c:extLst>
            <c:ext xmlns:c16="http://schemas.microsoft.com/office/drawing/2014/chart" uri="{C3380CC4-5D6E-409C-BE32-E72D297353CC}">
              <c16:uniqueId val="{0000000A-8573-4F2C-9C5F-C79B1341332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850</c:v>
                </c:pt>
                <c:pt idx="2">
                  <c:v>#N/A</c:v>
                </c:pt>
                <c:pt idx="3">
                  <c:v>#N/A</c:v>
                </c:pt>
                <c:pt idx="4">
                  <c:v>0</c:v>
                </c:pt>
                <c:pt idx="5">
                  <c:v>#N/A</c:v>
                </c:pt>
                <c:pt idx="6">
                  <c:v>#N/A</c:v>
                </c:pt>
                <c:pt idx="7">
                  <c:v>1082</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573-4F2C-9C5F-C79B1341332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590</c:v>
                </c:pt>
                <c:pt idx="1">
                  <c:v>505</c:v>
                </c:pt>
                <c:pt idx="2">
                  <c:v>438</c:v>
                </c:pt>
              </c:numCache>
            </c:numRef>
          </c:val>
          <c:extLst>
            <c:ext xmlns:c16="http://schemas.microsoft.com/office/drawing/2014/chart" uri="{C3380CC4-5D6E-409C-BE32-E72D297353CC}">
              <c16:uniqueId val="{00000000-353F-456C-B09F-0A597CEB42A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39</c:v>
                </c:pt>
                <c:pt idx="1">
                  <c:v>14</c:v>
                </c:pt>
                <c:pt idx="2">
                  <c:v>1</c:v>
                </c:pt>
              </c:numCache>
            </c:numRef>
          </c:val>
          <c:extLst>
            <c:ext xmlns:c16="http://schemas.microsoft.com/office/drawing/2014/chart" uri="{C3380CC4-5D6E-409C-BE32-E72D297353CC}">
              <c16:uniqueId val="{00000001-353F-456C-B09F-0A597CEB42A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1719</c:v>
                </c:pt>
                <c:pt idx="1">
                  <c:v>1955</c:v>
                </c:pt>
                <c:pt idx="2">
                  <c:v>1868</c:v>
                </c:pt>
              </c:numCache>
            </c:numRef>
          </c:val>
          <c:extLst>
            <c:ext xmlns:c16="http://schemas.microsoft.com/office/drawing/2014/chart" uri="{C3380CC4-5D6E-409C-BE32-E72D297353CC}">
              <c16:uniqueId val="{00000002-353F-456C-B09F-0A597CEB42A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{270000A8-E09F-468A-B5E5-AC05B6F502CA}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09E-474D-BA4F-78260417980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{4AA32C8C-C933-4C5D-AABA-9B39A88A17AB}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09E-474D-BA4F-78260417980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{BCE6DA74-1382-407B-A396-6198D7CBD5BE}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09E-474D-BA4F-78260417980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{0B3E23E6-FA8C-4AE3-831F-68F96C842AF7}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09E-474D-BA4F-78260417980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{BCEA53F6-DA8E-47B7-82C9-120E51498CBA}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09E-474D-BA4F-78260417980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{0A9D3090-8B16-4076-B04B-C752F600A77B}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09E-474D-BA4F-78260417980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{651B6BD5-AD02-4A02-8919-831BFC7C2B80}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09E-474D-BA4F-78260417980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{DE4FD491-2262-4498-BE37-DA3774EFA784}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09E-474D-BA4F-78260417980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{FD099D62-2B2C-4255-96FC-BD271F10654E}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09E-474D-BA4F-78260417980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47</c:v>
                </c:pt>
                <c:pt idx="8">
                  <c:v>50.1</c:v>
                </c:pt>
                <c:pt idx="16">
                  <c:v>50.8</c:v>
                </c:pt>
                <c:pt idx="24">
                  <c:v>51.7</c:v>
                </c:pt>
                <c:pt idx="32">
                  <c:v>50.9</c:v>
                </c:pt>
              </c:numCache>
            </c:numRef>
          </c:xVal>
          <c:yVal>
            <c:numRef>
              <c:f>公会計指標分析・財政指標組合せ分析表!$BP$51:$DC$51</c:f>
              <c:numCache>
                <c:formatCode>#,##0.0;"▲ "#,##0.0</c:formatCode>
                <c:ptCount val="40"/>
                <c:pt idx="0">
                  <c:v>24.2</c:v>
                </c:pt>
                <c:pt idx="16">
                  <c:v>31.3</c:v>
                </c:pt>
              </c:numCache>
            </c:numRef>
          </c:yVal>
          <c:smooth val="0"/>
          <c:extLst>
            <c:ext xmlns:c16="http://schemas.microsoft.com/office/drawing/2014/chart" uri="{C3380CC4-5D6E-409C-BE32-E72D297353CC}">
              <c16:uniqueId val="{00000009-A09E-474D-BA4F-78260417980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{49B45211-0CD2-4B69-98A9-8A47BB210153}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09E-474D-BA4F-78260417980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{C3701CFA-DF8E-4FF1-B7F8-CE9CFEE82472}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09E-474D-BA4F-78260417980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{6037E236-8462-4453-AFEF-6854898D107C}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09E-474D-BA4F-78260417980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{EC33B254-B3B2-4B96-85F6-97078E027D8B}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09E-474D-BA4F-78260417980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{F5ABABD1-4484-4442-B020-1EC54405CC65}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09E-474D-BA4F-78260417980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{969EB467-B2BF-4259-8664-6BA6EE60366A}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09E-474D-BA4F-78260417980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{065BBCF4-D805-4906-B31E-6476ED37287B}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09E-474D-BA4F-782604179800}"/>
                </c:ext>
              </c:extLst>
            </c:dLbl>
            <c:dLbl>
              <c:idx val="24"/>
              <c:layout>
                <c:manualLayout>
                  <c:x val="-4.0371889381998836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{DBC0D11A-E4B0-4999-A54B-7FD8934AC068}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09E-474D-BA4F-782604179800}"/>
                </c:ext>
              </c:extLst>
            </c:dLbl>
            <c:dLbl>
              <c:idx val="32"/>
              <c:layout>
                <c:manualLayout>
                  <c:x val="-2.3789061737807898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{41C96367-791A-47EB-AFBE-6C39B506315A}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09E-474D-BA4F-78260417980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54.1</c:v>
                </c:pt>
                <c:pt idx="8">
                  <c:v>57</c:v>
                </c:pt>
                <c:pt idx="16">
                  <c:v>59.7</c:v>
                </c:pt>
                <c:pt idx="24">
                  <c:v>60</c:v>
                </c:pt>
                <c:pt idx="32">
                  <c:v>60.2</c:v>
                </c:pt>
              </c:numCache>
            </c:numRef>
          </c:xVal>
          <c:yVal>
            <c:numRef>
              <c:f>公会計指標分析・財政指標組合せ分析表!$BP$55:$DC$55</c:f>
              <c:numCache>
                <c:formatCode>#,##0.0;"▲ "#,##0.0</c:formatCode>
                <c:ptCount val="40"/>
                <c:pt idx="0">
                  <c:v>36.5</c:v>
                </c:pt>
                <c:pt idx="8">
                  <c:v>32.9</c:v>
                </c:pt>
                <c:pt idx="16">
                  <c:v>28.5</c:v>
                </c:pt>
                <c:pt idx="24">
                  <c:v>20.5</c:v>
                </c:pt>
                <c:pt idx="32">
                  <c:v>21.4</c:v>
                </c:pt>
              </c:numCache>
            </c:numRef>
          </c:yVal>
          <c:smooth val="0"/>
          <c:extLst>
            <c:ext xmlns:c16="http://schemas.microsoft.com/office/drawing/2014/chart" uri="{C3380CC4-5D6E-409C-BE32-E72D297353CC}">
              <c16:uniqueId val="{00000013-A09E-474D-BA4F-782604179800}"/>
            </c:ext>
          </c:extLst>
        </c:ser>
        <c:dLbls>
          <c:showLegendKey val="0"/>
          <c:showVal val="1"/>
          <c:showCatName val="0"/>
          <c:showSerName val="0"/>
          <c:showPercent val="0"/>
          <c:showBubbleSize val="0"/>
        </c:dLbls>
        <c:axId val="46179840"/>
        <c:axId val="46181760"/>
      </c:scatterChart>
      <c:valAx>
        <c:axId val="46179840"/>
        <c:scaling>
          <c:orientation val="minMax"/>
          <c:max val="62"/>
          <c:min val="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0"/>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{57FA30C8-CEF1-4C66-8090-075B686C17DD}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70E5-45B0-8FEE-215514FFEDD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{6AA15BB1-1F5B-4435-A395-E288DE2F2A42}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0E5-45B0-8FEE-215514FFEDD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{C4AC5E9D-33D0-47D7-940F-D1FBA0CE615A}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0E5-45B0-8FEE-215514FFEDD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{CE992849-7110-4EBF-BBAC-16A3A760BAEF}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0E5-45B0-8FEE-215514FFEDD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{65CAAA96-BC74-49EE-99E9-D4BA277480C0}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0E5-45B0-8FEE-215514FFEDD8}"/>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{B71C8A83-C9DA-4439-BED9-32291FFDC0BB}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70E5-45B0-8FEE-215514FFEDD8}"/>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{09CF5B23-651F-4D09-B1C5-BF3B4FCC53C5}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70E5-45B0-8FEE-215514FFEDD8}"/>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{A4E91D0A-3EC2-4704-8A3C-752239461006}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70E5-45B0-8FEE-215514FFEDD8}"/>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{FFFF58C4-3EF9-447C-AE69-A450E31EBBB6}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70E5-45B0-8FEE-215514FFEDD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13.1</c:v>
                </c:pt>
                <c:pt idx="8">
                  <c:v>12</c:v>
                </c:pt>
                <c:pt idx="16">
                  <c:v>10.6</c:v>
                </c:pt>
                <c:pt idx="24">
                  <c:v>9.3000000000000007</c:v>
                </c:pt>
                <c:pt idx="32">
                  <c:v>8.3000000000000007</c:v>
                </c:pt>
              </c:numCache>
            </c:numRef>
          </c:xVal>
          <c:yVal>
            <c:numRef>
              <c:f>公会計指標分析・財政指標組合せ分析表!$BP$73:$DC$73</c:f>
              <c:numCache>
                <c:formatCode>#,##0.0;"▲ "#,##0.0</c:formatCode>
                <c:ptCount val="40"/>
                <c:pt idx="0">
                  <c:v>24.2</c:v>
                </c:pt>
                <c:pt idx="16">
                  <c:v>31.3</c:v>
                </c:pt>
              </c:numCache>
            </c:numRef>
          </c:yVal>
          <c:smooth val="0"/>
          <c:extLst>
            <c:ext xmlns:c16="http://schemas.microsoft.com/office/drawing/2014/chart" uri="{C3380CC4-5D6E-409C-BE32-E72D297353CC}">
              <c16:uniqueId val="{00000009-70E5-45B0-8FEE-215514FFEDD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{E376E566-F44A-4CF8-AF1A-574EB1E6AB6E}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70E5-45B0-8FEE-215514FFEDD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{BC198B59-6339-4FEC-B773-22C744337412}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0E5-45B0-8FEE-215514FFEDD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{64CA9468-E634-44E9-8EF1-40C49C322754}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0E5-45B0-8FEE-215514FFEDD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{F8C9A418-8C5D-40CF-9348-EE37E6CE282A}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0E5-45B0-8FEE-215514FFEDD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{32A1218C-42D5-4C9C-A877-B6743C0B76DF}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0E5-45B0-8FEE-215514FFEDD8}"/>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{56DD5986-C41C-4F41-9D92-3916B42FB456}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70E5-45B0-8FEE-215514FFEDD8}"/>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{2258C102-F881-4092-BA61-C3A6CAF0E45B}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70E5-45B0-8FEE-215514FFEDD8}"/>
                </c:ext>
              </c:extLst>
            </c:dLbl>
            <c:dLbl>
              <c:idx val="24"/>
              <c:layout>
                <c:manualLayout>
                  <c:x val="0"/>
                  <c:y val="2.983751704731797E-3"/>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{9FEAC59B-48A7-42C3-A488-8F4C65D1B6A8}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70E5-45B0-8FEE-215514FFEDD8}"/>
                </c:ext>
              </c:extLst>
            </c:dLbl>
            <c:dLbl>
              <c:idx val="32"/>
              <c:layout>
                <c:manualLayout>
                  <c:x val="0"/>
                  <c:y val="-2.9837517047318768E-3"/>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{8B2B0AA1-E99C-4DDA-9A7E-E66EEAD4F84A}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70E5-45B0-8FEE-215514FFEDD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7.9</c:v>
                </c:pt>
                <c:pt idx="32">
                  <c:v>7.7</c:v>
                </c:pt>
              </c:numCache>
            </c:numRef>
          </c:xVal>
          <c:yVal>
            <c:numRef>
              <c:f>公会計指標分析・財政指標組合せ分析表!$BP$77:$DC$77</c:f>
              <c:numCache>
                <c:formatCode>#,##0.0;"▲ "#,##0.0</c:formatCode>
                <c:ptCount val="40"/>
                <c:pt idx="0">
                  <c:v>36.5</c:v>
                </c:pt>
                <c:pt idx="8">
                  <c:v>32.9</c:v>
                </c:pt>
                <c:pt idx="16">
                  <c:v>28.5</c:v>
                </c:pt>
                <c:pt idx="24">
                  <c:v>20.5</c:v>
                </c:pt>
                <c:pt idx="32">
                  <c:v>21.4</c:v>
                </c:pt>
              </c:numCache>
            </c:numRef>
          </c:yVal>
          <c:smooth val="0"/>
          <c:extLst>
            <c:ext xmlns:c16="http://schemas.microsoft.com/office/drawing/2014/chart" uri="{C3380CC4-5D6E-409C-BE32-E72D297353CC}">
              <c16:uniqueId val="{00000013-70E5-45B0-8FEE-215514FFEDD8}"/>
            </c:ext>
          </c:extLst>
        </c:ser>
        <c:dLbls>
          <c:showLegendKey val="0"/>
          <c:showVal val="1"/>
          <c:showCatName val="0"/>
          <c:showSerName val="0"/>
          <c:showPercent val="0"/>
          <c:showBubbleSize val="0"/>
        </c:dLbls>
        <c:axId val="84219776"/>
        <c:axId val="84234240"/>
      </c:scatterChart>
      <c:valAx>
        <c:axId val="84219776"/>
        <c:scaling>
          <c:orientation val="minMax"/>
          <c:max val="13.6"/>
          <c:min val="7.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0"/>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佐賀県基山町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実質公債費比率（分子）については、近年、高利での借入残高の順次償還に伴い横ばいとなっている。</a:t>
          </a:r>
        </a:p>
        <a:p>
          <a:r>
            <a:rPr kumimoji="1" lang="ja-JP" altLang="en-US" sz="1400">
              <a:latin typeface="ＭＳ ゴシック" pitchFamily="49" charset="-128"/>
              <a:ea typeface="ＭＳ ゴシック" pitchFamily="49" charset="-128"/>
            </a:rPr>
            <a:t>今後も新規起債発行の抑制、低利での起債に努める。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満期一括償還地方債の借入については、行っていない。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佐賀県基山町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将来負担比率（分子</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については、充当可能財源等欄の充当可能基金の増により、前年度より減少してマイナス（将来負担比率なし）となっている。</a:t>
          </a:r>
        </a:p>
        <a:p>
          <a:r>
            <a:rPr kumimoji="1" lang="ja-JP" altLang="en-US" sz="1400">
              <a:latin typeface="ＭＳ ゴシック" pitchFamily="49" charset="-128"/>
              <a:ea typeface="ＭＳ ゴシック" pitchFamily="49" charset="-128"/>
            </a:rPr>
            <a:t>今後も、定員管理計画による退職手当負担見込額の抑制、充当可能基金の積み増し等により、将来負担比率（分子）の減額を図り、財政の健全化に努める。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佐賀県基山町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１千７百万円、ふるさと応援寄附基金を５億５千６百万円を積み立てた一方、災害復旧費などに充てるため、ふるさと応援寄附基金を３億３千３百万円取り崩したこと等により、基金全体としては、１億６千７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基金残高の確保に向け、積立額を増加させるよう努めていく。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・ふるさと応援寄附基金：基山町を応援したいという想いのもとに贈られた寄附金を活用することにより、町がいつまでも輝くふるさとであり続けるための手段を講じ、更なる発展に寄与するための施策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・福祉振興基金：福祉活動の促進を図るための施策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・文化及び体育振興基金：文化及び体育の振興をはかるための施策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・ふるさと・水と土保全基金：農村地域における農業用施設の機能を将来にわたって適正に維持し、集落共同活動への支援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公共施設整備基金：公有地売払収入及び基金運用利子１千７百万円を積立し、各種事業へ充当するため５千万円を取り崩した。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ふるさと応援寄附基金：５億５千６百万円を積立し、各種事業へ充当するため３億３千３百万円を取り崩した。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金：寄附金の使い道については、「町長におまかせ」「地域福祉の向上」「地域文化の振興」「自然環境の保全」の５つのコースを設けており、充当事業の検討を行いながら、基金の活用を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繰越金のうち２分の１程度と基金運用収入である７千７百万円を積み立てた一方、財源不足により１億４千４百万円を取り崩したことにより、基金全体としては、６千７百万円の減となった。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基金残高の確保に向け、積立額を増加させるよう努めていく。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基準財政需要額算入の財源対策債償還費相当額を取り崩したことにより、１千３百万円減の１百万円となっている。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現行額を維持していく見込である。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897B0DC-FB2B-4701-9406-424712832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AC52E36-010A-4B3B-A39E-4B714553CE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3E044A3A-20D5-41BD-A454-0B760F7F8A5D}"/>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606B59D3-FCD7-4FCA-8BA7-08B9A12993ED}"/>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E33D1A59-65C2-462D-9EC8-9FA2D22D1586}"/>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B3E3F268-B1DD-4397-A145-D931DB96FEEE}"/>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10DAD689-46D1-47E1-8A31-025D7AA68B12}"/>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E20AEE2D-2AD0-429B-84F8-6DDD06443E9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F02074BD-BE2D-4F14-ADF9-76AF70096F1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520531BD-9413-4E6E-87CC-83A98D8B3D6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5C722993-B02A-411B-9004-FD274325D31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2129050B-86D5-454A-B2C1-3AFD900DF17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佐賀県基山町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B2815EBC-B25F-4047-8FA1-75756A294DC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62A00F65-9B47-4CAE-9C6B-4396B17B8FBE}"/>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50A8B0C2-6B5E-4FAA-908E-BCDFA4FB707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3AF59A56-656B-4473-8B04-98985C1B110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3D3442C7-D7DE-4417-9D9D-B6A1795F67F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016B0FE5-852B-4270-80EA-BBB549C6F2B6}"/>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17,459
17,212
22.15
9,427,670
9,112,411
108,990
3,970,719
6,442,574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A291116F-F454-4D02-A2D6-17D9A7DD137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3DC84B91-1CDA-4A5A-B416-ACA1F4F5354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6AE29EB8-9096-4A62-BC6C-1577D20ABE8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5D827847-368F-4C52-96F2-BE6CFA0601CF}"/>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0BEB27D7-C2DB-4E9F-A096-EBD7897BBEF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307C035E-769E-480F-92FA-2C574CCFBC9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15C2D0B5-71EE-4303-BBDE-AB6AFCE9CC6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2C0B2AF0-C229-4186-9D4B-721D867B62D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CC303A9D-1958-4B24-BB5D-9660C29DB81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E9B92D04-22DB-49D8-8521-3991BB11317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81AE8BD7-F919-4A6D-9671-F77EA9D10F5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4CBFB3A6-E033-4558-9C2C-534DF1F8D56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B8DA2D5E-B54E-4089-BF89-1F506D7BF99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32460E2A-AB46-4180-894C-75167CD26AF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6090B1CC-EB73-4B98-A7A5-50D46E0FE84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854950C5-6C67-4C61-8746-7C4BDC9BFF6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CA386413-9712-492F-81D0-C15FBC750BC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FCA03B2C-3414-4869-8B21-691573548394}"/>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AC4671A6-4374-4CD7-B25D-27D6A87436D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9" name="テキスト ボックス 38">
          <a:extLst>
            <a:ext uri="{FF2B5EF4-FFF2-40B4-BE49-F238E27FC236}">
              <a16:creationId xmlns:a16="http://schemas.microsoft.com/office/drawing/2014/main" id="{23D3BA30-1508-4A3D-AEF5-07D5A3BEAC22}"/>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87B55B20-62A5-4A39-A4CB-3D1B1B4C0903}"/>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8AEFF061-966E-4694-BB1F-2CC6F833D235}"/>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FBDCDA48-49EF-4BC9-BB67-0EFB4807B0D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47572B26-C586-4488-AB59-A828AAF9D49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331B7BEF-88D5-48C7-BE5A-3B293D9E1AA2}"/>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A06BDEF3-BF54-45E1-8AD5-33B2A080899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A74BCC75-13D0-4B95-A7D6-480EB7C86DF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2F92F460-A211-4933-9926-CB76C142730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F5E63125-C734-4DE6-BAD4-B2F5229F992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A8F4E0A2-3086-4BC1-AF93-562725A53D3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140C9ABE-B173-4334-81FF-8E05E6596A7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170836BA-9B8A-49FF-A777-38B8D97B92D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10A5CD77-3D39-42E1-8983-13CE6ADC710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DB0FADB3-EFFB-4602-8F5F-6484468BB6C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385BBC69-C475-475A-AFAF-52A3EFA78646}"/>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有形固定資産減価償却率については、類似団体内平均値と比較すると低位にはあるが、今後、施設の老朽化が進むにつれ上昇していくと見込まれる。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財政状況を勘案しながら、公共施設等総合管理計画に基づき、適切なマネジメントを行うことでトータルコストの低減を図る。</a:t>
          </a: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CAF8D29C-4168-45AE-AD0A-32D05A9F8AB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52C00292-F43D-41A1-9EF1-96D00708352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A9988862-ADF5-46A4-B4DB-95C73C86F2EA}"/>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a:extLst>
            <a:ext uri="{FF2B5EF4-FFF2-40B4-BE49-F238E27FC236}">
              <a16:creationId xmlns:a16="http://schemas.microsoft.com/office/drawing/2014/main" id="{AE718AEF-3008-405E-8CD2-53E7700E4014}"/>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a:extLst>
            <a:ext uri="{FF2B5EF4-FFF2-40B4-BE49-F238E27FC236}">
              <a16:creationId xmlns:a16="http://schemas.microsoft.com/office/drawing/2014/main" id="{6272CC23-C97A-48B3-A77C-09EE400BA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a:extLst>
            <a:ext uri="{FF2B5EF4-FFF2-40B4-BE49-F238E27FC236}">
              <a16:creationId xmlns:a16="http://schemas.microsoft.com/office/drawing/2014/main" id="{F2D956C9-2582-425C-8BE2-CCD3670B9B85}"/>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a:extLst>
            <a:ext uri="{FF2B5EF4-FFF2-40B4-BE49-F238E27FC236}">
              <a16:creationId xmlns:a16="http://schemas.microsoft.com/office/drawing/2014/main" id="{692E8718-2CF8-4FC0-AE27-6929B2350FB8}"/>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id="{752B72BE-5AF4-42EF-BAF1-8015658EC7FA}"/>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id="{9ED09B73-91B4-4E17-A818-F378C0375FEA}"/>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a:extLst>
            <a:ext uri="{FF2B5EF4-FFF2-40B4-BE49-F238E27FC236}">
              <a16:creationId xmlns:a16="http://schemas.microsoft.com/office/drawing/2014/main" id="{169D6191-1DB6-4A6F-A5C0-C3091FD78D4F}"/>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a:extLst>
            <a:ext uri="{FF2B5EF4-FFF2-40B4-BE49-F238E27FC236}">
              <a16:creationId xmlns:a16="http://schemas.microsoft.com/office/drawing/2014/main" id="{447B14CA-88C9-4903-8E15-EAACDDD985F6}"/>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a:extLst>
            <a:ext uri="{FF2B5EF4-FFF2-40B4-BE49-F238E27FC236}">
              <a16:creationId xmlns:a16="http://schemas.microsoft.com/office/drawing/2014/main" id="{A9E90B56-CC14-4DA3-B70B-EE525797DDD3}"/>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a:extLst>
            <a:ext uri="{FF2B5EF4-FFF2-40B4-BE49-F238E27FC236}">
              <a16:creationId xmlns:a16="http://schemas.microsoft.com/office/drawing/2014/main" id="{7A2E1E91-DD07-4907-A2E3-F058C396BC35}"/>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77E188F1-AE8B-4E8C-A75B-B81678AFF00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1B9D147B-326B-44F8-AE58-AA060E3485C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721AA56F-05C6-4790-BBC2-2699370CBA3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119592</xdr:rowOff>
    </xdr:from>
    <xdr:to>
      <xdr:col>23</xdr:col>
      <xdr:colOff>85090</xdr:colOff>
      <xdr:row>34</xdr:row>
      <xdr:rowOff>151342</xdr:rowOff>
    </xdr:to>
    <xdr:cxnSp macro="">
      <xdr:nvCxnSpPr>
        <xdr:cNvPr id="71" name="直線コネクタ 70">
          <a:extLst>
            <a:ext uri="{FF2B5EF4-FFF2-40B4-BE49-F238E27FC236}">
              <a16:creationId xmlns:a16="http://schemas.microsoft.com/office/drawing/2014/main" id="{1CACE63E-A7DF-48A7-8070-A265306AE147}"/>
            </a:ext>
          </a:extLst>
        </xdr:cNvPr>
        <xdr:cNvCxnSpPr/>
      </xdr:nvCxnSpPr>
      <xdr:spPr>
        <a:xfrm flipV="1">
          <a:off x="4760595" y="5348817"/>
          <a:ext cx="1270" cy="140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155169</xdr:rowOff>
    </xdr:from>
    <xdr:ext cx="405111" cy="259045"/>
    <xdr:sp macro="" textlink="">
      <xdr:nvSpPr>
        <xdr:cNvPr id="72" name="有形固定資産減価償却率最小値テキスト">
          <a:extLst>
            <a:ext uri="{FF2B5EF4-FFF2-40B4-BE49-F238E27FC236}">
              <a16:creationId xmlns:a16="http://schemas.microsoft.com/office/drawing/2014/main" id="{6E89BB14-7105-47D0-B25A-00710A50577E}"/>
            </a:ext>
          </a:extLst>
        </xdr:cNvPr>
        <xdr:cNvSpPr txBox="1"/>
      </xdr:nvSpPr>
      <xdr:spPr>
        <a:xfrm>
          <a:off x="4813300" y="6755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151342</xdr:rowOff>
    </xdr:from>
    <xdr:to>
      <xdr:col>23</xdr:col>
      <xdr:colOff>174625</xdr:colOff>
      <xdr:row>34</xdr:row>
      <xdr:rowOff>151342</xdr:rowOff>
    </xdr:to>
    <xdr:cxnSp macro="">
      <xdr:nvCxnSpPr>
        <xdr:cNvPr id="73" name="直線コネクタ 72">
          <a:extLst>
            <a:ext uri="{FF2B5EF4-FFF2-40B4-BE49-F238E27FC236}">
              <a16:creationId xmlns:a16="http://schemas.microsoft.com/office/drawing/2014/main" id="{16E8993A-C753-4C42-9A5D-5A92CE2DE360}"/>
            </a:ext>
          </a:extLst>
        </xdr:cNvPr>
        <xdr:cNvCxnSpPr/>
      </xdr:nvCxnSpPr>
      <xdr:spPr>
        <a:xfrm>
          <a:off x="4673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66269</xdr:rowOff>
    </xdr:from>
    <xdr:ext cx="405111" cy="259045"/>
    <xdr:sp macro="" textlink="">
      <xdr:nvSpPr>
        <xdr:cNvPr id="74" name="有形固定資産減価償却率最大値テキスト">
          <a:extLst>
            <a:ext uri="{FF2B5EF4-FFF2-40B4-BE49-F238E27FC236}">
              <a16:creationId xmlns:a16="http://schemas.microsoft.com/office/drawing/2014/main" id="{A853574B-481B-418B-9B4B-8C497E83BE11}"/>
            </a:ext>
          </a:extLst>
        </xdr:cNvPr>
        <xdr:cNvSpPr txBox="1"/>
      </xdr:nvSpPr>
      <xdr:spPr>
        <a:xfrm>
          <a:off x="4813300" y="51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119592</xdr:rowOff>
    </xdr:from>
    <xdr:to>
      <xdr:col>23</xdr:col>
      <xdr:colOff>174625</xdr:colOff>
      <xdr:row>26</xdr:row>
      <xdr:rowOff>119592</xdr:rowOff>
    </xdr:to>
    <xdr:cxnSp macro="">
      <xdr:nvCxnSpPr>
        <xdr:cNvPr id="75" name="直線コネクタ 74">
          <a:extLst>
            <a:ext uri="{FF2B5EF4-FFF2-40B4-BE49-F238E27FC236}">
              <a16:creationId xmlns:a16="http://schemas.microsoft.com/office/drawing/2014/main" id="{A63ECE26-0A4B-4B70-908C-1D6267E970B0}"/>
            </a:ext>
          </a:extLst>
        </xdr:cNvPr>
        <xdr:cNvCxnSpPr/>
      </xdr:nvCxnSpPr>
      <xdr:spPr>
        <a:xfrm>
          <a:off x="4673600" y="534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52299</xdr:rowOff>
    </xdr:from>
    <xdr:ext cx="405111" cy="259045"/>
    <xdr:sp macro="" textlink="">
      <xdr:nvSpPr>
        <xdr:cNvPr id="76" name="有形固定資産減価償却率平均値テキスト">
          <a:extLst>
            <a:ext uri="{FF2B5EF4-FFF2-40B4-BE49-F238E27FC236}">
              <a16:creationId xmlns:a16="http://schemas.microsoft.com/office/drawing/2014/main" id="{A52D2B6D-3F3E-40B5-B393-448ED342F9A1}"/>
            </a:ext>
          </a:extLst>
        </xdr:cNvPr>
        <xdr:cNvSpPr txBox="1"/>
      </xdr:nvSpPr>
      <xdr:spPr>
        <a:xfrm>
          <a:off x="4813300" y="59673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73872</xdr:rowOff>
    </xdr:from>
    <xdr:to>
      <xdr:col>23</xdr:col>
      <xdr:colOff>136525</xdr:colOff>
      <xdr:row>31</xdr:row>
      <xdr:rowOff>4022</xdr:rowOff>
    </xdr:to>
    <xdr:sp macro="" textlink="">
      <xdr:nvSpPr>
        <xdr:cNvPr id="77" name="フローチャート: 判断 76">
          <a:extLst>
            <a:ext uri="{FF2B5EF4-FFF2-40B4-BE49-F238E27FC236}">
              <a16:creationId xmlns:a16="http://schemas.microsoft.com/office/drawing/2014/main" id="{DD85C807-4CEB-434F-99FB-85ED71B1EF52}"/>
            </a:ext>
          </a:extLst>
        </xdr:cNvPr>
        <xdr:cNvSpPr/>
      </xdr:nvSpPr>
      <xdr:spPr>
        <a:xfrm>
          <a:off x="47117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66675</xdr:rowOff>
    </xdr:from>
    <xdr:to>
      <xdr:col>19</xdr:col>
      <xdr:colOff>187325</xdr:colOff>
      <xdr:row>30</xdr:row>
      <xdr:rowOff>168275</xdr:rowOff>
    </xdr:to>
    <xdr:sp macro="" textlink="">
      <xdr:nvSpPr>
        <xdr:cNvPr id="78" name="フローチャート: 判断 77">
          <a:extLst>
            <a:ext uri="{FF2B5EF4-FFF2-40B4-BE49-F238E27FC236}">
              <a16:creationId xmlns:a16="http://schemas.microsoft.com/office/drawing/2014/main" id="{8D7E9B05-C8F4-4C7D-AA6C-0DF0DE256628}"/>
            </a:ext>
          </a:extLst>
        </xdr:cNvPr>
        <xdr:cNvSpPr/>
      </xdr:nvSpPr>
      <xdr:spPr>
        <a:xfrm>
          <a:off x="4000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55880</xdr:rowOff>
    </xdr:from>
    <xdr:to>
      <xdr:col>15</xdr:col>
      <xdr:colOff>187325</xdr:colOff>
      <xdr:row>30</xdr:row>
      <xdr:rowOff>157480</xdr:rowOff>
    </xdr:to>
    <xdr:sp macro="" textlink="">
      <xdr:nvSpPr>
        <xdr:cNvPr id="79" name="フローチャート: 判断 78">
          <a:extLst>
            <a:ext uri="{FF2B5EF4-FFF2-40B4-BE49-F238E27FC236}">
              <a16:creationId xmlns:a16="http://schemas.microsoft.com/office/drawing/2014/main" id="{4C48F25A-ADDF-47B2-AC67-FD30D7987F9B}"/>
            </a:ext>
          </a:extLst>
        </xdr:cNvPr>
        <xdr:cNvSpPr/>
      </xdr:nvSpPr>
      <xdr:spPr>
        <a:xfrm>
          <a:off x="3238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130175</xdr:rowOff>
    </xdr:from>
    <xdr:to>
      <xdr:col>11</xdr:col>
      <xdr:colOff>187325</xdr:colOff>
      <xdr:row>30</xdr:row>
      <xdr:rowOff>60325</xdr:rowOff>
    </xdr:to>
    <xdr:sp macro="" textlink="">
      <xdr:nvSpPr>
        <xdr:cNvPr id="80" name="フローチャート: 判断 79">
          <a:extLst>
            <a:ext uri="{FF2B5EF4-FFF2-40B4-BE49-F238E27FC236}">
              <a16:creationId xmlns:a16="http://schemas.microsoft.com/office/drawing/2014/main" id="{5C524486-5A3F-4FE3-8B56-9D7C946B299B}"/>
            </a:ext>
          </a:extLst>
        </xdr:cNvPr>
        <xdr:cNvSpPr/>
      </xdr:nvSpPr>
      <xdr:spPr>
        <a:xfrm>
          <a:off x="2476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25823</xdr:rowOff>
    </xdr:from>
    <xdr:to>
      <xdr:col>7</xdr:col>
      <xdr:colOff>187325</xdr:colOff>
      <xdr:row>29</xdr:row>
      <xdr:rowOff>127423</xdr:rowOff>
    </xdr:to>
    <xdr:sp macro="" textlink="">
      <xdr:nvSpPr>
        <xdr:cNvPr id="81" name="フローチャート: 判断 80">
          <a:extLst>
            <a:ext uri="{FF2B5EF4-FFF2-40B4-BE49-F238E27FC236}">
              <a16:creationId xmlns:a16="http://schemas.microsoft.com/office/drawing/2014/main" id="{2AC26674-C9BA-43DB-9486-F566FD906DCA}"/>
            </a:ext>
          </a:extLst>
        </xdr:cNvPr>
        <xdr:cNvSpPr/>
      </xdr:nvSpPr>
      <xdr:spPr>
        <a:xfrm>
          <a:off x="1714500" y="576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60062E3A-C068-47D1-9263-CFCD231E08D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64DA043B-D3B2-42CB-8574-33F63BD7EC7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A4944D75-E5B1-4539-978C-DB6F1304B83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82C27AFA-2F31-481C-9A17-8BEB2CA303E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522EA45B-D712-4065-9BDA-CDA51F765ED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82127</xdr:rowOff>
    </xdr:from>
    <xdr:to>
      <xdr:col>23</xdr:col>
      <xdr:colOff>136525</xdr:colOff>
      <xdr:row>29</xdr:row>
      <xdr:rowOff>12277</xdr:rowOff>
    </xdr:to>
    <xdr:sp macro="" textlink="">
      <xdr:nvSpPr>
        <xdr:cNvPr id="87" name="楕円 86">
          <a:extLst>
            <a:ext uri="{FF2B5EF4-FFF2-40B4-BE49-F238E27FC236}">
              <a16:creationId xmlns:a16="http://schemas.microsoft.com/office/drawing/2014/main" id="{1F829B10-1670-4454-A20F-7A171EA5952E}"/>
            </a:ext>
          </a:extLst>
        </xdr:cNvPr>
        <xdr:cNvSpPr/>
      </xdr:nvSpPr>
      <xdr:spPr>
        <a:xfrm>
          <a:off x="4711700" y="565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105004</xdr:rowOff>
    </xdr:from>
    <xdr:ext cx="405111" cy="259045"/>
    <xdr:sp macro="" textlink="">
      <xdr:nvSpPr>
        <xdr:cNvPr id="88" name="有形固定資産減価償却率該当値テキスト">
          <a:extLst>
            <a:ext uri="{FF2B5EF4-FFF2-40B4-BE49-F238E27FC236}">
              <a16:creationId xmlns:a16="http://schemas.microsoft.com/office/drawing/2014/main" id="{99DE4F92-CDA6-4693-8B50-F9B745B22029}"/>
            </a:ext>
          </a:extLst>
        </xdr:cNvPr>
        <xdr:cNvSpPr txBox="1"/>
      </xdr:nvSpPr>
      <xdr:spPr>
        <a:xfrm>
          <a:off x="4813300" y="5505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110913</xdr:rowOff>
    </xdr:from>
    <xdr:to>
      <xdr:col>19</xdr:col>
      <xdr:colOff>187325</xdr:colOff>
      <xdr:row>29</xdr:row>
      <xdr:rowOff>41063</xdr:rowOff>
    </xdr:to>
    <xdr:sp macro="" textlink="">
      <xdr:nvSpPr>
        <xdr:cNvPr id="89" name="楕円 88">
          <a:extLst>
            <a:ext uri="{FF2B5EF4-FFF2-40B4-BE49-F238E27FC236}">
              <a16:creationId xmlns:a16="http://schemas.microsoft.com/office/drawing/2014/main" id="{23B10AD5-B91F-4544-8B60-6C847F4FAF77}"/>
            </a:ext>
          </a:extLst>
        </xdr:cNvPr>
        <xdr:cNvSpPr/>
      </xdr:nvSpPr>
      <xdr:spPr>
        <a:xfrm>
          <a:off x="4000500" y="56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132927</xdr:rowOff>
    </xdr:from>
    <xdr:to>
      <xdr:col>23</xdr:col>
      <xdr:colOff>85725</xdr:colOff>
      <xdr:row>28</xdr:row>
      <xdr:rowOff>161713</xdr:rowOff>
    </xdr:to>
    <xdr:cxnSp macro="">
      <xdr:nvCxnSpPr>
        <xdr:cNvPr id="90" name="直線コネクタ 89">
          <a:extLst>
            <a:ext uri="{FF2B5EF4-FFF2-40B4-BE49-F238E27FC236}">
              <a16:creationId xmlns:a16="http://schemas.microsoft.com/office/drawing/2014/main" id="{301045B4-538F-4DF1-AC38-33E322846AF2}"/>
            </a:ext>
          </a:extLst>
        </xdr:cNvPr>
        <xdr:cNvCxnSpPr/>
      </xdr:nvCxnSpPr>
      <xdr:spPr>
        <a:xfrm flipV="1">
          <a:off x="4051300" y="5705052"/>
          <a:ext cx="7112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78528</xdr:rowOff>
    </xdr:from>
    <xdr:to>
      <xdr:col>15</xdr:col>
      <xdr:colOff>187325</xdr:colOff>
      <xdr:row>29</xdr:row>
      <xdr:rowOff>8678</xdr:rowOff>
    </xdr:to>
    <xdr:sp macro="" textlink="">
      <xdr:nvSpPr>
        <xdr:cNvPr id="91" name="楕円 90">
          <a:extLst>
            <a:ext uri="{FF2B5EF4-FFF2-40B4-BE49-F238E27FC236}">
              <a16:creationId xmlns:a16="http://schemas.microsoft.com/office/drawing/2014/main" id="{682C9964-DC9B-4681-8C11-817ED4E56310}"/>
            </a:ext>
          </a:extLst>
        </xdr:cNvPr>
        <xdr:cNvSpPr/>
      </xdr:nvSpPr>
      <xdr:spPr>
        <a:xfrm>
          <a:off x="3238500" y="565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129328</xdr:rowOff>
    </xdr:from>
    <xdr:to>
      <xdr:col>19</xdr:col>
      <xdr:colOff>136525</xdr:colOff>
      <xdr:row>28</xdr:row>
      <xdr:rowOff>161713</xdr:rowOff>
    </xdr:to>
    <xdr:cxnSp macro="">
      <xdr:nvCxnSpPr>
        <xdr:cNvPr id="92" name="直線コネクタ 91">
          <a:extLst>
            <a:ext uri="{FF2B5EF4-FFF2-40B4-BE49-F238E27FC236}">
              <a16:creationId xmlns:a16="http://schemas.microsoft.com/office/drawing/2014/main" id="{3DB7EA24-2FC7-4FEC-B621-06492AA72A73}"/>
            </a:ext>
          </a:extLst>
        </xdr:cNvPr>
        <xdr:cNvCxnSpPr/>
      </xdr:nvCxnSpPr>
      <xdr:spPr>
        <a:xfrm>
          <a:off x="3289300" y="5701453"/>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53340</xdr:rowOff>
    </xdr:from>
    <xdr:to>
      <xdr:col>11</xdr:col>
      <xdr:colOff>187325</xdr:colOff>
      <xdr:row>28</xdr:row>
      <xdr:rowOff>154940</xdr:rowOff>
    </xdr:to>
    <xdr:sp macro="" textlink="">
      <xdr:nvSpPr>
        <xdr:cNvPr id="93" name="楕円 92">
          <a:extLst>
            <a:ext uri="{FF2B5EF4-FFF2-40B4-BE49-F238E27FC236}">
              <a16:creationId xmlns:a16="http://schemas.microsoft.com/office/drawing/2014/main" id="{C5066664-E56B-4A62-A4FA-60617E235088}"/>
            </a:ext>
          </a:extLst>
        </xdr:cNvPr>
        <xdr:cNvSpPr/>
      </xdr:nvSpPr>
      <xdr:spPr>
        <a:xfrm>
          <a:off x="2476500" y="562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104140</xdr:rowOff>
    </xdr:from>
    <xdr:to>
      <xdr:col>15</xdr:col>
      <xdr:colOff>136525</xdr:colOff>
      <xdr:row>28</xdr:row>
      <xdr:rowOff>129328</xdr:rowOff>
    </xdr:to>
    <xdr:cxnSp macro="">
      <xdr:nvCxnSpPr>
        <xdr:cNvPr id="94" name="直線コネクタ 93">
          <a:extLst>
            <a:ext uri="{FF2B5EF4-FFF2-40B4-BE49-F238E27FC236}">
              <a16:creationId xmlns:a16="http://schemas.microsoft.com/office/drawing/2014/main" id="{333FD90A-9C91-48D7-8417-4089EB8243FB}"/>
            </a:ext>
          </a:extLst>
        </xdr:cNvPr>
        <xdr:cNvCxnSpPr/>
      </xdr:nvCxnSpPr>
      <xdr:spPr>
        <a:xfrm>
          <a:off x="2527300" y="5676265"/>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113242</xdr:rowOff>
    </xdr:from>
    <xdr:to>
      <xdr:col>7</xdr:col>
      <xdr:colOff>187325</xdr:colOff>
      <xdr:row>28</xdr:row>
      <xdr:rowOff>43392</xdr:rowOff>
    </xdr:to>
    <xdr:sp macro="" textlink="">
      <xdr:nvSpPr>
        <xdr:cNvPr id="95" name="楕円 94">
          <a:extLst>
            <a:ext uri="{FF2B5EF4-FFF2-40B4-BE49-F238E27FC236}">
              <a16:creationId xmlns:a16="http://schemas.microsoft.com/office/drawing/2014/main" id="{516BC587-F5C0-445F-A799-3DD6B16FD20A}"/>
            </a:ext>
          </a:extLst>
        </xdr:cNvPr>
        <xdr:cNvSpPr/>
      </xdr:nvSpPr>
      <xdr:spPr>
        <a:xfrm>
          <a:off x="1714500" y="551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164042</xdr:rowOff>
    </xdr:from>
    <xdr:to>
      <xdr:col>11</xdr:col>
      <xdr:colOff>136525</xdr:colOff>
      <xdr:row>28</xdr:row>
      <xdr:rowOff>104140</xdr:rowOff>
    </xdr:to>
    <xdr:cxnSp macro="">
      <xdr:nvCxnSpPr>
        <xdr:cNvPr id="96" name="直線コネクタ 95">
          <a:extLst>
            <a:ext uri="{FF2B5EF4-FFF2-40B4-BE49-F238E27FC236}">
              <a16:creationId xmlns:a16="http://schemas.microsoft.com/office/drawing/2014/main" id="{1C228E4B-1E4F-4672-9BC3-1E3D87EED6AB}"/>
            </a:ext>
          </a:extLst>
        </xdr:cNvPr>
        <xdr:cNvCxnSpPr/>
      </xdr:nvCxnSpPr>
      <xdr:spPr>
        <a:xfrm>
          <a:off x="1765300" y="5564717"/>
          <a:ext cx="762000" cy="11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159402</xdr:rowOff>
    </xdr:from>
    <xdr:ext cx="405111" cy="259045"/>
    <xdr:sp macro="" textlink="">
      <xdr:nvSpPr>
        <xdr:cNvPr id="97" name="n_1aveValue有形固定資産減価償却率">
          <a:extLst>
            <a:ext uri="{FF2B5EF4-FFF2-40B4-BE49-F238E27FC236}">
              <a16:creationId xmlns:a16="http://schemas.microsoft.com/office/drawing/2014/main" id="{04EC38F0-BB3D-4133-91B0-6AAA67B5E5DB}"/>
            </a:ext>
          </a:extLst>
        </xdr:cNvPr>
        <xdr:cNvSpPr txBox="1"/>
      </xdr:nvSpPr>
      <xdr:spPr>
        <a:xfrm>
          <a:off x="38360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148607</xdr:rowOff>
    </xdr:from>
    <xdr:ext cx="405111" cy="259045"/>
    <xdr:sp macro="" textlink="">
      <xdr:nvSpPr>
        <xdr:cNvPr id="98" name="n_2aveValue有形固定資産減価償却率">
          <a:extLst>
            <a:ext uri="{FF2B5EF4-FFF2-40B4-BE49-F238E27FC236}">
              <a16:creationId xmlns:a16="http://schemas.microsoft.com/office/drawing/2014/main" id="{46DCB635-AC8C-44AA-8FA8-C5143BA93BB0}"/>
            </a:ext>
          </a:extLst>
        </xdr:cNvPr>
        <xdr:cNvSpPr txBox="1"/>
      </xdr:nvSpPr>
      <xdr:spPr>
        <a:xfrm>
          <a:off x="3086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51452</xdr:rowOff>
    </xdr:from>
    <xdr:ext cx="405111" cy="259045"/>
    <xdr:sp macro="" textlink="">
      <xdr:nvSpPr>
        <xdr:cNvPr id="99" name="n_3aveValue有形固定資産減価償却率">
          <a:extLst>
            <a:ext uri="{FF2B5EF4-FFF2-40B4-BE49-F238E27FC236}">
              <a16:creationId xmlns:a16="http://schemas.microsoft.com/office/drawing/2014/main" id="{83A317CB-7819-46FF-9C54-37BC911A8BD4}"/>
            </a:ext>
          </a:extLst>
        </xdr:cNvPr>
        <xdr:cNvSpPr txBox="1"/>
      </xdr:nvSpPr>
      <xdr:spPr>
        <a:xfrm>
          <a:off x="2324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118550</xdr:rowOff>
    </xdr:from>
    <xdr:ext cx="405111" cy="259045"/>
    <xdr:sp macro="" textlink="">
      <xdr:nvSpPr>
        <xdr:cNvPr id="100" name="n_4aveValue有形固定資産減価償却率">
          <a:extLst>
            <a:ext uri="{FF2B5EF4-FFF2-40B4-BE49-F238E27FC236}">
              <a16:creationId xmlns:a16="http://schemas.microsoft.com/office/drawing/2014/main" id="{99F21B80-6C35-4C3B-8A27-A9D63A87B286}"/>
            </a:ext>
          </a:extLst>
        </xdr:cNvPr>
        <xdr:cNvSpPr txBox="1"/>
      </xdr:nvSpPr>
      <xdr:spPr>
        <a:xfrm>
          <a:off x="1562744" y="5862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57590</xdr:rowOff>
    </xdr:from>
    <xdr:ext cx="405111" cy="259045"/>
    <xdr:sp macro="" textlink="">
      <xdr:nvSpPr>
        <xdr:cNvPr id="101" name="n_1mainValue有形固定資産減価償却率">
          <a:extLst>
            <a:ext uri="{FF2B5EF4-FFF2-40B4-BE49-F238E27FC236}">
              <a16:creationId xmlns:a16="http://schemas.microsoft.com/office/drawing/2014/main" id="{48A61C1C-3C0F-48BE-8EB9-32954C7AFB56}"/>
            </a:ext>
          </a:extLst>
        </xdr:cNvPr>
        <xdr:cNvSpPr txBox="1"/>
      </xdr:nvSpPr>
      <xdr:spPr>
        <a:xfrm>
          <a:off x="3836044" y="545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25205</xdr:rowOff>
    </xdr:from>
    <xdr:ext cx="405111" cy="259045"/>
    <xdr:sp macro="" textlink="">
      <xdr:nvSpPr>
        <xdr:cNvPr id="102" name="n_2mainValue有形固定資産減価償却率">
          <a:extLst>
            <a:ext uri="{FF2B5EF4-FFF2-40B4-BE49-F238E27FC236}">
              <a16:creationId xmlns:a16="http://schemas.microsoft.com/office/drawing/2014/main" id="{C4A6AB98-E361-4D06-8F50-62EA2E4A55D0}"/>
            </a:ext>
          </a:extLst>
        </xdr:cNvPr>
        <xdr:cNvSpPr txBox="1"/>
      </xdr:nvSpPr>
      <xdr:spPr>
        <a:xfrm>
          <a:off x="3086744" y="542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17</xdr:rowOff>
    </xdr:from>
    <xdr:ext cx="405111" cy="259045"/>
    <xdr:sp macro="" textlink="">
      <xdr:nvSpPr>
        <xdr:cNvPr id="103" name="n_3mainValue有形固定資産減価償却率">
          <a:extLst>
            <a:ext uri="{FF2B5EF4-FFF2-40B4-BE49-F238E27FC236}">
              <a16:creationId xmlns:a16="http://schemas.microsoft.com/office/drawing/2014/main" id="{2075EABF-E6A4-46D7-9855-661242A0F0C9}"/>
            </a:ext>
          </a:extLst>
        </xdr:cNvPr>
        <xdr:cNvSpPr txBox="1"/>
      </xdr:nvSpPr>
      <xdr:spPr>
        <a:xfrm>
          <a:off x="2324744" y="5400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59919</xdr:rowOff>
    </xdr:from>
    <xdr:ext cx="405111" cy="259045"/>
    <xdr:sp macro="" textlink="">
      <xdr:nvSpPr>
        <xdr:cNvPr id="104" name="n_4mainValue有形固定資産減価償却率">
          <a:extLst>
            <a:ext uri="{FF2B5EF4-FFF2-40B4-BE49-F238E27FC236}">
              <a16:creationId xmlns:a16="http://schemas.microsoft.com/office/drawing/2014/main" id="{2E767808-CC1C-4332-AC54-7FEE3E68A3D0}"/>
            </a:ext>
          </a:extLst>
        </xdr:cNvPr>
        <xdr:cNvSpPr txBox="1"/>
      </xdr:nvSpPr>
      <xdr:spPr>
        <a:xfrm>
          <a:off x="1562744" y="5289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43F256D9-A563-4D0D-85D6-F89E1244C7B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3123C9E8-B127-4444-BA2A-D6DBB75461B3}"/>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30792542-C57F-42C3-B405-E056347289B4}"/>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C6DED3A3-091B-4EE4-9FD9-DEDA7BACD44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CB8EC14B-D6F8-4353-93A5-4A46531B7A8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5491CA57-82D9-4EC4-9953-77DE428CAEAB}"/>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3EE4F9E6-B088-4859-BC17-19AD02D3DEF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12543A08-3F5E-42E3-B226-D422BBE6C14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628A09F1-BDBB-4064-BEC0-265FB6002B3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A5850193-3489-44FE-83A1-287CB39E5F7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E1E454E6-690B-4136-B316-0AB6A79594EA}"/>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FA562670-14D9-47F7-B17D-F7837228998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3AC5BB6C-BA9D-485D-853A-BE875511D6B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一般会計に係る地方債の現在高は増加しているが、債務負担行為に基づく支出予定額の減等により債務償還比率は低下に転じている。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類似団体の平均値は下回っているため、繰上償還の活用や定員管理計画の適正な遂行により、更なる改善に努める。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30484599-9623-44E9-95D7-23C047B84E6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FE53F2DC-E685-42D6-9D73-CDC02533A5E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8788F423-C7E8-40B1-8E6A-6581E70C3FDE}"/>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1" name="直線コネクタ 120">
          <a:extLst>
            <a:ext uri="{FF2B5EF4-FFF2-40B4-BE49-F238E27FC236}">
              <a16:creationId xmlns:a16="http://schemas.microsoft.com/office/drawing/2014/main" id="{EE8E0D3B-5933-48BF-881D-ACE4008933B5}"/>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2" name="テキスト ボックス 121">
          <a:extLst>
            <a:ext uri="{FF2B5EF4-FFF2-40B4-BE49-F238E27FC236}">
              <a16:creationId xmlns:a16="http://schemas.microsoft.com/office/drawing/2014/main" id="{8260A52B-C119-40AB-91DD-68DEF3569E52}"/>
            </a:ext>
          </a:extLst>
        </xdr:cNvPr>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3" name="直線コネクタ 122">
          <a:extLst>
            <a:ext uri="{FF2B5EF4-FFF2-40B4-BE49-F238E27FC236}">
              <a16:creationId xmlns:a16="http://schemas.microsoft.com/office/drawing/2014/main" id="{3F239156-CF2C-4FB7-A886-E7DC29DF95C2}"/>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4" name="テキスト ボックス 123">
          <a:extLst>
            <a:ext uri="{FF2B5EF4-FFF2-40B4-BE49-F238E27FC236}">
              <a16:creationId xmlns:a16="http://schemas.microsoft.com/office/drawing/2014/main" id="{D5BA77F4-B511-4175-BC33-CE6BB17D96D5}"/>
            </a:ext>
          </a:extLst>
        </xdr:cNvPr>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5" name="直線コネクタ 124">
          <a:extLst>
            <a:ext uri="{FF2B5EF4-FFF2-40B4-BE49-F238E27FC236}">
              <a16:creationId xmlns:a16="http://schemas.microsoft.com/office/drawing/2014/main" id="{C47DA17A-E219-4AAA-9054-D198E8CF0FE1}"/>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6" name="テキスト ボックス 125">
          <a:extLst>
            <a:ext uri="{FF2B5EF4-FFF2-40B4-BE49-F238E27FC236}">
              <a16:creationId xmlns:a16="http://schemas.microsoft.com/office/drawing/2014/main" id="{5072721E-A80B-45DF-B380-19FDE64CB282}"/>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7" name="直線コネクタ 126">
          <a:extLst>
            <a:ext uri="{FF2B5EF4-FFF2-40B4-BE49-F238E27FC236}">
              <a16:creationId xmlns:a16="http://schemas.microsoft.com/office/drawing/2014/main" id="{73E5E45C-0CD8-44D7-B96F-9FCCDC66F0A4}"/>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8" name="テキスト ボックス 127">
          <a:extLst>
            <a:ext uri="{FF2B5EF4-FFF2-40B4-BE49-F238E27FC236}">
              <a16:creationId xmlns:a16="http://schemas.microsoft.com/office/drawing/2014/main" id="{DABF9B39-6F69-47DE-9859-17B221F6A857}"/>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50A33900-8A95-4068-8A40-B4C929C5B8B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2D56C65B-9A84-4B71-9172-49D34C198B7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81707</xdr:rowOff>
    </xdr:to>
    <xdr:cxnSp macro="">
      <xdr:nvCxnSpPr>
        <xdr:cNvPr id="131" name="直線コネクタ 130">
          <a:extLst>
            <a:ext uri="{FF2B5EF4-FFF2-40B4-BE49-F238E27FC236}">
              <a16:creationId xmlns:a16="http://schemas.microsoft.com/office/drawing/2014/main" id="{B55DC95E-DF13-490D-A370-C63D37952E4A}"/>
            </a:ext>
          </a:extLst>
        </xdr:cNvPr>
        <xdr:cNvCxnSpPr/>
      </xdr:nvCxnSpPr>
      <xdr:spPr>
        <a:xfrm flipV="1">
          <a:off x="14793595" y="5384800"/>
          <a:ext cx="1269" cy="1297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85534</xdr:rowOff>
    </xdr:from>
    <xdr:ext cx="560923" cy="259045"/>
    <xdr:sp macro="" textlink="">
      <xdr:nvSpPr>
        <xdr:cNvPr id="132" name="債務償還比率最小値テキスト">
          <a:extLst>
            <a:ext uri="{FF2B5EF4-FFF2-40B4-BE49-F238E27FC236}">
              <a16:creationId xmlns:a16="http://schemas.microsoft.com/office/drawing/2014/main" id="{A42D61A6-83FB-45C6-8194-0A1305057EF6}"/>
            </a:ext>
          </a:extLst>
        </xdr:cNvPr>
        <xdr:cNvSpPr txBox="1"/>
      </xdr:nvSpPr>
      <xdr:spPr>
        <a:xfrm>
          <a:off x="14846300" y="668635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81707</xdr:rowOff>
    </xdr:from>
    <xdr:to>
      <xdr:col>76</xdr:col>
      <xdr:colOff>111125</xdr:colOff>
      <xdr:row>34</xdr:row>
      <xdr:rowOff>81707</xdr:rowOff>
    </xdr:to>
    <xdr:cxnSp macro="">
      <xdr:nvCxnSpPr>
        <xdr:cNvPr id="133" name="直線コネクタ 132">
          <a:extLst>
            <a:ext uri="{FF2B5EF4-FFF2-40B4-BE49-F238E27FC236}">
              <a16:creationId xmlns:a16="http://schemas.microsoft.com/office/drawing/2014/main" id="{687656FB-F940-40AB-AA26-C0BAE01ED336}"/>
            </a:ext>
          </a:extLst>
        </xdr:cNvPr>
        <xdr:cNvCxnSpPr/>
      </xdr:nvCxnSpPr>
      <xdr:spPr>
        <a:xfrm>
          <a:off x="14706600" y="6682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4" name="債務償還比率最大値テキスト">
          <a:extLst>
            <a:ext uri="{FF2B5EF4-FFF2-40B4-BE49-F238E27FC236}">
              <a16:creationId xmlns:a16="http://schemas.microsoft.com/office/drawing/2014/main" id="{F3A67271-3060-4178-8FB9-1B19ED2268D4}"/>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5" name="直線コネクタ 134">
          <a:extLst>
            <a:ext uri="{FF2B5EF4-FFF2-40B4-BE49-F238E27FC236}">
              <a16:creationId xmlns:a16="http://schemas.microsoft.com/office/drawing/2014/main" id="{F7EF8623-5A84-4C1D-980D-254F895935A8}"/>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122221</xdr:rowOff>
    </xdr:from>
    <xdr:ext cx="469744" cy="259045"/>
    <xdr:sp macro="" textlink="">
      <xdr:nvSpPr>
        <xdr:cNvPr id="136" name="債務償還比率平均値テキスト">
          <a:extLst>
            <a:ext uri="{FF2B5EF4-FFF2-40B4-BE49-F238E27FC236}">
              <a16:creationId xmlns:a16="http://schemas.microsoft.com/office/drawing/2014/main" id="{C033F1EB-AC0C-4338-9CE6-6F565E9924C7}"/>
            </a:ext>
          </a:extLst>
        </xdr:cNvPr>
        <xdr:cNvSpPr txBox="1"/>
      </xdr:nvSpPr>
      <xdr:spPr>
        <a:xfrm>
          <a:off x="14846300" y="5694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99344</xdr:rowOff>
    </xdr:from>
    <xdr:to>
      <xdr:col>76</xdr:col>
      <xdr:colOff>73025</xdr:colOff>
      <xdr:row>30</xdr:row>
      <xdr:rowOff>29494</xdr:rowOff>
    </xdr:to>
    <xdr:sp macro="" textlink="">
      <xdr:nvSpPr>
        <xdr:cNvPr id="137" name="フローチャート: 判断 136">
          <a:extLst>
            <a:ext uri="{FF2B5EF4-FFF2-40B4-BE49-F238E27FC236}">
              <a16:creationId xmlns:a16="http://schemas.microsoft.com/office/drawing/2014/main" id="{24FE8FB2-EED6-4FBF-A398-E346BF9AB7A4}"/>
            </a:ext>
          </a:extLst>
        </xdr:cNvPr>
        <xdr:cNvSpPr/>
      </xdr:nvSpPr>
      <xdr:spPr>
        <a:xfrm>
          <a:off x="14744700" y="584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79395</xdr:rowOff>
    </xdr:from>
    <xdr:to>
      <xdr:col>72</xdr:col>
      <xdr:colOff>123825</xdr:colOff>
      <xdr:row>30</xdr:row>
      <xdr:rowOff>9545</xdr:rowOff>
    </xdr:to>
    <xdr:sp macro="" textlink="">
      <xdr:nvSpPr>
        <xdr:cNvPr id="138" name="フローチャート: 判断 137">
          <a:extLst>
            <a:ext uri="{FF2B5EF4-FFF2-40B4-BE49-F238E27FC236}">
              <a16:creationId xmlns:a16="http://schemas.microsoft.com/office/drawing/2014/main" id="{D13544E9-D0C9-456D-8CF4-0074851127C3}"/>
            </a:ext>
          </a:extLst>
        </xdr:cNvPr>
        <xdr:cNvSpPr/>
      </xdr:nvSpPr>
      <xdr:spPr>
        <a:xfrm>
          <a:off x="14033500" y="582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88204</xdr:rowOff>
    </xdr:from>
    <xdr:to>
      <xdr:col>68</xdr:col>
      <xdr:colOff>123825</xdr:colOff>
      <xdr:row>30</xdr:row>
      <xdr:rowOff>18354</xdr:rowOff>
    </xdr:to>
    <xdr:sp macro="" textlink="">
      <xdr:nvSpPr>
        <xdr:cNvPr id="139" name="フローチャート: 判断 138">
          <a:extLst>
            <a:ext uri="{FF2B5EF4-FFF2-40B4-BE49-F238E27FC236}">
              <a16:creationId xmlns:a16="http://schemas.microsoft.com/office/drawing/2014/main" id="{0049DF9F-D9DD-47A5-815C-ABE5E6364A45}"/>
            </a:ext>
          </a:extLst>
        </xdr:cNvPr>
        <xdr:cNvSpPr/>
      </xdr:nvSpPr>
      <xdr:spPr>
        <a:xfrm>
          <a:off x="13271500" y="583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103403</xdr:rowOff>
    </xdr:from>
    <xdr:to>
      <xdr:col>64</xdr:col>
      <xdr:colOff>123825</xdr:colOff>
      <xdr:row>30</xdr:row>
      <xdr:rowOff>33553</xdr:rowOff>
    </xdr:to>
    <xdr:sp macro="" textlink="">
      <xdr:nvSpPr>
        <xdr:cNvPr id="140" name="フローチャート: 判断 139">
          <a:extLst>
            <a:ext uri="{FF2B5EF4-FFF2-40B4-BE49-F238E27FC236}">
              <a16:creationId xmlns:a16="http://schemas.microsoft.com/office/drawing/2014/main" id="{3ACD909A-3E6F-4A98-AA16-8B7881B73EAF}"/>
            </a:ext>
          </a:extLst>
        </xdr:cNvPr>
        <xdr:cNvSpPr/>
      </xdr:nvSpPr>
      <xdr:spPr>
        <a:xfrm>
          <a:off x="12509500" y="584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72659</xdr:rowOff>
    </xdr:from>
    <xdr:to>
      <xdr:col>60</xdr:col>
      <xdr:colOff>123825</xdr:colOff>
      <xdr:row>30</xdr:row>
      <xdr:rowOff>2809</xdr:rowOff>
    </xdr:to>
    <xdr:sp macro="" textlink="">
      <xdr:nvSpPr>
        <xdr:cNvPr id="141" name="フローチャート: 判断 140">
          <a:extLst>
            <a:ext uri="{FF2B5EF4-FFF2-40B4-BE49-F238E27FC236}">
              <a16:creationId xmlns:a16="http://schemas.microsoft.com/office/drawing/2014/main" id="{2C8377E1-923C-4DE8-ACE0-4F564D634DE6}"/>
            </a:ext>
          </a:extLst>
        </xdr:cNvPr>
        <xdr:cNvSpPr/>
      </xdr:nvSpPr>
      <xdr:spPr>
        <a:xfrm>
          <a:off x="11747500" y="581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29621B00-9279-4B4C-B34E-25A17D307ED2}"/>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67EDE211-285F-4406-B754-7B71C631801D}"/>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D8CD1B79-5FD1-4A79-9946-D6ABE1BC5A8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5598154B-2773-4623-A4A1-4CCD5369B694}"/>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9761E08E-41D3-47C5-B322-8D2C17A14A0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136306</xdr:rowOff>
    </xdr:from>
    <xdr:to>
      <xdr:col>76</xdr:col>
      <xdr:colOff>73025</xdr:colOff>
      <xdr:row>30</xdr:row>
      <xdr:rowOff>66456</xdr:rowOff>
    </xdr:to>
    <xdr:sp macro="" textlink="">
      <xdr:nvSpPr>
        <xdr:cNvPr id="147" name="楕円 146">
          <a:extLst>
            <a:ext uri="{FF2B5EF4-FFF2-40B4-BE49-F238E27FC236}">
              <a16:creationId xmlns:a16="http://schemas.microsoft.com/office/drawing/2014/main" id="{4E533EA3-C3BE-400C-8128-78131305919F}"/>
            </a:ext>
          </a:extLst>
        </xdr:cNvPr>
        <xdr:cNvSpPr/>
      </xdr:nvSpPr>
      <xdr:spPr>
        <a:xfrm>
          <a:off x="14744700" y="587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114733</xdr:rowOff>
    </xdr:from>
    <xdr:ext cx="469744" cy="259045"/>
    <xdr:sp macro="" textlink="">
      <xdr:nvSpPr>
        <xdr:cNvPr id="148" name="債務償還比率該当値テキスト">
          <a:extLst>
            <a:ext uri="{FF2B5EF4-FFF2-40B4-BE49-F238E27FC236}">
              <a16:creationId xmlns:a16="http://schemas.microsoft.com/office/drawing/2014/main" id="{46729B22-02BE-45B2-82BE-56B2783E98A5}"/>
            </a:ext>
          </a:extLst>
        </xdr:cNvPr>
        <xdr:cNvSpPr txBox="1"/>
      </xdr:nvSpPr>
      <xdr:spPr>
        <a:xfrm>
          <a:off x="14846300" y="5858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138811</xdr:rowOff>
    </xdr:from>
    <xdr:to>
      <xdr:col>72</xdr:col>
      <xdr:colOff>123825</xdr:colOff>
      <xdr:row>30</xdr:row>
      <xdr:rowOff>68961</xdr:rowOff>
    </xdr:to>
    <xdr:sp macro="" textlink="">
      <xdr:nvSpPr>
        <xdr:cNvPr id="149" name="楕円 148">
          <a:extLst>
            <a:ext uri="{FF2B5EF4-FFF2-40B4-BE49-F238E27FC236}">
              <a16:creationId xmlns:a16="http://schemas.microsoft.com/office/drawing/2014/main" id="{A0FF3195-1531-4F6D-8138-0FE714B85452}"/>
            </a:ext>
          </a:extLst>
        </xdr:cNvPr>
        <xdr:cNvSpPr/>
      </xdr:nvSpPr>
      <xdr:spPr>
        <a:xfrm>
          <a:off x="14033500" y="588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15656</xdr:rowOff>
    </xdr:from>
    <xdr:to>
      <xdr:col>76</xdr:col>
      <xdr:colOff>22225</xdr:colOff>
      <xdr:row>30</xdr:row>
      <xdr:rowOff>18161</xdr:rowOff>
    </xdr:to>
    <xdr:cxnSp macro="">
      <xdr:nvCxnSpPr>
        <xdr:cNvPr id="150" name="直線コネクタ 149">
          <a:extLst>
            <a:ext uri="{FF2B5EF4-FFF2-40B4-BE49-F238E27FC236}">
              <a16:creationId xmlns:a16="http://schemas.microsoft.com/office/drawing/2014/main" id="{020884C8-3382-4C0B-872C-870FAF0AAAD9}"/>
            </a:ext>
          </a:extLst>
        </xdr:cNvPr>
        <xdr:cNvCxnSpPr/>
      </xdr:nvCxnSpPr>
      <xdr:spPr>
        <a:xfrm flipV="1">
          <a:off x="14084300" y="5930681"/>
          <a:ext cx="711200" cy="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166964</xdr:rowOff>
    </xdr:from>
    <xdr:to>
      <xdr:col>68</xdr:col>
      <xdr:colOff>123825</xdr:colOff>
      <xdr:row>30</xdr:row>
      <xdr:rowOff>97114</xdr:rowOff>
    </xdr:to>
    <xdr:sp macro="" textlink="">
      <xdr:nvSpPr>
        <xdr:cNvPr id="151" name="楕円 150">
          <a:extLst>
            <a:ext uri="{FF2B5EF4-FFF2-40B4-BE49-F238E27FC236}">
              <a16:creationId xmlns:a16="http://schemas.microsoft.com/office/drawing/2014/main" id="{71017FCC-1E5F-4D63-B32D-8F381437D3D6}"/>
            </a:ext>
          </a:extLst>
        </xdr:cNvPr>
        <xdr:cNvSpPr/>
      </xdr:nvSpPr>
      <xdr:spPr>
        <a:xfrm>
          <a:off x="13271500" y="591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18161</xdr:rowOff>
    </xdr:from>
    <xdr:to>
      <xdr:col>72</xdr:col>
      <xdr:colOff>73025</xdr:colOff>
      <xdr:row>30</xdr:row>
      <xdr:rowOff>46314</xdr:rowOff>
    </xdr:to>
    <xdr:cxnSp macro="">
      <xdr:nvCxnSpPr>
        <xdr:cNvPr id="152" name="直線コネクタ 151">
          <a:extLst>
            <a:ext uri="{FF2B5EF4-FFF2-40B4-BE49-F238E27FC236}">
              <a16:creationId xmlns:a16="http://schemas.microsoft.com/office/drawing/2014/main" id="{6A278011-EB46-4DF7-A425-CE673D946FC4}"/>
            </a:ext>
          </a:extLst>
        </xdr:cNvPr>
        <xdr:cNvCxnSpPr/>
      </xdr:nvCxnSpPr>
      <xdr:spPr>
        <a:xfrm flipV="1">
          <a:off x="13322300" y="5933186"/>
          <a:ext cx="762000" cy="2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57201</xdr:rowOff>
    </xdr:from>
    <xdr:to>
      <xdr:col>64</xdr:col>
      <xdr:colOff>123825</xdr:colOff>
      <xdr:row>29</xdr:row>
      <xdr:rowOff>158801</xdr:rowOff>
    </xdr:to>
    <xdr:sp macro="" textlink="">
      <xdr:nvSpPr>
        <xdr:cNvPr id="153" name="楕円 152">
          <a:extLst>
            <a:ext uri="{FF2B5EF4-FFF2-40B4-BE49-F238E27FC236}">
              <a16:creationId xmlns:a16="http://schemas.microsoft.com/office/drawing/2014/main" id="{3F2C7B2F-BFC1-4CAF-A8C4-50F2E4F12BED}"/>
            </a:ext>
          </a:extLst>
        </xdr:cNvPr>
        <xdr:cNvSpPr/>
      </xdr:nvSpPr>
      <xdr:spPr>
        <a:xfrm>
          <a:off x="12509500" y="580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108001</xdr:rowOff>
    </xdr:from>
    <xdr:to>
      <xdr:col>68</xdr:col>
      <xdr:colOff>73025</xdr:colOff>
      <xdr:row>30</xdr:row>
      <xdr:rowOff>46314</xdr:rowOff>
    </xdr:to>
    <xdr:cxnSp macro="">
      <xdr:nvCxnSpPr>
        <xdr:cNvPr id="154" name="直線コネクタ 153">
          <a:extLst>
            <a:ext uri="{FF2B5EF4-FFF2-40B4-BE49-F238E27FC236}">
              <a16:creationId xmlns:a16="http://schemas.microsoft.com/office/drawing/2014/main" id="{9D83F28D-C266-4503-8337-6D9AAD60FA87}"/>
            </a:ext>
          </a:extLst>
        </xdr:cNvPr>
        <xdr:cNvCxnSpPr/>
      </xdr:nvCxnSpPr>
      <xdr:spPr>
        <a:xfrm>
          <a:off x="12560300" y="5851576"/>
          <a:ext cx="762000" cy="10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19807</xdr:rowOff>
    </xdr:from>
    <xdr:to>
      <xdr:col>60</xdr:col>
      <xdr:colOff>123825</xdr:colOff>
      <xdr:row>29</xdr:row>
      <xdr:rowOff>121407</xdr:rowOff>
    </xdr:to>
    <xdr:sp macro="" textlink="">
      <xdr:nvSpPr>
        <xdr:cNvPr id="155" name="楕円 154">
          <a:extLst>
            <a:ext uri="{FF2B5EF4-FFF2-40B4-BE49-F238E27FC236}">
              <a16:creationId xmlns:a16="http://schemas.microsoft.com/office/drawing/2014/main" id="{5126402E-0F3C-4258-A8DF-038CFC3AA9A3}"/>
            </a:ext>
          </a:extLst>
        </xdr:cNvPr>
        <xdr:cNvSpPr/>
      </xdr:nvSpPr>
      <xdr:spPr>
        <a:xfrm>
          <a:off x="11747500" y="576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70607</xdr:rowOff>
    </xdr:from>
    <xdr:to>
      <xdr:col>64</xdr:col>
      <xdr:colOff>73025</xdr:colOff>
      <xdr:row>29</xdr:row>
      <xdr:rowOff>108001</xdr:rowOff>
    </xdr:to>
    <xdr:cxnSp macro="">
      <xdr:nvCxnSpPr>
        <xdr:cNvPr id="156" name="直線コネクタ 155">
          <a:extLst>
            <a:ext uri="{FF2B5EF4-FFF2-40B4-BE49-F238E27FC236}">
              <a16:creationId xmlns:a16="http://schemas.microsoft.com/office/drawing/2014/main" id="{5EE9DE61-E2A6-44D4-99A9-34EB4F9A931E}"/>
            </a:ext>
          </a:extLst>
        </xdr:cNvPr>
        <xdr:cNvCxnSpPr/>
      </xdr:nvCxnSpPr>
      <xdr:spPr>
        <a:xfrm>
          <a:off x="11798300" y="5814182"/>
          <a:ext cx="762000" cy="3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26072</xdr:rowOff>
    </xdr:from>
    <xdr:ext cx="469744" cy="259045"/>
    <xdr:sp macro="" textlink="">
      <xdr:nvSpPr>
        <xdr:cNvPr id="157" name="n_1aveValue債務償還比率">
          <a:extLst>
            <a:ext uri="{FF2B5EF4-FFF2-40B4-BE49-F238E27FC236}">
              <a16:creationId xmlns:a16="http://schemas.microsoft.com/office/drawing/2014/main" id="{8EE30262-F372-460A-8B2F-9D9ACA12A07D}"/>
            </a:ext>
          </a:extLst>
        </xdr:cNvPr>
        <xdr:cNvSpPr txBox="1"/>
      </xdr:nvSpPr>
      <xdr:spPr>
        <a:xfrm>
          <a:off x="13836727" y="559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34881</xdr:rowOff>
    </xdr:from>
    <xdr:ext cx="469744" cy="259045"/>
    <xdr:sp macro="" textlink="">
      <xdr:nvSpPr>
        <xdr:cNvPr id="158" name="n_2aveValue債務償還比率">
          <a:extLst>
            <a:ext uri="{FF2B5EF4-FFF2-40B4-BE49-F238E27FC236}">
              <a16:creationId xmlns:a16="http://schemas.microsoft.com/office/drawing/2014/main" id="{C5F44AA8-8740-4AC1-ADEB-3008FB771821}"/>
            </a:ext>
          </a:extLst>
        </xdr:cNvPr>
        <xdr:cNvSpPr txBox="1"/>
      </xdr:nvSpPr>
      <xdr:spPr>
        <a:xfrm>
          <a:off x="13087427" y="560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24680</xdr:rowOff>
    </xdr:from>
    <xdr:ext cx="469744" cy="259045"/>
    <xdr:sp macro="" textlink="">
      <xdr:nvSpPr>
        <xdr:cNvPr id="159" name="n_3aveValue債務償還比率">
          <a:extLst>
            <a:ext uri="{FF2B5EF4-FFF2-40B4-BE49-F238E27FC236}">
              <a16:creationId xmlns:a16="http://schemas.microsoft.com/office/drawing/2014/main" id="{FDB6BA0B-3D95-45B9-9BC0-6F2865ACA4F4}"/>
            </a:ext>
          </a:extLst>
        </xdr:cNvPr>
        <xdr:cNvSpPr txBox="1"/>
      </xdr:nvSpPr>
      <xdr:spPr>
        <a:xfrm>
          <a:off x="12325427" y="593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165386</xdr:rowOff>
    </xdr:from>
    <xdr:ext cx="469744" cy="259045"/>
    <xdr:sp macro="" textlink="">
      <xdr:nvSpPr>
        <xdr:cNvPr id="160" name="n_4aveValue債務償還比率">
          <a:extLst>
            <a:ext uri="{FF2B5EF4-FFF2-40B4-BE49-F238E27FC236}">
              <a16:creationId xmlns:a16="http://schemas.microsoft.com/office/drawing/2014/main" id="{808E6B2C-6ED9-4068-8680-CE77C69069F2}"/>
            </a:ext>
          </a:extLst>
        </xdr:cNvPr>
        <xdr:cNvSpPr txBox="1"/>
      </xdr:nvSpPr>
      <xdr:spPr>
        <a:xfrm>
          <a:off x="11563427" y="590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60088</xdr:rowOff>
    </xdr:from>
    <xdr:ext cx="469744" cy="259045"/>
    <xdr:sp macro="" textlink="">
      <xdr:nvSpPr>
        <xdr:cNvPr id="161" name="n_1mainValue債務償還比率">
          <a:extLst>
            <a:ext uri="{FF2B5EF4-FFF2-40B4-BE49-F238E27FC236}">
              <a16:creationId xmlns:a16="http://schemas.microsoft.com/office/drawing/2014/main" id="{B7EDD222-58C8-49BE-85E6-97DEC5463A26}"/>
            </a:ext>
          </a:extLst>
        </xdr:cNvPr>
        <xdr:cNvSpPr txBox="1"/>
      </xdr:nvSpPr>
      <xdr:spPr>
        <a:xfrm>
          <a:off x="13836727" y="597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88241</xdr:rowOff>
    </xdr:from>
    <xdr:ext cx="469744" cy="259045"/>
    <xdr:sp macro="" textlink="">
      <xdr:nvSpPr>
        <xdr:cNvPr id="162" name="n_2mainValue債務償還比率">
          <a:extLst>
            <a:ext uri="{FF2B5EF4-FFF2-40B4-BE49-F238E27FC236}">
              <a16:creationId xmlns:a16="http://schemas.microsoft.com/office/drawing/2014/main" id="{323D7C20-A7B7-4D01-A5CB-3ED0CD1A1C73}"/>
            </a:ext>
          </a:extLst>
        </xdr:cNvPr>
        <xdr:cNvSpPr txBox="1"/>
      </xdr:nvSpPr>
      <xdr:spPr>
        <a:xfrm>
          <a:off x="13087427" y="60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3878</xdr:rowOff>
    </xdr:from>
    <xdr:ext cx="469744" cy="259045"/>
    <xdr:sp macro="" textlink="">
      <xdr:nvSpPr>
        <xdr:cNvPr id="163" name="n_3mainValue債務償還比率">
          <a:extLst>
            <a:ext uri="{FF2B5EF4-FFF2-40B4-BE49-F238E27FC236}">
              <a16:creationId xmlns:a16="http://schemas.microsoft.com/office/drawing/2014/main" id="{16E0CFC1-B216-473D-95C6-795284B4EEE1}"/>
            </a:ext>
          </a:extLst>
        </xdr:cNvPr>
        <xdr:cNvSpPr txBox="1"/>
      </xdr:nvSpPr>
      <xdr:spPr>
        <a:xfrm>
          <a:off x="12325427" y="557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137934</xdr:rowOff>
    </xdr:from>
    <xdr:ext cx="469744" cy="259045"/>
    <xdr:sp macro="" textlink="">
      <xdr:nvSpPr>
        <xdr:cNvPr id="164" name="n_4mainValue債務償還比率">
          <a:extLst>
            <a:ext uri="{FF2B5EF4-FFF2-40B4-BE49-F238E27FC236}">
              <a16:creationId xmlns:a16="http://schemas.microsoft.com/office/drawing/2014/main" id="{2100C87B-10AD-4911-873A-FC5B0C120B39}"/>
            </a:ext>
          </a:extLst>
        </xdr:cNvPr>
        <xdr:cNvSpPr txBox="1"/>
      </xdr:nvSpPr>
      <xdr:spPr>
        <a:xfrm>
          <a:off x="11563427" y="5538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9627A9D0-A2F5-4A60-8D1B-A854413A097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A3577936-AF15-4778-9793-036837D251C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50D31889-BA11-4BC2-86D4-7A1343298FA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A5D42D29-42F7-45CE-9EB1-FC157D93EC7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DAE6B9A3-3260-4B16-941B-B83733E0314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BF46D048-2693-4051-9EDC-61F02363458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B1D9C95-E541-4105-84A9-341DD221258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FA87655-A886-4694-B7F4-1BF4EBF2CE9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6B9C841-6AE2-483C-9C62-F9640FB73C7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6AF863E-2DFC-4800-8CAB-6E2329BF095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佐賀県基山町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CE33082-C546-41A1-9624-3D83CEF856B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1BBA667-100B-4034-8033-CFF8CA4A898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36F03C5-FF5A-4F96-AE5A-B5692A7B157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EDC22C2-B420-4AA9-BEB8-07327EF3802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DB9AA39-A107-4741-9E01-71ECB6A7D04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CABF75C-81A1-443B-B73A-5839FB4A11C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17,459
17,212
22.15
9,427,670
9,112,411
108,990
3,970,719
6,442,574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8B6C403-F5CB-416A-B9CE-54D6B76A0AE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C0EF370-CAA9-4C48-87D7-912FCB2D518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B6AA9FE-081E-4FD5-B20D-52CE89A1F2A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30928CB-A4BC-4A11-8AF4-2863F3B3ECA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698B634-7866-4A24-BEB0-1FE31DD8687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D97DC4E-50F7-4EDA-A20E-457111CC52C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D6505E3-BE13-4316-8B41-152A21B77FB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99B8961-2DB2-4300-A142-77278D46787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D5381B6-39B2-47D1-89B0-2072B71A314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BE2E5DE-B3AD-45E6-83F6-F3429050782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35A2DFF-B348-4A3C-BEB9-BE4D8E60425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9ED8130-9438-48E6-A9D0-B459494BC06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B44C922-1B7E-457E-89CC-EB50C32C1E2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9A7AF00-11F6-4DF2-B70E-9C1E5665C91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732B64F-5394-424C-97AE-5B530AC7B43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F15FA4E-CC94-4E54-A777-EDA52528298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3B56439-6D48-477F-A8DD-982DBE2DEC8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EE15266-2EB8-44C1-B5CB-05AA57BF5B3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1119538-6887-4F97-A805-308C9CD542F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DDE478C-A93D-4CC8-B764-377825771CD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6220335-3290-4742-ACC4-B852BB51A70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1BE475F-7862-4B7B-AC42-3F98F6618CD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A4E51DB-C3D7-461D-9D80-DF0C58F22BB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7BE6766-B3D0-47AD-A9B7-E5FD52251DA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BA384BA-A178-4FE7-A58B-A2D971CF46F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1BCDE0F-9C1D-4E69-B973-1291ED0E8D2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2492050-D1E9-49DC-AF5C-39982D85D48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10CC03F-F368-45DE-806C-A0470AC0A0C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2020DA1-FFB4-4492-A4B6-2C2E61D2C72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D810612-07F8-4597-A4D1-0011A2B73D7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B3F83DA-7D9A-4C73-BD33-30F5550518D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028995C-4203-4668-A3E8-E8CE0EE6BCD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23FCECBF-85EC-4D07-BF5F-95CCD895E25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DE52EBB8-FF77-4AA1-8AF7-B31D99021931}"/>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D5ABA34-FB4B-411E-9093-C2CB953E011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9F8B79EB-4A02-405D-A340-85D78AA76345}"/>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B0BC794F-C327-4AD3-A8CB-FCE6944455AA}"/>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CC39ECEB-5107-4ED7-A253-FB5B930CE182}"/>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BCDACADD-324F-49E1-811B-94A3625C545C}"/>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F5EF9604-1691-4F39-9AA4-4E304E6A2E2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63BF9897-4DED-483A-AEEC-D3076E90EC6B}"/>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2138DE3F-1307-49D8-8476-3318F8EBDBF4}"/>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6566C5E8-EABA-4AEC-8249-F24EF81906B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3C7C2CF0-002E-45DD-A7D1-9D0243A94A8B}"/>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FF2CC2-7316-44BE-89C0-8B5B989CF7B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165735</xdr:rowOff>
    </xdr:from>
    <xdr:to>
      <xdr:col>24</xdr:col>
      <xdr:colOff>62865</xdr:colOff>
      <xdr:row>41</xdr:row>
      <xdr:rowOff>57150</xdr:rowOff>
    </xdr:to>
    <xdr:cxnSp macro="">
      <xdr:nvCxnSpPr>
        <xdr:cNvPr id="57" name="直線コネクタ 56">
          <a:extLst>
            <a:ext uri="{FF2B5EF4-FFF2-40B4-BE49-F238E27FC236}">
              <a16:creationId xmlns:a16="http://schemas.microsoft.com/office/drawing/2014/main" id="{81B243DE-4228-47E1-994E-49317A01DF7C}"/>
            </a:ext>
          </a:extLst>
        </xdr:cNvPr>
        <xdr:cNvCxnSpPr/>
      </xdr:nvCxnSpPr>
      <xdr:spPr>
        <a:xfrm flipV="1">
          <a:off x="4634865" y="565213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8" name="【道路】&#10;有形固定資産減価償却率最小値テキスト">
          <a:extLst>
            <a:ext uri="{FF2B5EF4-FFF2-40B4-BE49-F238E27FC236}">
              <a16:creationId xmlns:a16="http://schemas.microsoft.com/office/drawing/2014/main" id="{73A3F48E-9786-4448-B68C-90C102C435D9}"/>
            </a:ext>
          </a:extLst>
        </xdr:cNvPr>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9" name="直線コネクタ 58">
          <a:extLst>
            <a:ext uri="{FF2B5EF4-FFF2-40B4-BE49-F238E27FC236}">
              <a16:creationId xmlns:a16="http://schemas.microsoft.com/office/drawing/2014/main" id="{56A7A954-E6C7-459E-95C7-A9282FAD945C}"/>
            </a:ext>
          </a:extLst>
        </xdr:cNvPr>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112412</xdr:rowOff>
    </xdr:from>
    <xdr:ext cx="405111" cy="259045"/>
    <xdr:sp macro="" textlink="">
      <xdr:nvSpPr>
        <xdr:cNvPr id="60" name="【道路】&#10;有形固定資産減価償却率最大値テキスト">
          <a:extLst>
            <a:ext uri="{FF2B5EF4-FFF2-40B4-BE49-F238E27FC236}">
              <a16:creationId xmlns:a16="http://schemas.microsoft.com/office/drawing/2014/main" id="{B6E9029C-DD90-4467-B8A3-77952FDA96FB}"/>
            </a:ext>
          </a:extLst>
        </xdr:cNvPr>
        <xdr:cNvSpPr txBox="1"/>
      </xdr:nvSpPr>
      <xdr:spPr>
        <a:xfrm>
          <a:off x="4673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165735</xdr:rowOff>
    </xdr:from>
    <xdr:to>
      <xdr:col>24</xdr:col>
      <xdr:colOff>152400</xdr:colOff>
      <xdr:row>32</xdr:row>
      <xdr:rowOff>165735</xdr:rowOff>
    </xdr:to>
    <xdr:cxnSp macro="">
      <xdr:nvCxnSpPr>
        <xdr:cNvPr id="61" name="直線コネクタ 60">
          <a:extLst>
            <a:ext uri="{FF2B5EF4-FFF2-40B4-BE49-F238E27FC236}">
              <a16:creationId xmlns:a16="http://schemas.microsoft.com/office/drawing/2014/main" id="{64CEA7D2-E62A-4B38-BA5D-BB7236C14A71}"/>
            </a:ext>
          </a:extLst>
        </xdr:cNvPr>
        <xdr:cNvCxnSpPr/>
      </xdr:nvCxnSpPr>
      <xdr:spPr>
        <a:xfrm>
          <a:off x="4546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110507</xdr:rowOff>
    </xdr:from>
    <xdr:ext cx="405111" cy="259045"/>
    <xdr:sp macro="" textlink="">
      <xdr:nvSpPr>
        <xdr:cNvPr id="62" name="【道路】&#10;有形固定資産減価償却率平均値テキスト">
          <a:extLst>
            <a:ext uri="{FF2B5EF4-FFF2-40B4-BE49-F238E27FC236}">
              <a16:creationId xmlns:a16="http://schemas.microsoft.com/office/drawing/2014/main" id="{4262AF25-C634-45B7-864B-D4C4EFB922D2}"/>
            </a:ext>
          </a:extLst>
        </xdr:cNvPr>
        <xdr:cNvSpPr txBox="1"/>
      </xdr:nvSpPr>
      <xdr:spPr>
        <a:xfrm>
          <a:off x="4673600" y="645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3" name="フローチャート: 判断 62">
          <a:extLst>
            <a:ext uri="{FF2B5EF4-FFF2-40B4-BE49-F238E27FC236}">
              <a16:creationId xmlns:a16="http://schemas.microsoft.com/office/drawing/2014/main" id="{7685326E-BDED-4E1E-96E8-B51E53317BB0}"/>
            </a:ext>
          </a:extLst>
        </xdr:cNvPr>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4" name="フローチャート: 判断 63">
          <a:extLst>
            <a:ext uri="{FF2B5EF4-FFF2-40B4-BE49-F238E27FC236}">
              <a16:creationId xmlns:a16="http://schemas.microsoft.com/office/drawing/2014/main" id="{CD92E7B4-B942-4F0C-8D73-0460F7A7B6FC}"/>
            </a:ext>
          </a:extLst>
        </xdr:cNvPr>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90170</xdr:rowOff>
    </xdr:from>
    <xdr:to>
      <xdr:col>15</xdr:col>
      <xdr:colOff>101600</xdr:colOff>
      <xdr:row>38</xdr:row>
      <xdr:rowOff>20320</xdr:rowOff>
    </xdr:to>
    <xdr:sp macro="" textlink="">
      <xdr:nvSpPr>
        <xdr:cNvPr id="65" name="フローチャート: 判断 64">
          <a:extLst>
            <a:ext uri="{FF2B5EF4-FFF2-40B4-BE49-F238E27FC236}">
              <a16:creationId xmlns:a16="http://schemas.microsoft.com/office/drawing/2014/main" id="{706D6186-42CA-4B43-93C2-2171127E0D9D}"/>
            </a:ext>
          </a:extLst>
        </xdr:cNvPr>
        <xdr:cNvSpPr/>
      </xdr:nvSpPr>
      <xdr:spPr>
        <a:xfrm>
          <a:off x="2857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a:extLst>
            <a:ext uri="{FF2B5EF4-FFF2-40B4-BE49-F238E27FC236}">
              <a16:creationId xmlns:a16="http://schemas.microsoft.com/office/drawing/2014/main" id="{9EAC5788-FF49-4F09-A51F-F35A75D8AC9F}"/>
            </a:ext>
          </a:extLst>
        </xdr:cNvPr>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154940</xdr:rowOff>
    </xdr:from>
    <xdr:to>
      <xdr:col>6</xdr:col>
      <xdr:colOff>38100</xdr:colOff>
      <xdr:row>37</xdr:row>
      <xdr:rowOff>85090</xdr:rowOff>
    </xdr:to>
    <xdr:sp macro="" textlink="">
      <xdr:nvSpPr>
        <xdr:cNvPr id="67" name="フローチャート: 判断 66">
          <a:extLst>
            <a:ext uri="{FF2B5EF4-FFF2-40B4-BE49-F238E27FC236}">
              <a16:creationId xmlns:a16="http://schemas.microsoft.com/office/drawing/2014/main" id="{5F943BCD-4019-4FC8-8A97-33FD5BD32308}"/>
            </a:ext>
          </a:extLst>
        </xdr:cNvPr>
        <xdr:cNvSpPr/>
      </xdr:nvSpPr>
      <xdr:spPr>
        <a:xfrm>
          <a:off x="1079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A55639F-85EC-4BCD-8581-79688FEE75B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C0D6399-5CA5-42D9-9F28-E62B82F424F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E181D01-8ABF-46DE-B5F8-506C7444BDD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DD79F29-FF68-40B2-A70B-FA8830FFF92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81C7694-A07A-483D-BF48-B8DB126C74E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57785</xdr:rowOff>
    </xdr:from>
    <xdr:to>
      <xdr:col>24</xdr:col>
      <xdr:colOff>114300</xdr:colOff>
      <xdr:row>35</xdr:row>
      <xdr:rowOff>159385</xdr:rowOff>
    </xdr:to>
    <xdr:sp macro="" textlink="">
      <xdr:nvSpPr>
        <xdr:cNvPr id="73" name="楕円 72">
          <a:extLst>
            <a:ext uri="{FF2B5EF4-FFF2-40B4-BE49-F238E27FC236}">
              <a16:creationId xmlns:a16="http://schemas.microsoft.com/office/drawing/2014/main" id="{EB2BA679-E0D6-4409-A82F-F1ABF30C1836}"/>
            </a:ext>
          </a:extLst>
        </xdr:cNvPr>
        <xdr:cNvSpPr/>
      </xdr:nvSpPr>
      <xdr:spPr>
        <a:xfrm>
          <a:off x="4584700" y="60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80662</xdr:rowOff>
    </xdr:from>
    <xdr:ext cx="405111" cy="259045"/>
    <xdr:sp macro="" textlink="">
      <xdr:nvSpPr>
        <xdr:cNvPr id="74" name="【道路】&#10;有形固定資産減価償却率該当値テキスト">
          <a:extLst>
            <a:ext uri="{FF2B5EF4-FFF2-40B4-BE49-F238E27FC236}">
              <a16:creationId xmlns:a16="http://schemas.microsoft.com/office/drawing/2014/main" id="{91F6DF13-9051-4AB9-A698-A7CCFBCE53E6}"/>
            </a:ext>
          </a:extLst>
        </xdr:cNvPr>
        <xdr:cNvSpPr txBox="1"/>
      </xdr:nvSpPr>
      <xdr:spPr>
        <a:xfrm>
          <a:off x="4673600" y="590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27305</xdr:rowOff>
    </xdr:from>
    <xdr:to>
      <xdr:col>20</xdr:col>
      <xdr:colOff>38100</xdr:colOff>
      <xdr:row>35</xdr:row>
      <xdr:rowOff>128905</xdr:rowOff>
    </xdr:to>
    <xdr:sp macro="" textlink="">
      <xdr:nvSpPr>
        <xdr:cNvPr id="75" name="楕円 74">
          <a:extLst>
            <a:ext uri="{FF2B5EF4-FFF2-40B4-BE49-F238E27FC236}">
              <a16:creationId xmlns:a16="http://schemas.microsoft.com/office/drawing/2014/main" id="{4CEA225E-EB90-4142-A7F3-18A515238794}"/>
            </a:ext>
          </a:extLst>
        </xdr:cNvPr>
        <xdr:cNvSpPr/>
      </xdr:nvSpPr>
      <xdr:spPr>
        <a:xfrm>
          <a:off x="3746500" y="602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78105</xdr:rowOff>
    </xdr:from>
    <xdr:to>
      <xdr:col>24</xdr:col>
      <xdr:colOff>63500</xdr:colOff>
      <xdr:row>35</xdr:row>
      <xdr:rowOff>108585</xdr:rowOff>
    </xdr:to>
    <xdr:cxnSp macro="">
      <xdr:nvCxnSpPr>
        <xdr:cNvPr id="76" name="直線コネクタ 75">
          <a:extLst>
            <a:ext uri="{FF2B5EF4-FFF2-40B4-BE49-F238E27FC236}">
              <a16:creationId xmlns:a16="http://schemas.microsoft.com/office/drawing/2014/main" id="{2392937C-ADBE-437A-A0EA-9B3E2568AC07}"/>
            </a:ext>
          </a:extLst>
        </xdr:cNvPr>
        <xdr:cNvCxnSpPr/>
      </xdr:nvCxnSpPr>
      <xdr:spPr>
        <a:xfrm>
          <a:off x="3797300" y="607885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635</xdr:rowOff>
    </xdr:from>
    <xdr:to>
      <xdr:col>15</xdr:col>
      <xdr:colOff>101600</xdr:colOff>
      <xdr:row>35</xdr:row>
      <xdr:rowOff>102235</xdr:rowOff>
    </xdr:to>
    <xdr:sp macro="" textlink="">
      <xdr:nvSpPr>
        <xdr:cNvPr id="77" name="楕円 76">
          <a:extLst>
            <a:ext uri="{FF2B5EF4-FFF2-40B4-BE49-F238E27FC236}">
              <a16:creationId xmlns:a16="http://schemas.microsoft.com/office/drawing/2014/main" id="{48253229-9951-4233-8DAE-AEA2E486F735}"/>
            </a:ext>
          </a:extLst>
        </xdr:cNvPr>
        <xdr:cNvSpPr/>
      </xdr:nvSpPr>
      <xdr:spPr>
        <a:xfrm>
          <a:off x="2857500" y="60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51435</xdr:rowOff>
    </xdr:from>
    <xdr:to>
      <xdr:col>19</xdr:col>
      <xdr:colOff>177800</xdr:colOff>
      <xdr:row>35</xdr:row>
      <xdr:rowOff>78105</xdr:rowOff>
    </xdr:to>
    <xdr:cxnSp macro="">
      <xdr:nvCxnSpPr>
        <xdr:cNvPr id="78" name="直線コネクタ 77">
          <a:extLst>
            <a:ext uri="{FF2B5EF4-FFF2-40B4-BE49-F238E27FC236}">
              <a16:creationId xmlns:a16="http://schemas.microsoft.com/office/drawing/2014/main" id="{6EA950C4-DAF7-4EDF-9433-01B8BFA5BA35}"/>
            </a:ext>
          </a:extLst>
        </xdr:cNvPr>
        <xdr:cNvCxnSpPr/>
      </xdr:nvCxnSpPr>
      <xdr:spPr>
        <a:xfrm>
          <a:off x="2908300" y="605218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149225</xdr:rowOff>
    </xdr:from>
    <xdr:to>
      <xdr:col>10</xdr:col>
      <xdr:colOff>165100</xdr:colOff>
      <xdr:row>35</xdr:row>
      <xdr:rowOff>79375</xdr:rowOff>
    </xdr:to>
    <xdr:sp macro="" textlink="">
      <xdr:nvSpPr>
        <xdr:cNvPr id="79" name="楕円 78">
          <a:extLst>
            <a:ext uri="{FF2B5EF4-FFF2-40B4-BE49-F238E27FC236}">
              <a16:creationId xmlns:a16="http://schemas.microsoft.com/office/drawing/2014/main" id="{322FE0A8-5D16-40BF-90A7-2C205C3A87CA}"/>
            </a:ext>
          </a:extLst>
        </xdr:cNvPr>
        <xdr:cNvSpPr/>
      </xdr:nvSpPr>
      <xdr:spPr>
        <a:xfrm>
          <a:off x="1968500" y="597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28575</xdr:rowOff>
    </xdr:from>
    <xdr:to>
      <xdr:col>15</xdr:col>
      <xdr:colOff>50800</xdr:colOff>
      <xdr:row>35</xdr:row>
      <xdr:rowOff>51435</xdr:rowOff>
    </xdr:to>
    <xdr:cxnSp macro="">
      <xdr:nvCxnSpPr>
        <xdr:cNvPr id="80" name="直線コネクタ 79">
          <a:extLst>
            <a:ext uri="{FF2B5EF4-FFF2-40B4-BE49-F238E27FC236}">
              <a16:creationId xmlns:a16="http://schemas.microsoft.com/office/drawing/2014/main" id="{C0962C9C-9F59-4877-9917-4D3FC3BF64C1}"/>
            </a:ext>
          </a:extLst>
        </xdr:cNvPr>
        <xdr:cNvCxnSpPr/>
      </xdr:nvCxnSpPr>
      <xdr:spPr>
        <a:xfrm>
          <a:off x="2019300" y="60293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113030</xdr:rowOff>
    </xdr:from>
    <xdr:to>
      <xdr:col>6</xdr:col>
      <xdr:colOff>38100</xdr:colOff>
      <xdr:row>35</xdr:row>
      <xdr:rowOff>43180</xdr:rowOff>
    </xdr:to>
    <xdr:sp macro="" textlink="">
      <xdr:nvSpPr>
        <xdr:cNvPr id="81" name="楕円 80">
          <a:extLst>
            <a:ext uri="{FF2B5EF4-FFF2-40B4-BE49-F238E27FC236}">
              <a16:creationId xmlns:a16="http://schemas.microsoft.com/office/drawing/2014/main" id="{E7B923AB-79BC-4D64-A412-B0158B3E89F5}"/>
            </a:ext>
          </a:extLst>
        </xdr:cNvPr>
        <xdr:cNvSpPr/>
      </xdr:nvSpPr>
      <xdr:spPr>
        <a:xfrm>
          <a:off x="1079500" y="59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163830</xdr:rowOff>
    </xdr:from>
    <xdr:to>
      <xdr:col>10</xdr:col>
      <xdr:colOff>114300</xdr:colOff>
      <xdr:row>35</xdr:row>
      <xdr:rowOff>28575</xdr:rowOff>
    </xdr:to>
    <xdr:cxnSp macro="">
      <xdr:nvCxnSpPr>
        <xdr:cNvPr id="82" name="直線コネクタ 81">
          <a:extLst>
            <a:ext uri="{FF2B5EF4-FFF2-40B4-BE49-F238E27FC236}">
              <a16:creationId xmlns:a16="http://schemas.microsoft.com/office/drawing/2014/main" id="{465EEFF0-4DBE-4F1C-829A-705EE3CCC8BE}"/>
            </a:ext>
          </a:extLst>
        </xdr:cNvPr>
        <xdr:cNvCxnSpPr/>
      </xdr:nvCxnSpPr>
      <xdr:spPr>
        <a:xfrm>
          <a:off x="1130300" y="59931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28592</xdr:rowOff>
    </xdr:from>
    <xdr:ext cx="405111" cy="259045"/>
    <xdr:sp macro="" textlink="">
      <xdr:nvSpPr>
        <xdr:cNvPr id="83" name="n_1aveValue【道路】&#10;有形固定資産減価償却率">
          <a:extLst>
            <a:ext uri="{FF2B5EF4-FFF2-40B4-BE49-F238E27FC236}">
              <a16:creationId xmlns:a16="http://schemas.microsoft.com/office/drawing/2014/main" id="{2378C3FE-23FC-4DE5-B27A-4BB72AFF23FB}"/>
            </a:ext>
          </a:extLst>
        </xdr:cNvPr>
        <xdr:cNvSpPr txBox="1"/>
      </xdr:nvSpPr>
      <xdr:spPr>
        <a:xfrm>
          <a:off x="3582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11447</xdr:rowOff>
    </xdr:from>
    <xdr:ext cx="405111" cy="259045"/>
    <xdr:sp macro="" textlink="">
      <xdr:nvSpPr>
        <xdr:cNvPr id="84" name="n_2aveValue【道路】&#10;有形固定資産減価償却率">
          <a:extLst>
            <a:ext uri="{FF2B5EF4-FFF2-40B4-BE49-F238E27FC236}">
              <a16:creationId xmlns:a16="http://schemas.microsoft.com/office/drawing/2014/main" id="{594C4EB2-8CEC-4B2F-8519-5D08FE10DB6F}"/>
            </a:ext>
          </a:extLst>
        </xdr:cNvPr>
        <xdr:cNvSpPr txBox="1"/>
      </xdr:nvSpPr>
      <xdr:spPr>
        <a:xfrm>
          <a:off x="2705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160037</xdr:rowOff>
    </xdr:from>
    <xdr:ext cx="405111" cy="259045"/>
    <xdr:sp macro="" textlink="">
      <xdr:nvSpPr>
        <xdr:cNvPr id="85" name="n_3aveValue【道路】&#10;有形固定資産減価償却率">
          <a:extLst>
            <a:ext uri="{FF2B5EF4-FFF2-40B4-BE49-F238E27FC236}">
              <a16:creationId xmlns:a16="http://schemas.microsoft.com/office/drawing/2014/main" id="{9565040F-4DE8-402C-802A-09DD97BE687A}"/>
            </a:ext>
          </a:extLst>
        </xdr:cNvPr>
        <xdr:cNvSpPr txBox="1"/>
      </xdr:nvSpPr>
      <xdr:spPr>
        <a:xfrm>
          <a:off x="1816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76217</xdr:rowOff>
    </xdr:from>
    <xdr:ext cx="405111" cy="259045"/>
    <xdr:sp macro="" textlink="">
      <xdr:nvSpPr>
        <xdr:cNvPr id="86" name="n_4aveValue【道路】&#10;有形固定資産減価償却率">
          <a:extLst>
            <a:ext uri="{FF2B5EF4-FFF2-40B4-BE49-F238E27FC236}">
              <a16:creationId xmlns:a16="http://schemas.microsoft.com/office/drawing/2014/main" id="{F09EB116-AD5C-443E-83FE-4CE8D4546C92}"/>
            </a:ext>
          </a:extLst>
        </xdr:cNvPr>
        <xdr:cNvSpPr txBox="1"/>
      </xdr:nvSpPr>
      <xdr:spPr>
        <a:xfrm>
          <a:off x="9277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145432</xdr:rowOff>
    </xdr:from>
    <xdr:ext cx="405111" cy="259045"/>
    <xdr:sp macro="" textlink="">
      <xdr:nvSpPr>
        <xdr:cNvPr id="87" name="n_1mainValue【道路】&#10;有形固定資産減価償却率">
          <a:extLst>
            <a:ext uri="{FF2B5EF4-FFF2-40B4-BE49-F238E27FC236}">
              <a16:creationId xmlns:a16="http://schemas.microsoft.com/office/drawing/2014/main" id="{DD5ED5EA-67DB-4DB1-9787-76F5B5743CFA}"/>
            </a:ext>
          </a:extLst>
        </xdr:cNvPr>
        <xdr:cNvSpPr txBox="1"/>
      </xdr:nvSpPr>
      <xdr:spPr>
        <a:xfrm>
          <a:off x="3582044" y="580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118762</xdr:rowOff>
    </xdr:from>
    <xdr:ext cx="405111" cy="259045"/>
    <xdr:sp macro="" textlink="">
      <xdr:nvSpPr>
        <xdr:cNvPr id="88" name="n_2mainValue【道路】&#10;有形固定資産減価償却率">
          <a:extLst>
            <a:ext uri="{FF2B5EF4-FFF2-40B4-BE49-F238E27FC236}">
              <a16:creationId xmlns:a16="http://schemas.microsoft.com/office/drawing/2014/main" id="{658BC4CD-6B7D-442C-A5B4-C51165634A3B}"/>
            </a:ext>
          </a:extLst>
        </xdr:cNvPr>
        <xdr:cNvSpPr txBox="1"/>
      </xdr:nvSpPr>
      <xdr:spPr>
        <a:xfrm>
          <a:off x="2705744" y="577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95902</xdr:rowOff>
    </xdr:from>
    <xdr:ext cx="405111" cy="259045"/>
    <xdr:sp macro="" textlink="">
      <xdr:nvSpPr>
        <xdr:cNvPr id="89" name="n_3mainValue【道路】&#10;有形固定資産減価償却率">
          <a:extLst>
            <a:ext uri="{FF2B5EF4-FFF2-40B4-BE49-F238E27FC236}">
              <a16:creationId xmlns:a16="http://schemas.microsoft.com/office/drawing/2014/main" id="{90E3B15C-32D8-4836-A037-668947E05B4A}"/>
            </a:ext>
          </a:extLst>
        </xdr:cNvPr>
        <xdr:cNvSpPr txBox="1"/>
      </xdr:nvSpPr>
      <xdr:spPr>
        <a:xfrm>
          <a:off x="1816744" y="575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59707</xdr:rowOff>
    </xdr:from>
    <xdr:ext cx="405111" cy="259045"/>
    <xdr:sp macro="" textlink="">
      <xdr:nvSpPr>
        <xdr:cNvPr id="90" name="n_4mainValue【道路】&#10;有形固定資産減価償却率">
          <a:extLst>
            <a:ext uri="{FF2B5EF4-FFF2-40B4-BE49-F238E27FC236}">
              <a16:creationId xmlns:a16="http://schemas.microsoft.com/office/drawing/2014/main" id="{DAB635E1-B704-49E8-80D6-248AD532261A}"/>
            </a:ext>
          </a:extLst>
        </xdr:cNvPr>
        <xdr:cNvSpPr txBox="1"/>
      </xdr:nvSpPr>
      <xdr:spPr>
        <a:xfrm>
          <a:off x="927744" y="57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803A76E9-DBBF-4C3F-8602-B72D2FAE9B2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E197B8F1-681F-4F5A-AADE-CAB281D8586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59C72E3C-9A3F-46EE-863F-44912654CF8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A1FF57B1-07B8-42C3-BC29-8EF9A9CFAEB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8BC046EF-4490-45D7-A4A1-40A279D4F57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BB82E6E2-DE28-43F0-82FF-B435DC48A75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2B251F9C-3F58-4D0D-AF41-7B3F59F1E3C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39125B01-34D8-417D-BE14-1EEACB34D9D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F851A572-8E62-407F-9A77-520E4961452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3F05F818-27D7-4B77-AD65-3D9140C4730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8D0F035E-C42D-403C-BC07-E73B3C75A29A}"/>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FF91B5B0-8C0E-4C94-810E-7F3CF309A799}"/>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48ECCFD5-7048-48AE-BE7C-6D7309DA1EA5}"/>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F023533A-DB6E-4451-8B80-885B9D100597}"/>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26EFC4-D1A4-469D-9CAE-B0EA52E90FCC}"/>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a:extLst>
            <a:ext uri="{FF2B5EF4-FFF2-40B4-BE49-F238E27FC236}">
              <a16:creationId xmlns:a16="http://schemas.microsoft.com/office/drawing/2014/main" id="{C6C41C84-9FB8-4AB7-BEAD-96E3D60B26A9}"/>
            </a:ext>
          </a:extLst>
        </xdr:cNvPr>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90E4E354-E762-4248-9D6B-5D5657649032}"/>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a:extLst>
            <a:ext uri="{FF2B5EF4-FFF2-40B4-BE49-F238E27FC236}">
              <a16:creationId xmlns:a16="http://schemas.microsoft.com/office/drawing/2014/main" id="{E94EC836-02B0-4F2F-8289-9EAD1D2E5326}"/>
            </a:ext>
          </a:extLst>
        </xdr:cNvPr>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ADD96C21-B1A0-42EC-BFFD-44BCDF3FFBA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5FA9709E-0855-4B7C-B850-2EB82FBB9592}"/>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AE56FED5-B15E-4D89-970D-89F45F196F3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109345</xdr:rowOff>
    </xdr:from>
    <xdr:to>
      <xdr:col>54</xdr:col>
      <xdr:colOff>189865</xdr:colOff>
      <xdr:row>41</xdr:row>
      <xdr:rowOff>130627</xdr:rowOff>
    </xdr:to>
    <xdr:cxnSp macro="">
      <xdr:nvCxnSpPr>
        <xdr:cNvPr id="112" name="直線コネクタ 111">
          <a:extLst>
            <a:ext uri="{FF2B5EF4-FFF2-40B4-BE49-F238E27FC236}">
              <a16:creationId xmlns:a16="http://schemas.microsoft.com/office/drawing/2014/main" id="{996D172B-503B-47DF-901B-8AD6C5094D5A}"/>
            </a:ext>
          </a:extLst>
        </xdr:cNvPr>
        <xdr:cNvCxnSpPr/>
      </xdr:nvCxnSpPr>
      <xdr:spPr>
        <a:xfrm flipV="1">
          <a:off x="10476865" y="5767195"/>
          <a:ext cx="0" cy="139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143888</xdr:rowOff>
    </xdr:from>
    <xdr:ext cx="469744" cy="259045"/>
    <xdr:sp macro="" textlink="">
      <xdr:nvSpPr>
        <xdr:cNvPr id="113" name="【道路】&#10;一人当たり延長最小値テキスト">
          <a:extLst>
            <a:ext uri="{FF2B5EF4-FFF2-40B4-BE49-F238E27FC236}">
              <a16:creationId xmlns:a16="http://schemas.microsoft.com/office/drawing/2014/main" id="{1A125983-7A9A-400D-B5BE-E25EBE46381F}"/>
            </a:ext>
          </a:extLst>
        </xdr:cNvPr>
        <xdr:cNvSpPr txBox="1"/>
      </xdr:nvSpPr>
      <xdr:spPr>
        <a:xfrm>
          <a:off x="10515600" y="71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130627</xdr:rowOff>
    </xdr:from>
    <xdr:to>
      <xdr:col>55</xdr:col>
      <xdr:colOff>88900</xdr:colOff>
      <xdr:row>41</xdr:row>
      <xdr:rowOff>130627</xdr:rowOff>
    </xdr:to>
    <xdr:cxnSp macro="">
      <xdr:nvCxnSpPr>
        <xdr:cNvPr id="114" name="直線コネクタ 113">
          <a:extLst>
            <a:ext uri="{FF2B5EF4-FFF2-40B4-BE49-F238E27FC236}">
              <a16:creationId xmlns:a16="http://schemas.microsoft.com/office/drawing/2014/main" id="{CBA15F09-E4A3-4E57-AE71-C34E1FCE6B84}"/>
            </a:ext>
          </a:extLst>
        </xdr:cNvPr>
        <xdr:cNvCxnSpPr/>
      </xdr:nvCxnSpPr>
      <xdr:spPr>
        <a:xfrm>
          <a:off x="10388600" y="716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56022</xdr:rowOff>
    </xdr:from>
    <xdr:ext cx="690189" cy="259045"/>
    <xdr:sp macro="" textlink="">
      <xdr:nvSpPr>
        <xdr:cNvPr id="115" name="【道路】&#10;一人当たり延長最大値テキスト">
          <a:extLst>
            <a:ext uri="{FF2B5EF4-FFF2-40B4-BE49-F238E27FC236}">
              <a16:creationId xmlns:a16="http://schemas.microsoft.com/office/drawing/2014/main" id="{18259E71-0146-4169-8C53-A32521C58FFC}"/>
            </a:ext>
          </a:extLst>
        </xdr:cNvPr>
        <xdr:cNvSpPr txBox="1"/>
      </xdr:nvSpPr>
      <xdr:spPr>
        <a:xfrm>
          <a:off x="10515600" y="5542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109345</xdr:rowOff>
    </xdr:from>
    <xdr:to>
      <xdr:col>55</xdr:col>
      <xdr:colOff>88900</xdr:colOff>
      <xdr:row>33</xdr:row>
      <xdr:rowOff>109345</xdr:rowOff>
    </xdr:to>
    <xdr:cxnSp macro="">
      <xdr:nvCxnSpPr>
        <xdr:cNvPr id="116" name="直線コネクタ 115">
          <a:extLst>
            <a:ext uri="{FF2B5EF4-FFF2-40B4-BE49-F238E27FC236}">
              <a16:creationId xmlns:a16="http://schemas.microsoft.com/office/drawing/2014/main" id="{C047158C-4ACB-42DE-A39B-4B21009C5BAC}"/>
            </a:ext>
          </a:extLst>
        </xdr:cNvPr>
        <xdr:cNvCxnSpPr/>
      </xdr:nvCxnSpPr>
      <xdr:spPr>
        <a:xfrm>
          <a:off x="10388600" y="576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61338</xdr:rowOff>
    </xdr:from>
    <xdr:ext cx="534377" cy="259045"/>
    <xdr:sp macro="" textlink="">
      <xdr:nvSpPr>
        <xdr:cNvPr id="117" name="【道路】&#10;一人当たり延長平均値テキスト">
          <a:extLst>
            <a:ext uri="{FF2B5EF4-FFF2-40B4-BE49-F238E27FC236}">
              <a16:creationId xmlns:a16="http://schemas.microsoft.com/office/drawing/2014/main" id="{2793BF3C-91CC-4ABF-A1A4-091DFAD773F8}"/>
            </a:ext>
          </a:extLst>
        </xdr:cNvPr>
        <xdr:cNvSpPr txBox="1"/>
      </xdr:nvSpPr>
      <xdr:spPr>
        <a:xfrm>
          <a:off x="10515600" y="691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38461</xdr:rowOff>
    </xdr:from>
    <xdr:to>
      <xdr:col>55</xdr:col>
      <xdr:colOff>50800</xdr:colOff>
      <xdr:row>41</xdr:row>
      <xdr:rowOff>140061</xdr:rowOff>
    </xdr:to>
    <xdr:sp macro="" textlink="">
      <xdr:nvSpPr>
        <xdr:cNvPr id="118" name="フローチャート: 判断 117">
          <a:extLst>
            <a:ext uri="{FF2B5EF4-FFF2-40B4-BE49-F238E27FC236}">
              <a16:creationId xmlns:a16="http://schemas.microsoft.com/office/drawing/2014/main" id="{9E02A8DF-9369-41D2-923F-1252BC44D01D}"/>
            </a:ext>
          </a:extLst>
        </xdr:cNvPr>
        <xdr:cNvSpPr/>
      </xdr:nvSpPr>
      <xdr:spPr>
        <a:xfrm>
          <a:off x="10426700" y="706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39167</xdr:rowOff>
    </xdr:from>
    <xdr:to>
      <xdr:col>50</xdr:col>
      <xdr:colOff>165100</xdr:colOff>
      <xdr:row>41</xdr:row>
      <xdr:rowOff>140767</xdr:rowOff>
    </xdr:to>
    <xdr:sp macro="" textlink="">
      <xdr:nvSpPr>
        <xdr:cNvPr id="119" name="フローチャート: 判断 118">
          <a:extLst>
            <a:ext uri="{FF2B5EF4-FFF2-40B4-BE49-F238E27FC236}">
              <a16:creationId xmlns:a16="http://schemas.microsoft.com/office/drawing/2014/main" id="{118656F5-3D75-48F6-999A-D062B87C2364}"/>
            </a:ext>
          </a:extLst>
        </xdr:cNvPr>
        <xdr:cNvSpPr/>
      </xdr:nvSpPr>
      <xdr:spPr>
        <a:xfrm>
          <a:off x="9588500" y="7068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42219</xdr:rowOff>
    </xdr:from>
    <xdr:to>
      <xdr:col>46</xdr:col>
      <xdr:colOff>38100</xdr:colOff>
      <xdr:row>41</xdr:row>
      <xdr:rowOff>143819</xdr:rowOff>
    </xdr:to>
    <xdr:sp macro="" textlink="">
      <xdr:nvSpPr>
        <xdr:cNvPr id="120" name="フローチャート: 判断 119">
          <a:extLst>
            <a:ext uri="{FF2B5EF4-FFF2-40B4-BE49-F238E27FC236}">
              <a16:creationId xmlns:a16="http://schemas.microsoft.com/office/drawing/2014/main" id="{E892C479-B093-49C4-9411-5B07A5B4ED57}"/>
            </a:ext>
          </a:extLst>
        </xdr:cNvPr>
        <xdr:cNvSpPr/>
      </xdr:nvSpPr>
      <xdr:spPr>
        <a:xfrm>
          <a:off x="8699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66004</xdr:rowOff>
    </xdr:from>
    <xdr:to>
      <xdr:col>41</xdr:col>
      <xdr:colOff>101600</xdr:colOff>
      <xdr:row>41</xdr:row>
      <xdr:rowOff>167604</xdr:rowOff>
    </xdr:to>
    <xdr:sp macro="" textlink="">
      <xdr:nvSpPr>
        <xdr:cNvPr id="121" name="フローチャート: 判断 120">
          <a:extLst>
            <a:ext uri="{FF2B5EF4-FFF2-40B4-BE49-F238E27FC236}">
              <a16:creationId xmlns:a16="http://schemas.microsoft.com/office/drawing/2014/main" id="{23015AB3-B69A-474F-822B-8AB8E63FC2E7}"/>
            </a:ext>
          </a:extLst>
        </xdr:cNvPr>
        <xdr:cNvSpPr/>
      </xdr:nvSpPr>
      <xdr:spPr>
        <a:xfrm>
          <a:off x="7810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25492</xdr:rowOff>
    </xdr:from>
    <xdr:to>
      <xdr:col>36</xdr:col>
      <xdr:colOff>165100</xdr:colOff>
      <xdr:row>41</xdr:row>
      <xdr:rowOff>127092</xdr:rowOff>
    </xdr:to>
    <xdr:sp macro="" textlink="">
      <xdr:nvSpPr>
        <xdr:cNvPr id="122" name="フローチャート: 判断 121">
          <a:extLst>
            <a:ext uri="{FF2B5EF4-FFF2-40B4-BE49-F238E27FC236}">
              <a16:creationId xmlns:a16="http://schemas.microsoft.com/office/drawing/2014/main" id="{2F5BDFC5-8982-4A33-9EF4-62F9E85CDDFE}"/>
            </a:ext>
          </a:extLst>
        </xdr:cNvPr>
        <xdr:cNvSpPr/>
      </xdr:nvSpPr>
      <xdr:spPr>
        <a:xfrm>
          <a:off x="6921500" y="705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2957D055-F280-4AD4-B360-468695E3056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5D5BB162-CC7D-4F41-8A4B-550506BCD1C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74CBB55-96E5-4CC8-A00C-F91E011300F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F10EA9F-0407-4F1E-B524-4E364761AE8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0C00243-70C0-4A12-989D-F6CE7D068D7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74759</xdr:rowOff>
    </xdr:from>
    <xdr:to>
      <xdr:col>55</xdr:col>
      <xdr:colOff>50800</xdr:colOff>
      <xdr:row>42</xdr:row>
      <xdr:rowOff>4909</xdr:rowOff>
    </xdr:to>
    <xdr:sp macro="" textlink="">
      <xdr:nvSpPr>
        <xdr:cNvPr id="128" name="楕円 127">
          <a:extLst>
            <a:ext uri="{FF2B5EF4-FFF2-40B4-BE49-F238E27FC236}">
              <a16:creationId xmlns:a16="http://schemas.microsoft.com/office/drawing/2014/main" id="{CE280C9B-F180-4DF2-BB7A-93AEAD28E74B}"/>
            </a:ext>
          </a:extLst>
        </xdr:cNvPr>
        <xdr:cNvSpPr/>
      </xdr:nvSpPr>
      <xdr:spPr>
        <a:xfrm>
          <a:off x="10426700" y="710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16888</xdr:rowOff>
    </xdr:from>
    <xdr:ext cx="469744" cy="259045"/>
    <xdr:sp macro="" textlink="">
      <xdr:nvSpPr>
        <xdr:cNvPr id="129" name="【道路】&#10;一人当たり延長該当値テキスト">
          <a:extLst>
            <a:ext uri="{FF2B5EF4-FFF2-40B4-BE49-F238E27FC236}">
              <a16:creationId xmlns:a16="http://schemas.microsoft.com/office/drawing/2014/main" id="{4F5D2185-BC2B-4FB2-AEB3-650C6AEDA13B}"/>
            </a:ext>
          </a:extLst>
        </xdr:cNvPr>
        <xdr:cNvSpPr txBox="1"/>
      </xdr:nvSpPr>
      <xdr:spPr>
        <a:xfrm>
          <a:off x="10515600" y="7046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74740</xdr:rowOff>
    </xdr:from>
    <xdr:to>
      <xdr:col>50</xdr:col>
      <xdr:colOff>165100</xdr:colOff>
      <xdr:row>42</xdr:row>
      <xdr:rowOff>4890</xdr:rowOff>
    </xdr:to>
    <xdr:sp macro="" textlink="">
      <xdr:nvSpPr>
        <xdr:cNvPr id="130" name="楕円 129">
          <a:extLst>
            <a:ext uri="{FF2B5EF4-FFF2-40B4-BE49-F238E27FC236}">
              <a16:creationId xmlns:a16="http://schemas.microsoft.com/office/drawing/2014/main" id="{BDC5F959-ED8E-4DDB-B19C-1F02B5A2D3F9}"/>
            </a:ext>
          </a:extLst>
        </xdr:cNvPr>
        <xdr:cNvSpPr/>
      </xdr:nvSpPr>
      <xdr:spPr>
        <a:xfrm>
          <a:off x="9588500" y="710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125540</xdr:rowOff>
    </xdr:from>
    <xdr:to>
      <xdr:col>55</xdr:col>
      <xdr:colOff>0</xdr:colOff>
      <xdr:row>41</xdr:row>
      <xdr:rowOff>125559</xdr:rowOff>
    </xdr:to>
    <xdr:cxnSp macro="">
      <xdr:nvCxnSpPr>
        <xdr:cNvPr id="131" name="直線コネクタ 130">
          <a:extLst>
            <a:ext uri="{FF2B5EF4-FFF2-40B4-BE49-F238E27FC236}">
              <a16:creationId xmlns:a16="http://schemas.microsoft.com/office/drawing/2014/main" id="{EFEB9742-73DE-42C0-88F7-71DD089D9B6C}"/>
            </a:ext>
          </a:extLst>
        </xdr:cNvPr>
        <xdr:cNvCxnSpPr/>
      </xdr:nvCxnSpPr>
      <xdr:spPr>
        <a:xfrm>
          <a:off x="9639300" y="7154990"/>
          <a:ext cx="8382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74743</xdr:rowOff>
    </xdr:from>
    <xdr:to>
      <xdr:col>46</xdr:col>
      <xdr:colOff>38100</xdr:colOff>
      <xdr:row>42</xdr:row>
      <xdr:rowOff>4893</xdr:rowOff>
    </xdr:to>
    <xdr:sp macro="" textlink="">
      <xdr:nvSpPr>
        <xdr:cNvPr id="132" name="楕円 131">
          <a:extLst>
            <a:ext uri="{FF2B5EF4-FFF2-40B4-BE49-F238E27FC236}">
              <a16:creationId xmlns:a16="http://schemas.microsoft.com/office/drawing/2014/main" id="{A45114AF-A487-4107-8EC4-D5D2F71A69E3}"/>
            </a:ext>
          </a:extLst>
        </xdr:cNvPr>
        <xdr:cNvSpPr/>
      </xdr:nvSpPr>
      <xdr:spPr>
        <a:xfrm>
          <a:off x="8699500" y="710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125540</xdr:rowOff>
    </xdr:from>
    <xdr:to>
      <xdr:col>50</xdr:col>
      <xdr:colOff>114300</xdr:colOff>
      <xdr:row>41</xdr:row>
      <xdr:rowOff>125543</xdr:rowOff>
    </xdr:to>
    <xdr:cxnSp macro="">
      <xdr:nvCxnSpPr>
        <xdr:cNvPr id="133" name="直線コネクタ 132">
          <a:extLst>
            <a:ext uri="{FF2B5EF4-FFF2-40B4-BE49-F238E27FC236}">
              <a16:creationId xmlns:a16="http://schemas.microsoft.com/office/drawing/2014/main" id="{10F7CA89-7BAC-4711-B7A1-97AC4DB58907}"/>
            </a:ext>
          </a:extLst>
        </xdr:cNvPr>
        <xdr:cNvCxnSpPr/>
      </xdr:nvCxnSpPr>
      <xdr:spPr>
        <a:xfrm flipV="1">
          <a:off x="8750300" y="7154990"/>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74732</xdr:rowOff>
    </xdr:from>
    <xdr:to>
      <xdr:col>41</xdr:col>
      <xdr:colOff>101600</xdr:colOff>
      <xdr:row>42</xdr:row>
      <xdr:rowOff>4882</xdr:rowOff>
    </xdr:to>
    <xdr:sp macro="" textlink="">
      <xdr:nvSpPr>
        <xdr:cNvPr id="134" name="楕円 133">
          <a:extLst>
            <a:ext uri="{FF2B5EF4-FFF2-40B4-BE49-F238E27FC236}">
              <a16:creationId xmlns:a16="http://schemas.microsoft.com/office/drawing/2014/main" id="{2927FD4C-D626-4E0C-8B21-818B368E31FD}"/>
            </a:ext>
          </a:extLst>
        </xdr:cNvPr>
        <xdr:cNvSpPr/>
      </xdr:nvSpPr>
      <xdr:spPr>
        <a:xfrm>
          <a:off x="7810500" y="710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125532</xdr:rowOff>
    </xdr:from>
    <xdr:to>
      <xdr:col>45</xdr:col>
      <xdr:colOff>177800</xdr:colOff>
      <xdr:row>41</xdr:row>
      <xdr:rowOff>125543</xdr:rowOff>
    </xdr:to>
    <xdr:cxnSp macro="">
      <xdr:nvCxnSpPr>
        <xdr:cNvPr id="135" name="直線コネクタ 134">
          <a:extLst>
            <a:ext uri="{FF2B5EF4-FFF2-40B4-BE49-F238E27FC236}">
              <a16:creationId xmlns:a16="http://schemas.microsoft.com/office/drawing/2014/main" id="{1DAF9732-534D-440C-BF44-4CA411F1661B}"/>
            </a:ext>
          </a:extLst>
        </xdr:cNvPr>
        <xdr:cNvCxnSpPr/>
      </xdr:nvCxnSpPr>
      <xdr:spPr>
        <a:xfrm>
          <a:off x="7861300" y="7154982"/>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74776</xdr:rowOff>
    </xdr:from>
    <xdr:to>
      <xdr:col>36</xdr:col>
      <xdr:colOff>165100</xdr:colOff>
      <xdr:row>42</xdr:row>
      <xdr:rowOff>4926</xdr:rowOff>
    </xdr:to>
    <xdr:sp macro="" textlink="">
      <xdr:nvSpPr>
        <xdr:cNvPr id="136" name="楕円 135">
          <a:extLst>
            <a:ext uri="{FF2B5EF4-FFF2-40B4-BE49-F238E27FC236}">
              <a16:creationId xmlns:a16="http://schemas.microsoft.com/office/drawing/2014/main" id="{7F63D51E-5FA9-4D35-9E68-5D832D949E0C}"/>
            </a:ext>
          </a:extLst>
        </xdr:cNvPr>
        <xdr:cNvSpPr/>
      </xdr:nvSpPr>
      <xdr:spPr>
        <a:xfrm>
          <a:off x="6921500" y="710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125532</xdr:rowOff>
    </xdr:from>
    <xdr:to>
      <xdr:col>41</xdr:col>
      <xdr:colOff>50800</xdr:colOff>
      <xdr:row>41</xdr:row>
      <xdr:rowOff>125576</xdr:rowOff>
    </xdr:to>
    <xdr:cxnSp macro="">
      <xdr:nvCxnSpPr>
        <xdr:cNvPr id="137" name="直線コネクタ 136">
          <a:extLst>
            <a:ext uri="{FF2B5EF4-FFF2-40B4-BE49-F238E27FC236}">
              <a16:creationId xmlns:a16="http://schemas.microsoft.com/office/drawing/2014/main" id="{A4883EF3-5CA0-4E23-89D5-DD9481F1DC09}"/>
            </a:ext>
          </a:extLst>
        </xdr:cNvPr>
        <xdr:cNvCxnSpPr/>
      </xdr:nvCxnSpPr>
      <xdr:spPr>
        <a:xfrm flipV="1">
          <a:off x="6972300" y="7154982"/>
          <a:ext cx="889000" cy="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157294</xdr:rowOff>
    </xdr:from>
    <xdr:ext cx="534377" cy="259045"/>
    <xdr:sp macro="" textlink="">
      <xdr:nvSpPr>
        <xdr:cNvPr id="138" name="n_1aveValue【道路】&#10;一人当たり延長">
          <a:extLst>
            <a:ext uri="{FF2B5EF4-FFF2-40B4-BE49-F238E27FC236}">
              <a16:creationId xmlns:a16="http://schemas.microsoft.com/office/drawing/2014/main" id="{EAC0F338-CEC5-44D0-BC13-ADF2FB497BA6}"/>
            </a:ext>
          </a:extLst>
        </xdr:cNvPr>
        <xdr:cNvSpPr txBox="1"/>
      </xdr:nvSpPr>
      <xdr:spPr>
        <a:xfrm>
          <a:off x="9359411" y="684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160346</xdr:rowOff>
    </xdr:from>
    <xdr:ext cx="534377" cy="259045"/>
    <xdr:sp macro="" textlink="">
      <xdr:nvSpPr>
        <xdr:cNvPr id="139" name="n_2aveValue【道路】&#10;一人当たり延長">
          <a:extLst>
            <a:ext uri="{FF2B5EF4-FFF2-40B4-BE49-F238E27FC236}">
              <a16:creationId xmlns:a16="http://schemas.microsoft.com/office/drawing/2014/main" id="{5795B6F2-2540-4BFF-9DA7-0188ED8A0287}"/>
            </a:ext>
          </a:extLst>
        </xdr:cNvPr>
        <xdr:cNvSpPr txBox="1"/>
      </xdr:nvSpPr>
      <xdr:spPr>
        <a:xfrm>
          <a:off x="8483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12681</xdr:rowOff>
    </xdr:from>
    <xdr:ext cx="534377" cy="259045"/>
    <xdr:sp macro="" textlink="">
      <xdr:nvSpPr>
        <xdr:cNvPr id="140" name="n_3aveValue【道路】&#10;一人当たり延長">
          <a:extLst>
            <a:ext uri="{FF2B5EF4-FFF2-40B4-BE49-F238E27FC236}">
              <a16:creationId xmlns:a16="http://schemas.microsoft.com/office/drawing/2014/main" id="{5E4F2FCE-CC52-439C-A132-9287E1B98045}"/>
            </a:ext>
          </a:extLst>
        </xdr:cNvPr>
        <xdr:cNvSpPr txBox="1"/>
      </xdr:nvSpPr>
      <xdr:spPr>
        <a:xfrm>
          <a:off x="7594111" y="687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143619</xdr:rowOff>
    </xdr:from>
    <xdr:ext cx="534377" cy="259045"/>
    <xdr:sp macro="" textlink="">
      <xdr:nvSpPr>
        <xdr:cNvPr id="141" name="n_4aveValue【道路】&#10;一人当たり延長">
          <a:extLst>
            <a:ext uri="{FF2B5EF4-FFF2-40B4-BE49-F238E27FC236}">
              <a16:creationId xmlns:a16="http://schemas.microsoft.com/office/drawing/2014/main" id="{80112874-732E-42FA-AE3F-1B8392126999}"/>
            </a:ext>
          </a:extLst>
        </xdr:cNvPr>
        <xdr:cNvSpPr txBox="1"/>
      </xdr:nvSpPr>
      <xdr:spPr>
        <a:xfrm>
          <a:off x="6705111" y="683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167467</xdr:rowOff>
    </xdr:from>
    <xdr:ext cx="469744" cy="259045"/>
    <xdr:sp macro="" textlink="">
      <xdr:nvSpPr>
        <xdr:cNvPr id="142" name="n_1mainValue【道路】&#10;一人当たり延長">
          <a:extLst>
            <a:ext uri="{FF2B5EF4-FFF2-40B4-BE49-F238E27FC236}">
              <a16:creationId xmlns:a16="http://schemas.microsoft.com/office/drawing/2014/main" id="{23A647D5-0737-4765-A33D-22328635283D}"/>
            </a:ext>
          </a:extLst>
        </xdr:cNvPr>
        <xdr:cNvSpPr txBox="1"/>
      </xdr:nvSpPr>
      <xdr:spPr>
        <a:xfrm>
          <a:off x="9391727" y="719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167470</xdr:rowOff>
    </xdr:from>
    <xdr:ext cx="469744" cy="259045"/>
    <xdr:sp macro="" textlink="">
      <xdr:nvSpPr>
        <xdr:cNvPr id="143" name="n_2mainValue【道路】&#10;一人当たり延長">
          <a:extLst>
            <a:ext uri="{FF2B5EF4-FFF2-40B4-BE49-F238E27FC236}">
              <a16:creationId xmlns:a16="http://schemas.microsoft.com/office/drawing/2014/main" id="{6C68ADCF-B76D-4B99-931C-7CC0489B60C2}"/>
            </a:ext>
          </a:extLst>
        </xdr:cNvPr>
        <xdr:cNvSpPr txBox="1"/>
      </xdr:nvSpPr>
      <xdr:spPr>
        <a:xfrm>
          <a:off x="8515427" y="719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167459</xdr:rowOff>
    </xdr:from>
    <xdr:ext cx="469744" cy="259045"/>
    <xdr:sp macro="" textlink="">
      <xdr:nvSpPr>
        <xdr:cNvPr id="144" name="n_3mainValue【道路】&#10;一人当たり延長">
          <a:extLst>
            <a:ext uri="{FF2B5EF4-FFF2-40B4-BE49-F238E27FC236}">
              <a16:creationId xmlns:a16="http://schemas.microsoft.com/office/drawing/2014/main" id="{5B0A27E8-C735-4EED-B0FE-4D0A19FD2AB1}"/>
            </a:ext>
          </a:extLst>
        </xdr:cNvPr>
        <xdr:cNvSpPr txBox="1"/>
      </xdr:nvSpPr>
      <xdr:spPr>
        <a:xfrm>
          <a:off x="7626427" y="719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167503</xdr:rowOff>
    </xdr:from>
    <xdr:ext cx="469744" cy="259045"/>
    <xdr:sp macro="" textlink="">
      <xdr:nvSpPr>
        <xdr:cNvPr id="145" name="n_4mainValue【道路】&#10;一人当たり延長">
          <a:extLst>
            <a:ext uri="{FF2B5EF4-FFF2-40B4-BE49-F238E27FC236}">
              <a16:creationId xmlns:a16="http://schemas.microsoft.com/office/drawing/2014/main" id="{4A1B5B5A-BD55-4B3B-8EDF-7097732E0708}"/>
            </a:ext>
          </a:extLst>
        </xdr:cNvPr>
        <xdr:cNvSpPr txBox="1"/>
      </xdr:nvSpPr>
      <xdr:spPr>
        <a:xfrm>
          <a:off x="6737427" y="719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1DA16F77-D7E3-43CD-B3A1-19352616120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887C9F45-B6FC-4DB5-A782-4308E5B603E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7D26AF22-B0C8-4548-BE4A-C562BC1DE06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8B348A51-988F-456C-A891-3C6FD69A55A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E4A8D9C5-89E4-4FCA-96CC-DC0C59CCB5D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A75F36FE-E144-4D08-89F7-96639AA5D46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8A27B974-550D-4238-945F-91DFCCDAA93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7FC87F85-2F93-48E5-AF9D-F0781D1C830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52E020BE-5F56-43DA-928F-565DDD0A466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EA983486-ED6B-4D63-81E3-A17CAE9EDF0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BF1F080F-7290-4E39-9426-AE6C354A6F2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13B7C8D6-2A95-4198-B4DC-A6141FBC072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FB14CDA7-7ADD-4E71-97FB-A73B9E0C8A0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FFD22CAF-88AA-4ECA-9F0E-155E136D0B3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2CCC61B8-6C37-4BCE-8D2E-B1DE1E85AB8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34177889-3EC3-4FBC-B0E2-32810E7E8EF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8EA48CBA-F37F-469C-BE90-643E092B90E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D96F4906-26BC-428A-B9E0-193D2F27320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50DBECED-1F97-4D36-B7F1-B162A74A8F0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6543CB08-6DC8-44D3-8B9E-67D32E34E91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660846C5-022F-402E-AFF6-9C661C1D0BA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C88FD96C-55E2-4EAE-B436-C3461DEEA41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B2D11602-EFE0-409A-8B09-ACC4DFD3FF49}"/>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934AE15B-825E-46A8-AD23-5859B8E980A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BFBC0AA3-C58B-4D4A-8107-1F3C25F25A3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117566</xdr:rowOff>
    </xdr:from>
    <xdr:to>
      <xdr:col>24</xdr:col>
      <xdr:colOff>62865</xdr:colOff>
      <xdr:row>64</xdr:row>
      <xdr:rowOff>120831</xdr:rowOff>
    </xdr:to>
    <xdr:cxnSp macro="">
      <xdr:nvCxnSpPr>
        <xdr:cNvPr id="171" name="直線コネクタ 170">
          <a:extLst>
            <a:ext uri="{FF2B5EF4-FFF2-40B4-BE49-F238E27FC236}">
              <a16:creationId xmlns:a16="http://schemas.microsoft.com/office/drawing/2014/main" id="{47E2DB38-657A-41A4-9DFC-937EB95C149E}"/>
            </a:ext>
          </a:extLst>
        </xdr:cNvPr>
        <xdr:cNvCxnSpPr/>
      </xdr:nvCxnSpPr>
      <xdr:spPr>
        <a:xfrm flipV="1">
          <a:off x="4634865" y="954731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124658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9C2F6382-4675-42B9-AF3D-37C8CDEEDD16}"/>
            </a:ext>
          </a:extLst>
        </xdr:cNvPr>
        <xdr:cNvSpPr txBox="1"/>
      </xdr:nvSpPr>
      <xdr:spPr>
        <a:xfrm>
          <a:off x="46736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120831</xdr:rowOff>
    </xdr:from>
    <xdr:to>
      <xdr:col>24</xdr:col>
      <xdr:colOff>152400</xdr:colOff>
      <xdr:row>64</xdr:row>
      <xdr:rowOff>120831</xdr:rowOff>
    </xdr:to>
    <xdr:cxnSp macro="">
      <xdr:nvCxnSpPr>
        <xdr:cNvPr id="173" name="直線コネクタ 172">
          <a:extLst>
            <a:ext uri="{FF2B5EF4-FFF2-40B4-BE49-F238E27FC236}">
              <a16:creationId xmlns:a16="http://schemas.microsoft.com/office/drawing/2014/main" id="{8E397A95-563B-4173-AD05-C2D5E141C9FA}"/>
            </a:ext>
          </a:extLst>
        </xdr:cNvPr>
        <xdr:cNvCxnSpPr/>
      </xdr:nvCxnSpPr>
      <xdr:spPr>
        <a:xfrm>
          <a:off x="4546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64243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1C83B968-1303-450B-9B70-0EBA7849B088}"/>
            </a:ext>
          </a:extLst>
        </xdr:cNvPr>
        <xdr:cNvSpPr txBox="1"/>
      </xdr:nvSpPr>
      <xdr:spPr>
        <a:xfrm>
          <a:off x="4673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117566</xdr:rowOff>
    </xdr:from>
    <xdr:to>
      <xdr:col>24</xdr:col>
      <xdr:colOff>152400</xdr:colOff>
      <xdr:row>55</xdr:row>
      <xdr:rowOff>117566</xdr:rowOff>
    </xdr:to>
    <xdr:cxnSp macro="">
      <xdr:nvCxnSpPr>
        <xdr:cNvPr id="175" name="直線コネクタ 174">
          <a:extLst>
            <a:ext uri="{FF2B5EF4-FFF2-40B4-BE49-F238E27FC236}">
              <a16:creationId xmlns:a16="http://schemas.microsoft.com/office/drawing/2014/main" id="{D9580707-CA5D-45B8-ADB4-28D40500F829}"/>
            </a:ext>
          </a:extLst>
        </xdr:cNvPr>
        <xdr:cNvCxnSpPr/>
      </xdr:nvCxnSpPr>
      <xdr:spPr>
        <a:xfrm>
          <a:off x="4546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33762</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649B719F-A58D-4344-B889-4FB569D9379C}"/>
            </a:ext>
          </a:extLst>
        </xdr:cNvPr>
        <xdr:cNvSpPr txBox="1"/>
      </xdr:nvSpPr>
      <xdr:spPr>
        <a:xfrm>
          <a:off x="4673600" y="10320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55335</xdr:rowOff>
    </xdr:from>
    <xdr:to>
      <xdr:col>24</xdr:col>
      <xdr:colOff>114300</xdr:colOff>
      <xdr:row>60</xdr:row>
      <xdr:rowOff>156935</xdr:rowOff>
    </xdr:to>
    <xdr:sp macro="" textlink="">
      <xdr:nvSpPr>
        <xdr:cNvPr id="177" name="フローチャート: 判断 176">
          <a:extLst>
            <a:ext uri="{FF2B5EF4-FFF2-40B4-BE49-F238E27FC236}">
              <a16:creationId xmlns:a16="http://schemas.microsoft.com/office/drawing/2014/main" id="{94A2A22E-7E94-4DBE-8127-C8949FB89274}"/>
            </a:ext>
          </a:extLst>
        </xdr:cNvPr>
        <xdr:cNvSpPr/>
      </xdr:nvSpPr>
      <xdr:spPr>
        <a:xfrm>
          <a:off x="45847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66766</xdr:rowOff>
    </xdr:from>
    <xdr:to>
      <xdr:col>20</xdr:col>
      <xdr:colOff>38100</xdr:colOff>
      <xdr:row>60</xdr:row>
      <xdr:rowOff>168366</xdr:rowOff>
    </xdr:to>
    <xdr:sp macro="" textlink="">
      <xdr:nvSpPr>
        <xdr:cNvPr id="178" name="フローチャート: 判断 177">
          <a:extLst>
            <a:ext uri="{FF2B5EF4-FFF2-40B4-BE49-F238E27FC236}">
              <a16:creationId xmlns:a16="http://schemas.microsoft.com/office/drawing/2014/main" id="{0050A396-1D14-49F6-9D47-C200C844E6F9}"/>
            </a:ext>
          </a:extLst>
        </xdr:cNvPr>
        <xdr:cNvSpPr/>
      </xdr:nvSpPr>
      <xdr:spPr>
        <a:xfrm>
          <a:off x="3746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48804</xdr:rowOff>
    </xdr:from>
    <xdr:to>
      <xdr:col>15</xdr:col>
      <xdr:colOff>101600</xdr:colOff>
      <xdr:row>60</xdr:row>
      <xdr:rowOff>150404</xdr:rowOff>
    </xdr:to>
    <xdr:sp macro="" textlink="">
      <xdr:nvSpPr>
        <xdr:cNvPr id="179" name="フローチャート: 判断 178">
          <a:extLst>
            <a:ext uri="{FF2B5EF4-FFF2-40B4-BE49-F238E27FC236}">
              <a16:creationId xmlns:a16="http://schemas.microsoft.com/office/drawing/2014/main" id="{CEBF567C-B21A-4EE6-AC7A-6EE984C20D09}"/>
            </a:ext>
          </a:extLst>
        </xdr:cNvPr>
        <xdr:cNvSpPr/>
      </xdr:nvSpPr>
      <xdr:spPr>
        <a:xfrm>
          <a:off x="2857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16147</xdr:rowOff>
    </xdr:from>
    <xdr:to>
      <xdr:col>10</xdr:col>
      <xdr:colOff>165100</xdr:colOff>
      <xdr:row>60</xdr:row>
      <xdr:rowOff>117747</xdr:rowOff>
    </xdr:to>
    <xdr:sp macro="" textlink="">
      <xdr:nvSpPr>
        <xdr:cNvPr id="180" name="フローチャート: 判断 179">
          <a:extLst>
            <a:ext uri="{FF2B5EF4-FFF2-40B4-BE49-F238E27FC236}">
              <a16:creationId xmlns:a16="http://schemas.microsoft.com/office/drawing/2014/main" id="{214984FF-7784-412B-A65D-D541E8150842}"/>
            </a:ext>
          </a:extLst>
        </xdr:cNvPr>
        <xdr:cNvSpPr/>
      </xdr:nvSpPr>
      <xdr:spPr>
        <a:xfrm>
          <a:off x="1968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87993</xdr:rowOff>
    </xdr:from>
    <xdr:to>
      <xdr:col>6</xdr:col>
      <xdr:colOff>38100</xdr:colOff>
      <xdr:row>60</xdr:row>
      <xdr:rowOff>18143</xdr:rowOff>
    </xdr:to>
    <xdr:sp macro="" textlink="">
      <xdr:nvSpPr>
        <xdr:cNvPr id="181" name="フローチャート: 判断 180">
          <a:extLst>
            <a:ext uri="{FF2B5EF4-FFF2-40B4-BE49-F238E27FC236}">
              <a16:creationId xmlns:a16="http://schemas.microsoft.com/office/drawing/2014/main" id="{AA7D8BAE-5F0E-42EB-861A-744CC0CFAFA3}"/>
            </a:ext>
          </a:extLst>
        </xdr:cNvPr>
        <xdr:cNvSpPr/>
      </xdr:nvSpPr>
      <xdr:spPr>
        <a:xfrm>
          <a:off x="1079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9E51D6FB-7E0B-49D9-BC58-CE949C24553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56F75FD4-4D50-4862-8B55-6DB3BAF4CE4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253C49AD-1D46-47B8-B74D-33E2A7C8904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1F1BD27-4A6E-44C5-B0A9-F6D4E4CECC1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942D4FE-E3E4-40D6-BC66-5A36D1EAEB3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35741</xdr:rowOff>
    </xdr:from>
    <xdr:to>
      <xdr:col>24</xdr:col>
      <xdr:colOff>114300</xdr:colOff>
      <xdr:row>60</xdr:row>
      <xdr:rowOff>137341</xdr:rowOff>
    </xdr:to>
    <xdr:sp macro="" textlink="">
      <xdr:nvSpPr>
        <xdr:cNvPr id="187" name="楕円 186">
          <a:extLst>
            <a:ext uri="{FF2B5EF4-FFF2-40B4-BE49-F238E27FC236}">
              <a16:creationId xmlns:a16="http://schemas.microsoft.com/office/drawing/2014/main" id="{24E2F4A8-32B6-4F95-A372-20AA329D384C}"/>
            </a:ext>
          </a:extLst>
        </xdr:cNvPr>
        <xdr:cNvSpPr/>
      </xdr:nvSpPr>
      <xdr:spPr>
        <a:xfrm>
          <a:off x="4584700" y="103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58618</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662445D8-0E87-41F3-B147-8283A46425BB}"/>
            </a:ext>
          </a:extLst>
        </xdr:cNvPr>
        <xdr:cNvSpPr txBox="1"/>
      </xdr:nvSpPr>
      <xdr:spPr>
        <a:xfrm>
          <a:off x="4673600" y="10174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12881</xdr:rowOff>
    </xdr:from>
    <xdr:to>
      <xdr:col>20</xdr:col>
      <xdr:colOff>38100</xdr:colOff>
      <xdr:row>60</xdr:row>
      <xdr:rowOff>114481</xdr:rowOff>
    </xdr:to>
    <xdr:sp macro="" textlink="">
      <xdr:nvSpPr>
        <xdr:cNvPr id="189" name="楕円 188">
          <a:extLst>
            <a:ext uri="{FF2B5EF4-FFF2-40B4-BE49-F238E27FC236}">
              <a16:creationId xmlns:a16="http://schemas.microsoft.com/office/drawing/2014/main" id="{7C505A03-B3E6-4677-9A30-826B95DBF78F}"/>
            </a:ext>
          </a:extLst>
        </xdr:cNvPr>
        <xdr:cNvSpPr/>
      </xdr:nvSpPr>
      <xdr:spPr>
        <a:xfrm>
          <a:off x="3746500" y="1029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63681</xdr:rowOff>
    </xdr:from>
    <xdr:to>
      <xdr:col>24</xdr:col>
      <xdr:colOff>63500</xdr:colOff>
      <xdr:row>60</xdr:row>
      <xdr:rowOff>86541</xdr:rowOff>
    </xdr:to>
    <xdr:cxnSp macro="">
      <xdr:nvCxnSpPr>
        <xdr:cNvPr id="190" name="直線コネクタ 189">
          <a:extLst>
            <a:ext uri="{FF2B5EF4-FFF2-40B4-BE49-F238E27FC236}">
              <a16:creationId xmlns:a16="http://schemas.microsoft.com/office/drawing/2014/main" id="{101A6EE8-A69E-4A59-8BAC-88236F4074C7}"/>
            </a:ext>
          </a:extLst>
        </xdr:cNvPr>
        <xdr:cNvCxnSpPr/>
      </xdr:nvCxnSpPr>
      <xdr:spPr>
        <a:xfrm>
          <a:off x="3797300" y="10350681"/>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159838</xdr:rowOff>
    </xdr:from>
    <xdr:to>
      <xdr:col>15</xdr:col>
      <xdr:colOff>101600</xdr:colOff>
      <xdr:row>60</xdr:row>
      <xdr:rowOff>89988</xdr:rowOff>
    </xdr:to>
    <xdr:sp macro="" textlink="">
      <xdr:nvSpPr>
        <xdr:cNvPr id="191" name="楕円 190">
          <a:extLst>
            <a:ext uri="{FF2B5EF4-FFF2-40B4-BE49-F238E27FC236}">
              <a16:creationId xmlns:a16="http://schemas.microsoft.com/office/drawing/2014/main" id="{30B0BCED-0E6F-4732-9AD0-BEBE950D56A5}"/>
            </a:ext>
          </a:extLst>
        </xdr:cNvPr>
        <xdr:cNvSpPr/>
      </xdr:nvSpPr>
      <xdr:spPr>
        <a:xfrm>
          <a:off x="28575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39188</xdr:rowOff>
    </xdr:from>
    <xdr:to>
      <xdr:col>19</xdr:col>
      <xdr:colOff>177800</xdr:colOff>
      <xdr:row>60</xdr:row>
      <xdr:rowOff>63681</xdr:rowOff>
    </xdr:to>
    <xdr:cxnSp macro="">
      <xdr:nvCxnSpPr>
        <xdr:cNvPr id="192" name="直線コネクタ 191">
          <a:extLst>
            <a:ext uri="{FF2B5EF4-FFF2-40B4-BE49-F238E27FC236}">
              <a16:creationId xmlns:a16="http://schemas.microsoft.com/office/drawing/2014/main" id="{1E5E7EA9-49AB-4204-9400-B39D3F9B8CAF}"/>
            </a:ext>
          </a:extLst>
        </xdr:cNvPr>
        <xdr:cNvCxnSpPr/>
      </xdr:nvCxnSpPr>
      <xdr:spPr>
        <a:xfrm>
          <a:off x="2908300" y="1032618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168003</xdr:rowOff>
    </xdr:from>
    <xdr:to>
      <xdr:col>10</xdr:col>
      <xdr:colOff>165100</xdr:colOff>
      <xdr:row>60</xdr:row>
      <xdr:rowOff>98153</xdr:rowOff>
    </xdr:to>
    <xdr:sp macro="" textlink="">
      <xdr:nvSpPr>
        <xdr:cNvPr id="193" name="楕円 192">
          <a:extLst>
            <a:ext uri="{FF2B5EF4-FFF2-40B4-BE49-F238E27FC236}">
              <a16:creationId xmlns:a16="http://schemas.microsoft.com/office/drawing/2014/main" id="{5727F66F-0541-4B39-B080-FFD685408012}"/>
            </a:ext>
          </a:extLst>
        </xdr:cNvPr>
        <xdr:cNvSpPr/>
      </xdr:nvSpPr>
      <xdr:spPr>
        <a:xfrm>
          <a:off x="1968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39188</xdr:rowOff>
    </xdr:from>
    <xdr:to>
      <xdr:col>15</xdr:col>
      <xdr:colOff>50800</xdr:colOff>
      <xdr:row>60</xdr:row>
      <xdr:rowOff>47353</xdr:rowOff>
    </xdr:to>
    <xdr:cxnSp macro="">
      <xdr:nvCxnSpPr>
        <xdr:cNvPr id="194" name="直線コネクタ 193">
          <a:extLst>
            <a:ext uri="{FF2B5EF4-FFF2-40B4-BE49-F238E27FC236}">
              <a16:creationId xmlns:a16="http://schemas.microsoft.com/office/drawing/2014/main" id="{2BDCBF65-5CCD-4D9A-BBFE-8C0CCD49A46C}"/>
            </a:ext>
          </a:extLst>
        </xdr:cNvPr>
        <xdr:cNvCxnSpPr/>
      </xdr:nvCxnSpPr>
      <xdr:spPr>
        <a:xfrm flipV="1">
          <a:off x="2019300" y="1032618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112485</xdr:rowOff>
    </xdr:from>
    <xdr:to>
      <xdr:col>6</xdr:col>
      <xdr:colOff>38100</xdr:colOff>
      <xdr:row>60</xdr:row>
      <xdr:rowOff>42635</xdr:rowOff>
    </xdr:to>
    <xdr:sp macro="" textlink="">
      <xdr:nvSpPr>
        <xdr:cNvPr id="195" name="楕円 194">
          <a:extLst>
            <a:ext uri="{FF2B5EF4-FFF2-40B4-BE49-F238E27FC236}">
              <a16:creationId xmlns:a16="http://schemas.microsoft.com/office/drawing/2014/main" id="{F59E55BF-8A93-4CAE-BC8E-5D5EB3316308}"/>
            </a:ext>
          </a:extLst>
        </xdr:cNvPr>
        <xdr:cNvSpPr/>
      </xdr:nvSpPr>
      <xdr:spPr>
        <a:xfrm>
          <a:off x="1079500" y="102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163285</xdr:rowOff>
    </xdr:from>
    <xdr:to>
      <xdr:col>10</xdr:col>
      <xdr:colOff>114300</xdr:colOff>
      <xdr:row>60</xdr:row>
      <xdr:rowOff>47353</xdr:rowOff>
    </xdr:to>
    <xdr:cxnSp macro="">
      <xdr:nvCxnSpPr>
        <xdr:cNvPr id="196" name="直線コネクタ 195">
          <a:extLst>
            <a:ext uri="{FF2B5EF4-FFF2-40B4-BE49-F238E27FC236}">
              <a16:creationId xmlns:a16="http://schemas.microsoft.com/office/drawing/2014/main" id="{984CD765-8AB9-4A87-907C-18F883531CA6}"/>
            </a:ext>
          </a:extLst>
        </xdr:cNvPr>
        <xdr:cNvCxnSpPr/>
      </xdr:nvCxnSpPr>
      <xdr:spPr>
        <a:xfrm>
          <a:off x="1130300" y="10278835"/>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159493</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F881E35C-FFC6-45B1-8E95-BEBDD5DCD1D3}"/>
            </a:ext>
          </a:extLst>
        </xdr:cNvPr>
        <xdr:cNvSpPr txBox="1"/>
      </xdr:nvSpPr>
      <xdr:spPr>
        <a:xfrm>
          <a:off x="35820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141531</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1417285B-725D-44C8-B8A1-AA1DD9F76E2D}"/>
            </a:ext>
          </a:extLst>
        </xdr:cNvPr>
        <xdr:cNvSpPr txBox="1"/>
      </xdr:nvSpPr>
      <xdr:spPr>
        <a:xfrm>
          <a:off x="2705744" y="1042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108874</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A1FE805E-CE26-4DAE-9254-5BDFA8EAEEFF}"/>
            </a:ext>
          </a:extLst>
        </xdr:cNvPr>
        <xdr:cNvSpPr txBox="1"/>
      </xdr:nvSpPr>
      <xdr:spPr>
        <a:xfrm>
          <a:off x="1816744"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34670</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21BA50AD-6009-4458-88CC-4721A897F8CA}"/>
            </a:ext>
          </a:extLst>
        </xdr:cNvPr>
        <xdr:cNvSpPr txBox="1"/>
      </xdr:nvSpPr>
      <xdr:spPr>
        <a:xfrm>
          <a:off x="927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131008</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E5FBB27B-99E9-41BE-B184-B5CCF4AEB602}"/>
            </a:ext>
          </a:extLst>
        </xdr:cNvPr>
        <xdr:cNvSpPr txBox="1"/>
      </xdr:nvSpPr>
      <xdr:spPr>
        <a:xfrm>
          <a:off x="3582044" y="1007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106515</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F7BC8492-3962-4807-A6E9-085D381B4D9D}"/>
            </a:ext>
          </a:extLst>
        </xdr:cNvPr>
        <xdr:cNvSpPr txBox="1"/>
      </xdr:nvSpPr>
      <xdr:spPr>
        <a:xfrm>
          <a:off x="2705744" y="1005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114680</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F02EE9DF-33F7-496F-9E90-D15FC5ECBCEE}"/>
            </a:ext>
          </a:extLst>
        </xdr:cNvPr>
        <xdr:cNvSpPr txBox="1"/>
      </xdr:nvSpPr>
      <xdr:spPr>
        <a:xfrm>
          <a:off x="18167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33762</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473F1202-D6B6-436A-BCAD-E732E89DCE53}"/>
            </a:ext>
          </a:extLst>
        </xdr:cNvPr>
        <xdr:cNvSpPr txBox="1"/>
      </xdr:nvSpPr>
      <xdr:spPr>
        <a:xfrm>
          <a:off x="927744" y="10320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CA38AC7E-6880-4C12-9BB9-46DC4544805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516519E9-0786-4156-ABFF-3B307B1DA5B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53C67659-45EA-4AF6-9C90-1045EDA7108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67C94F68-2718-4548-8377-2549C5FB72C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30C685A4-47EB-48B8-8761-773D96072C8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54F0A19C-40CF-432F-9470-F8779FECA23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AC39A029-D356-4FA3-9417-467D96BF5BD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7FE65133-EC7C-4555-9F01-CD9B307D2B3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22B07C14-0F9C-4EE6-AB75-F34D71715AB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72FA897A-DD3A-424D-90A2-0939D615E9F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id="{73861C06-C368-4AAF-872D-B2C482DE0DBA}"/>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a:extLst>
            <a:ext uri="{FF2B5EF4-FFF2-40B4-BE49-F238E27FC236}">
              <a16:creationId xmlns:a16="http://schemas.microsoft.com/office/drawing/2014/main" id="{3AB26B7A-2D1D-4B3E-A3DE-40D79F79D53D}"/>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id="{2E04E085-A671-4A33-8D3E-0B167CC5676C}"/>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a:extLst>
            <a:ext uri="{FF2B5EF4-FFF2-40B4-BE49-F238E27FC236}">
              <a16:creationId xmlns:a16="http://schemas.microsoft.com/office/drawing/2014/main" id="{597BDE8A-B47C-4D99-ACBB-F8AC72B88603}"/>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id="{5E9AA2A6-DE3C-4BC9-A1C2-F59D5AA66B9C}"/>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a:extLst>
            <a:ext uri="{FF2B5EF4-FFF2-40B4-BE49-F238E27FC236}">
              <a16:creationId xmlns:a16="http://schemas.microsoft.com/office/drawing/2014/main" id="{AC5BF1C3-B3B5-4B51-9186-E3DD6451C75D}"/>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id="{75941977-9F0A-4F52-9ACD-712691CA3532}"/>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a:extLst>
            <a:ext uri="{FF2B5EF4-FFF2-40B4-BE49-F238E27FC236}">
              <a16:creationId xmlns:a16="http://schemas.microsoft.com/office/drawing/2014/main" id="{6C69BFE0-0A3D-48CA-8927-3EE87188ADCE}"/>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id="{01A07ACF-42CC-4257-8BE3-272D21AF228E}"/>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a:extLst>
            <a:ext uri="{FF2B5EF4-FFF2-40B4-BE49-F238E27FC236}">
              <a16:creationId xmlns:a16="http://schemas.microsoft.com/office/drawing/2014/main" id="{E140430E-A14E-401D-A402-78F257AA24A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id="{282D1C76-E7D4-41B3-B508-9B31C850FFA6}"/>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6" name="テキスト ボックス 225">
          <a:extLst>
            <a:ext uri="{FF2B5EF4-FFF2-40B4-BE49-F238E27FC236}">
              <a16:creationId xmlns:a16="http://schemas.microsoft.com/office/drawing/2014/main" id="{2B03FA52-6537-4313-946D-2D5675FDF70C}"/>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3C66FC1C-0428-4C00-8269-F092D5D859F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F2FA1633-8806-48AF-AC2D-EB5C538C765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EF5E71F-F046-428B-AF75-B97562F2FD5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89763</xdr:rowOff>
    </xdr:from>
    <xdr:to>
      <xdr:col>54</xdr:col>
      <xdr:colOff>189865</xdr:colOff>
      <xdr:row>64</xdr:row>
      <xdr:rowOff>127743</xdr:rowOff>
    </xdr:to>
    <xdr:cxnSp macro="">
      <xdr:nvCxnSpPr>
        <xdr:cNvPr id="230" name="直線コネクタ 229">
          <a:extLst>
            <a:ext uri="{FF2B5EF4-FFF2-40B4-BE49-F238E27FC236}">
              <a16:creationId xmlns:a16="http://schemas.microsoft.com/office/drawing/2014/main" id="{9BC018C5-F6C5-409D-8BA4-9F2711726BB7}"/>
            </a:ext>
          </a:extLst>
        </xdr:cNvPr>
        <xdr:cNvCxnSpPr/>
      </xdr:nvCxnSpPr>
      <xdr:spPr>
        <a:xfrm flipV="1">
          <a:off x="10476865" y="9519513"/>
          <a:ext cx="0" cy="1581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7AE0B6FC-0A83-4A8B-AADC-B5F6C3EDC621}"/>
            </a:ext>
          </a:extLst>
        </xdr:cNvPr>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32" name="直線コネクタ 231">
          <a:extLst>
            <a:ext uri="{FF2B5EF4-FFF2-40B4-BE49-F238E27FC236}">
              <a16:creationId xmlns:a16="http://schemas.microsoft.com/office/drawing/2014/main" id="{D32C7C26-6575-4850-A2B6-5C74F6700505}"/>
            </a:ext>
          </a:extLst>
        </xdr:cNvPr>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36440</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BADBDEE8-1DAB-43CF-96BC-078EA12223A9}"/>
            </a:ext>
          </a:extLst>
        </xdr:cNvPr>
        <xdr:cNvSpPr txBox="1"/>
      </xdr:nvSpPr>
      <xdr:spPr>
        <a:xfrm>
          <a:off x="10515600" y="92947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89763</xdr:rowOff>
    </xdr:from>
    <xdr:to>
      <xdr:col>55</xdr:col>
      <xdr:colOff>88900</xdr:colOff>
      <xdr:row>55</xdr:row>
      <xdr:rowOff>89763</xdr:rowOff>
    </xdr:to>
    <xdr:cxnSp macro="">
      <xdr:nvCxnSpPr>
        <xdr:cNvPr id="234" name="直線コネクタ 233">
          <a:extLst>
            <a:ext uri="{FF2B5EF4-FFF2-40B4-BE49-F238E27FC236}">
              <a16:creationId xmlns:a16="http://schemas.microsoft.com/office/drawing/2014/main" id="{DB53CDC8-C65A-462B-9CEE-61252F461760}"/>
            </a:ext>
          </a:extLst>
        </xdr:cNvPr>
        <xdr:cNvCxnSpPr/>
      </xdr:nvCxnSpPr>
      <xdr:spPr>
        <a:xfrm>
          <a:off x="10388600" y="951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124899</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49ADAE2A-88D2-4285-BE4A-68167EC9204D}"/>
            </a:ext>
          </a:extLst>
        </xdr:cNvPr>
        <xdr:cNvSpPr txBox="1"/>
      </xdr:nvSpPr>
      <xdr:spPr>
        <a:xfrm>
          <a:off x="10515600" y="107547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102022</xdr:rowOff>
    </xdr:from>
    <xdr:to>
      <xdr:col>55</xdr:col>
      <xdr:colOff>50800</xdr:colOff>
      <xdr:row>64</xdr:row>
      <xdr:rowOff>32172</xdr:rowOff>
    </xdr:to>
    <xdr:sp macro="" textlink="">
      <xdr:nvSpPr>
        <xdr:cNvPr id="236" name="フローチャート: 判断 235">
          <a:extLst>
            <a:ext uri="{FF2B5EF4-FFF2-40B4-BE49-F238E27FC236}">
              <a16:creationId xmlns:a16="http://schemas.microsoft.com/office/drawing/2014/main" id="{9347B3D5-D585-4435-B31A-7681E9DA36B0}"/>
            </a:ext>
          </a:extLst>
        </xdr:cNvPr>
        <xdr:cNvSpPr/>
      </xdr:nvSpPr>
      <xdr:spPr>
        <a:xfrm>
          <a:off x="10426700" y="1090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116256</xdr:rowOff>
    </xdr:from>
    <xdr:to>
      <xdr:col>50</xdr:col>
      <xdr:colOff>165100</xdr:colOff>
      <xdr:row>64</xdr:row>
      <xdr:rowOff>46406</xdr:rowOff>
    </xdr:to>
    <xdr:sp macro="" textlink="">
      <xdr:nvSpPr>
        <xdr:cNvPr id="237" name="フローチャート: 判断 236">
          <a:extLst>
            <a:ext uri="{FF2B5EF4-FFF2-40B4-BE49-F238E27FC236}">
              <a16:creationId xmlns:a16="http://schemas.microsoft.com/office/drawing/2014/main" id="{8CC13611-FDCD-4ABF-B650-6EA25757385E}"/>
            </a:ext>
          </a:extLst>
        </xdr:cNvPr>
        <xdr:cNvSpPr/>
      </xdr:nvSpPr>
      <xdr:spPr>
        <a:xfrm>
          <a:off x="9588500" y="1091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114437</xdr:rowOff>
    </xdr:from>
    <xdr:to>
      <xdr:col>46</xdr:col>
      <xdr:colOff>38100</xdr:colOff>
      <xdr:row>64</xdr:row>
      <xdr:rowOff>44587</xdr:rowOff>
    </xdr:to>
    <xdr:sp macro="" textlink="">
      <xdr:nvSpPr>
        <xdr:cNvPr id="238" name="フローチャート: 判断 237">
          <a:extLst>
            <a:ext uri="{FF2B5EF4-FFF2-40B4-BE49-F238E27FC236}">
              <a16:creationId xmlns:a16="http://schemas.microsoft.com/office/drawing/2014/main" id="{ECF243EA-C369-4554-9D0A-092FA2E3794D}"/>
            </a:ext>
          </a:extLst>
        </xdr:cNvPr>
        <xdr:cNvSpPr/>
      </xdr:nvSpPr>
      <xdr:spPr>
        <a:xfrm>
          <a:off x="8699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125120</xdr:rowOff>
    </xdr:from>
    <xdr:to>
      <xdr:col>41</xdr:col>
      <xdr:colOff>101600</xdr:colOff>
      <xdr:row>64</xdr:row>
      <xdr:rowOff>55270</xdr:rowOff>
    </xdr:to>
    <xdr:sp macro="" textlink="">
      <xdr:nvSpPr>
        <xdr:cNvPr id="239" name="フローチャート: 判断 238">
          <a:extLst>
            <a:ext uri="{FF2B5EF4-FFF2-40B4-BE49-F238E27FC236}">
              <a16:creationId xmlns:a16="http://schemas.microsoft.com/office/drawing/2014/main" id="{ECED0E5D-515F-479D-A679-AD8D6724808B}"/>
            </a:ext>
          </a:extLst>
        </xdr:cNvPr>
        <xdr:cNvSpPr/>
      </xdr:nvSpPr>
      <xdr:spPr>
        <a:xfrm>
          <a:off x="7810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112668</xdr:rowOff>
    </xdr:from>
    <xdr:to>
      <xdr:col>36</xdr:col>
      <xdr:colOff>165100</xdr:colOff>
      <xdr:row>64</xdr:row>
      <xdr:rowOff>42818</xdr:rowOff>
    </xdr:to>
    <xdr:sp macro="" textlink="">
      <xdr:nvSpPr>
        <xdr:cNvPr id="240" name="フローチャート: 判断 239">
          <a:extLst>
            <a:ext uri="{FF2B5EF4-FFF2-40B4-BE49-F238E27FC236}">
              <a16:creationId xmlns:a16="http://schemas.microsoft.com/office/drawing/2014/main" id="{B3DE996A-4155-422B-8918-C93612D9365E}"/>
            </a:ext>
          </a:extLst>
        </xdr:cNvPr>
        <xdr:cNvSpPr/>
      </xdr:nvSpPr>
      <xdr:spPr>
        <a:xfrm>
          <a:off x="6921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CB6B7AB-AED6-4AE4-BB49-5A8EB7A2288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4043352-33FF-44A3-B117-83F4473D370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260D2E98-A850-4D61-9F84-929FA7866F2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74817DD8-809D-435B-99F3-98BF72E7F8D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936434E1-D897-45AB-B920-8E741173A86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154913</xdr:rowOff>
    </xdr:from>
    <xdr:to>
      <xdr:col>55</xdr:col>
      <xdr:colOff>50800</xdr:colOff>
      <xdr:row>64</xdr:row>
      <xdr:rowOff>85063</xdr:rowOff>
    </xdr:to>
    <xdr:sp macro="" textlink="">
      <xdr:nvSpPr>
        <xdr:cNvPr id="246" name="楕円 245">
          <a:extLst>
            <a:ext uri="{FF2B5EF4-FFF2-40B4-BE49-F238E27FC236}">
              <a16:creationId xmlns:a16="http://schemas.microsoft.com/office/drawing/2014/main" id="{DBF70BB2-20D0-422B-9B96-C8C668AD5E9C}"/>
            </a:ext>
          </a:extLst>
        </xdr:cNvPr>
        <xdr:cNvSpPr/>
      </xdr:nvSpPr>
      <xdr:spPr>
        <a:xfrm>
          <a:off x="10426700" y="1095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80450</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2E056691-CFB4-4D10-A824-6C68A7114098}"/>
            </a:ext>
          </a:extLst>
        </xdr:cNvPr>
        <xdr:cNvSpPr txBox="1"/>
      </xdr:nvSpPr>
      <xdr:spPr>
        <a:xfrm>
          <a:off x="10515600" y="1088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155241</xdr:rowOff>
    </xdr:from>
    <xdr:to>
      <xdr:col>50</xdr:col>
      <xdr:colOff>165100</xdr:colOff>
      <xdr:row>64</xdr:row>
      <xdr:rowOff>85391</xdr:rowOff>
    </xdr:to>
    <xdr:sp macro="" textlink="">
      <xdr:nvSpPr>
        <xdr:cNvPr id="248" name="楕円 247">
          <a:extLst>
            <a:ext uri="{FF2B5EF4-FFF2-40B4-BE49-F238E27FC236}">
              <a16:creationId xmlns:a16="http://schemas.microsoft.com/office/drawing/2014/main" id="{5D542FBB-4E3B-4915-BF49-574CFD3E4ABC}"/>
            </a:ext>
          </a:extLst>
        </xdr:cNvPr>
        <xdr:cNvSpPr/>
      </xdr:nvSpPr>
      <xdr:spPr>
        <a:xfrm>
          <a:off x="9588500" y="1095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34263</xdr:rowOff>
    </xdr:from>
    <xdr:to>
      <xdr:col>55</xdr:col>
      <xdr:colOff>0</xdr:colOff>
      <xdr:row>64</xdr:row>
      <xdr:rowOff>34591</xdr:rowOff>
    </xdr:to>
    <xdr:cxnSp macro="">
      <xdr:nvCxnSpPr>
        <xdr:cNvPr id="249" name="直線コネクタ 248">
          <a:extLst>
            <a:ext uri="{FF2B5EF4-FFF2-40B4-BE49-F238E27FC236}">
              <a16:creationId xmlns:a16="http://schemas.microsoft.com/office/drawing/2014/main" id="{CFB228B7-53BE-4EAF-BE98-213F8CFAC30E}"/>
            </a:ext>
          </a:extLst>
        </xdr:cNvPr>
        <xdr:cNvCxnSpPr/>
      </xdr:nvCxnSpPr>
      <xdr:spPr>
        <a:xfrm flipV="1">
          <a:off x="9639300" y="11007063"/>
          <a:ext cx="838200" cy="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155807</xdr:rowOff>
    </xdr:from>
    <xdr:to>
      <xdr:col>46</xdr:col>
      <xdr:colOff>38100</xdr:colOff>
      <xdr:row>64</xdr:row>
      <xdr:rowOff>85957</xdr:rowOff>
    </xdr:to>
    <xdr:sp macro="" textlink="">
      <xdr:nvSpPr>
        <xdr:cNvPr id="250" name="楕円 249">
          <a:extLst>
            <a:ext uri="{FF2B5EF4-FFF2-40B4-BE49-F238E27FC236}">
              <a16:creationId xmlns:a16="http://schemas.microsoft.com/office/drawing/2014/main" id="{2BBA14A8-219C-4CC5-B6A2-F97486E0C443}"/>
            </a:ext>
          </a:extLst>
        </xdr:cNvPr>
        <xdr:cNvSpPr/>
      </xdr:nvSpPr>
      <xdr:spPr>
        <a:xfrm>
          <a:off x="8699500" y="1095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34591</xdr:rowOff>
    </xdr:from>
    <xdr:to>
      <xdr:col>50</xdr:col>
      <xdr:colOff>114300</xdr:colOff>
      <xdr:row>64</xdr:row>
      <xdr:rowOff>35157</xdr:rowOff>
    </xdr:to>
    <xdr:cxnSp macro="">
      <xdr:nvCxnSpPr>
        <xdr:cNvPr id="251" name="直線コネクタ 250">
          <a:extLst>
            <a:ext uri="{FF2B5EF4-FFF2-40B4-BE49-F238E27FC236}">
              <a16:creationId xmlns:a16="http://schemas.microsoft.com/office/drawing/2014/main" id="{053EEE43-5D60-42B7-81DF-F7D4A678595D}"/>
            </a:ext>
          </a:extLst>
        </xdr:cNvPr>
        <xdr:cNvCxnSpPr/>
      </xdr:nvCxnSpPr>
      <xdr:spPr>
        <a:xfrm flipV="1">
          <a:off x="8750300" y="11007391"/>
          <a:ext cx="889000" cy="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156599</xdr:rowOff>
    </xdr:from>
    <xdr:to>
      <xdr:col>41</xdr:col>
      <xdr:colOff>101600</xdr:colOff>
      <xdr:row>64</xdr:row>
      <xdr:rowOff>86749</xdr:rowOff>
    </xdr:to>
    <xdr:sp macro="" textlink="">
      <xdr:nvSpPr>
        <xdr:cNvPr id="252" name="楕円 251">
          <a:extLst>
            <a:ext uri="{FF2B5EF4-FFF2-40B4-BE49-F238E27FC236}">
              <a16:creationId xmlns:a16="http://schemas.microsoft.com/office/drawing/2014/main" id="{043708FD-9FCF-4DE0-ABC4-D003D7D3F7CE}"/>
            </a:ext>
          </a:extLst>
        </xdr:cNvPr>
        <xdr:cNvSpPr/>
      </xdr:nvSpPr>
      <xdr:spPr>
        <a:xfrm>
          <a:off x="7810500" y="1095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35157</xdr:rowOff>
    </xdr:from>
    <xdr:to>
      <xdr:col>45</xdr:col>
      <xdr:colOff>177800</xdr:colOff>
      <xdr:row>64</xdr:row>
      <xdr:rowOff>35949</xdr:rowOff>
    </xdr:to>
    <xdr:cxnSp macro="">
      <xdr:nvCxnSpPr>
        <xdr:cNvPr id="253" name="直線コネクタ 252">
          <a:extLst>
            <a:ext uri="{FF2B5EF4-FFF2-40B4-BE49-F238E27FC236}">
              <a16:creationId xmlns:a16="http://schemas.microsoft.com/office/drawing/2014/main" id="{72051DB3-FF2F-4A1A-9ABC-4EB3FEAA3D4F}"/>
            </a:ext>
          </a:extLst>
        </xdr:cNvPr>
        <xdr:cNvCxnSpPr/>
      </xdr:nvCxnSpPr>
      <xdr:spPr>
        <a:xfrm flipV="1">
          <a:off x="7861300" y="11007957"/>
          <a:ext cx="889000" cy="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157135</xdr:rowOff>
    </xdr:from>
    <xdr:to>
      <xdr:col>36</xdr:col>
      <xdr:colOff>165100</xdr:colOff>
      <xdr:row>64</xdr:row>
      <xdr:rowOff>87285</xdr:rowOff>
    </xdr:to>
    <xdr:sp macro="" textlink="">
      <xdr:nvSpPr>
        <xdr:cNvPr id="254" name="楕円 253">
          <a:extLst>
            <a:ext uri="{FF2B5EF4-FFF2-40B4-BE49-F238E27FC236}">
              <a16:creationId xmlns:a16="http://schemas.microsoft.com/office/drawing/2014/main" id="{B1DF3429-F96A-4FF1-82D8-5A94C41A1DA5}"/>
            </a:ext>
          </a:extLst>
        </xdr:cNvPr>
        <xdr:cNvSpPr/>
      </xdr:nvSpPr>
      <xdr:spPr>
        <a:xfrm>
          <a:off x="6921500" y="1095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35949</xdr:rowOff>
    </xdr:from>
    <xdr:to>
      <xdr:col>41</xdr:col>
      <xdr:colOff>50800</xdr:colOff>
      <xdr:row>64</xdr:row>
      <xdr:rowOff>36485</xdr:rowOff>
    </xdr:to>
    <xdr:cxnSp macro="">
      <xdr:nvCxnSpPr>
        <xdr:cNvPr id="255" name="直線コネクタ 254">
          <a:extLst>
            <a:ext uri="{FF2B5EF4-FFF2-40B4-BE49-F238E27FC236}">
              <a16:creationId xmlns:a16="http://schemas.microsoft.com/office/drawing/2014/main" id="{FFA9A833-1453-407F-96B8-52FB5940B691}"/>
            </a:ext>
          </a:extLst>
        </xdr:cNvPr>
        <xdr:cNvCxnSpPr/>
      </xdr:nvCxnSpPr>
      <xdr:spPr>
        <a:xfrm flipV="1">
          <a:off x="6972300" y="11008749"/>
          <a:ext cx="889000" cy="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62933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8F9C292C-A0FF-43D6-9BC2-1231E8F8BE6C}"/>
            </a:ext>
          </a:extLst>
        </xdr:cNvPr>
        <xdr:cNvSpPr txBox="1"/>
      </xdr:nvSpPr>
      <xdr:spPr>
        <a:xfrm>
          <a:off x="9327095" y="1069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61114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DE885357-1A36-4152-8376-7AB6736ECE33}"/>
            </a:ext>
          </a:extLst>
        </xdr:cNvPr>
        <xdr:cNvSpPr txBox="1"/>
      </xdr:nvSpPr>
      <xdr:spPr>
        <a:xfrm>
          <a:off x="84507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71797</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F6BAF391-2171-4394-A426-596A864CDC6F}"/>
            </a:ext>
          </a:extLst>
        </xdr:cNvPr>
        <xdr:cNvSpPr txBox="1"/>
      </xdr:nvSpPr>
      <xdr:spPr>
        <a:xfrm>
          <a:off x="7561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59345</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F41B05A7-FC9C-4C9E-A0A9-4D0A0EC6CE91}"/>
            </a:ext>
          </a:extLst>
        </xdr:cNvPr>
        <xdr:cNvSpPr txBox="1"/>
      </xdr:nvSpPr>
      <xdr:spPr>
        <a:xfrm>
          <a:off x="6672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76518</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B473F5AF-E1A1-43AB-BC4B-6943991C965C}"/>
            </a:ext>
          </a:extLst>
        </xdr:cNvPr>
        <xdr:cNvSpPr txBox="1"/>
      </xdr:nvSpPr>
      <xdr:spPr>
        <a:xfrm>
          <a:off x="9327095" y="11049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77084</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2D9690EB-30F5-4646-96C2-1ECABAB0AE0D}"/>
            </a:ext>
          </a:extLst>
        </xdr:cNvPr>
        <xdr:cNvSpPr txBox="1"/>
      </xdr:nvSpPr>
      <xdr:spPr>
        <a:xfrm>
          <a:off x="8450795" y="11049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77876</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3DDF196D-7D2A-4D71-8E12-E7E7B4215768}"/>
            </a:ext>
          </a:extLst>
        </xdr:cNvPr>
        <xdr:cNvSpPr txBox="1"/>
      </xdr:nvSpPr>
      <xdr:spPr>
        <a:xfrm>
          <a:off x="7561795" y="11050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78412</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CDB174E4-A526-46AB-A3E2-AE2DEE3D175E}"/>
            </a:ext>
          </a:extLst>
        </xdr:cNvPr>
        <xdr:cNvSpPr txBox="1"/>
      </xdr:nvSpPr>
      <xdr:spPr>
        <a:xfrm>
          <a:off x="6672795" y="1105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4DE2855E-1DB0-42D3-AF3C-2DAD50AFC0F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6608BAFF-56E5-4994-9443-29B4BACAAC9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B8027317-2722-4E10-8F0A-87AA2BDB3C2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B2327A82-CD41-43BB-8C9C-57B639C4CC6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B57CC582-4EF1-4823-8788-6D59C2DF620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A3A8C474-BC00-4F16-A5ED-11386415BC6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DC0E139C-56A3-4DCA-BAE6-67113F242B2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6F18132A-16AD-49B9-AB84-D9E9AC167CB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9F345154-C375-495D-B409-98F0ED47156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96C1EE93-3B03-4DD1-9C40-53452BFB990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8035FE22-66D1-4F6A-95A3-56AA6801506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30AAAE4F-0B58-4480-AB95-971FFC23903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E08FE882-9936-4208-A724-56AA1A497379}"/>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D174FC1E-E358-488B-86E0-845FF900F91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9253D534-082A-4055-8D49-49CC9276441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7EFD0147-60CF-4056-ADE2-ADE3984D82D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199E21EB-9B54-4C1F-A6E8-52271B5EFE5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16E45911-F589-4392-843A-6E28D0E9605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9A8AD935-AB3F-4B2A-9881-12D911A15D5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3FD12331-0AAB-4A22-B86D-31C3810565C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75E999F0-2CF7-4CD8-BD7A-A59A2E00C47B}"/>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76512FBB-CC44-46B1-936A-4CAC518EFD2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F41E60D7-2469-4C88-9BFE-F20220679B31}"/>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69867B-85B8-405C-9721-52B92FC5548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51436</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3B6F5BA5-5BC7-49FD-BFA7-CFDBF0DB09E4}"/>
            </a:ext>
          </a:extLst>
        </xdr:cNvPr>
        <xdr:cNvCxnSpPr/>
      </xdr:nvCxnSpPr>
      <xdr:spPr>
        <a:xfrm flipV="1">
          <a:off x="4634865" y="13424536"/>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79C9A71E-C096-4321-BB3E-C3932F591A38}"/>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29C2065F-43C9-42FC-AAB5-DFE32410C844}"/>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169563</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BF53DF90-2D9C-4215-ACE4-30A0C401AF05}"/>
            </a:ext>
          </a:extLst>
        </xdr:cNvPr>
        <xdr:cNvSpPr txBox="1"/>
      </xdr:nvSpPr>
      <xdr:spPr>
        <a:xfrm>
          <a:off x="46736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51436</xdr:rowOff>
    </xdr:from>
    <xdr:to>
      <xdr:col>24</xdr:col>
      <xdr:colOff>152400</xdr:colOff>
      <xdr:row>78</xdr:row>
      <xdr:rowOff>51436</xdr:rowOff>
    </xdr:to>
    <xdr:cxnSp macro="">
      <xdr:nvCxnSpPr>
        <xdr:cNvPr id="292" name="直線コネクタ 291">
          <a:extLst>
            <a:ext uri="{FF2B5EF4-FFF2-40B4-BE49-F238E27FC236}">
              <a16:creationId xmlns:a16="http://schemas.microsoft.com/office/drawing/2014/main" id="{0D057FA6-0BBC-4D62-A689-EDF3FA9ADB57}"/>
            </a:ext>
          </a:extLst>
        </xdr:cNvPr>
        <xdr:cNvCxnSpPr/>
      </xdr:nvCxnSpPr>
      <xdr:spPr>
        <a:xfrm>
          <a:off x="4546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5CC1F73D-FBF0-4CBE-9817-0255AE53FE80}"/>
            </a:ext>
          </a:extLst>
        </xdr:cNvPr>
        <xdr:cNvSpPr txBox="1"/>
      </xdr:nvSpPr>
      <xdr:spPr>
        <a:xfrm>
          <a:off x="467360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4" name="フローチャート: 判断 293">
          <a:extLst>
            <a:ext uri="{FF2B5EF4-FFF2-40B4-BE49-F238E27FC236}">
              <a16:creationId xmlns:a16="http://schemas.microsoft.com/office/drawing/2014/main" id="{19FC080D-ACA1-4D60-B65A-D632CD57E4A2}"/>
            </a:ext>
          </a:extLst>
        </xdr:cNvPr>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67311</xdr:rowOff>
    </xdr:from>
    <xdr:to>
      <xdr:col>20</xdr:col>
      <xdr:colOff>38100</xdr:colOff>
      <xdr:row>82</xdr:row>
      <xdr:rowOff>168911</xdr:rowOff>
    </xdr:to>
    <xdr:sp macro="" textlink="">
      <xdr:nvSpPr>
        <xdr:cNvPr id="295" name="フローチャート: 判断 294">
          <a:extLst>
            <a:ext uri="{FF2B5EF4-FFF2-40B4-BE49-F238E27FC236}">
              <a16:creationId xmlns:a16="http://schemas.microsoft.com/office/drawing/2014/main" id="{84C3AD60-CA71-446F-985C-D6F49BB1A422}"/>
            </a:ext>
          </a:extLst>
        </xdr:cNvPr>
        <xdr:cNvSpPr/>
      </xdr:nvSpPr>
      <xdr:spPr>
        <a:xfrm>
          <a:off x="3746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141605</xdr:rowOff>
    </xdr:from>
    <xdr:to>
      <xdr:col>15</xdr:col>
      <xdr:colOff>101600</xdr:colOff>
      <xdr:row>83</xdr:row>
      <xdr:rowOff>71755</xdr:rowOff>
    </xdr:to>
    <xdr:sp macro="" textlink="">
      <xdr:nvSpPr>
        <xdr:cNvPr id="296" name="フローチャート: 判断 295">
          <a:extLst>
            <a:ext uri="{FF2B5EF4-FFF2-40B4-BE49-F238E27FC236}">
              <a16:creationId xmlns:a16="http://schemas.microsoft.com/office/drawing/2014/main" id="{223D83A2-8D75-4BB0-BDDB-01947BAEB38E}"/>
            </a:ext>
          </a:extLst>
        </xdr:cNvPr>
        <xdr:cNvSpPr/>
      </xdr:nvSpPr>
      <xdr:spPr>
        <a:xfrm>
          <a:off x="2857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97" name="フローチャート: 判断 296">
          <a:extLst>
            <a:ext uri="{FF2B5EF4-FFF2-40B4-BE49-F238E27FC236}">
              <a16:creationId xmlns:a16="http://schemas.microsoft.com/office/drawing/2014/main" id="{D64977F3-C92C-4150-90DB-E4852B8085B1}"/>
            </a:ext>
          </a:extLst>
        </xdr:cNvPr>
        <xdr:cNvSpPr/>
      </xdr:nvSpPr>
      <xdr:spPr>
        <a:xfrm>
          <a:off x="1968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2539</xdr:rowOff>
    </xdr:from>
    <xdr:to>
      <xdr:col>6</xdr:col>
      <xdr:colOff>38100</xdr:colOff>
      <xdr:row>83</xdr:row>
      <xdr:rowOff>104139</xdr:rowOff>
    </xdr:to>
    <xdr:sp macro="" textlink="">
      <xdr:nvSpPr>
        <xdr:cNvPr id="298" name="フローチャート: 判断 297">
          <a:extLst>
            <a:ext uri="{FF2B5EF4-FFF2-40B4-BE49-F238E27FC236}">
              <a16:creationId xmlns:a16="http://schemas.microsoft.com/office/drawing/2014/main" id="{DB0AEF38-8469-443F-80AC-0AF3DF3CB2F6}"/>
            </a:ext>
          </a:extLst>
        </xdr:cNvPr>
        <xdr:cNvSpPr/>
      </xdr:nvSpPr>
      <xdr:spPr>
        <a:xfrm>
          <a:off x="1079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78585459-9157-4FC7-B128-7986C7EC64E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1DA297B-44D9-4BD2-83AD-F40E7B7BC8E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55FA024D-8F71-4892-BEDF-0622226CB8E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663D488A-A6E8-44A3-AD42-F7D25C8B99C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CA90E669-894F-4AC6-A440-244FB2897CB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23495</xdr:rowOff>
    </xdr:from>
    <xdr:to>
      <xdr:col>24</xdr:col>
      <xdr:colOff>114300</xdr:colOff>
      <xdr:row>84</xdr:row>
      <xdr:rowOff>125095</xdr:rowOff>
    </xdr:to>
    <xdr:sp macro="" textlink="">
      <xdr:nvSpPr>
        <xdr:cNvPr id="304" name="楕円 303">
          <a:extLst>
            <a:ext uri="{FF2B5EF4-FFF2-40B4-BE49-F238E27FC236}">
              <a16:creationId xmlns:a16="http://schemas.microsoft.com/office/drawing/2014/main" id="{13CB3738-E53D-42EA-A539-CEAC153AD19E}"/>
            </a:ext>
          </a:extLst>
        </xdr:cNvPr>
        <xdr:cNvSpPr/>
      </xdr:nvSpPr>
      <xdr:spPr>
        <a:xfrm>
          <a:off x="4584700" y="1442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1922</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D60190AA-F302-40A2-8D17-E24ABF496023}"/>
            </a:ext>
          </a:extLst>
        </xdr:cNvPr>
        <xdr:cNvSpPr txBox="1"/>
      </xdr:nvSpPr>
      <xdr:spPr>
        <a:xfrm>
          <a:off x="4673600" y="1440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160655</xdr:rowOff>
    </xdr:from>
    <xdr:to>
      <xdr:col>20</xdr:col>
      <xdr:colOff>38100</xdr:colOff>
      <xdr:row>84</xdr:row>
      <xdr:rowOff>90805</xdr:rowOff>
    </xdr:to>
    <xdr:sp macro="" textlink="">
      <xdr:nvSpPr>
        <xdr:cNvPr id="306" name="楕円 305">
          <a:extLst>
            <a:ext uri="{FF2B5EF4-FFF2-40B4-BE49-F238E27FC236}">
              <a16:creationId xmlns:a16="http://schemas.microsoft.com/office/drawing/2014/main" id="{CDCB91A9-4B65-425D-AAB7-A7F775A34109}"/>
            </a:ext>
          </a:extLst>
        </xdr:cNvPr>
        <xdr:cNvSpPr/>
      </xdr:nvSpPr>
      <xdr:spPr>
        <a:xfrm>
          <a:off x="3746500" y="1439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40005</xdr:rowOff>
    </xdr:from>
    <xdr:to>
      <xdr:col>24</xdr:col>
      <xdr:colOff>63500</xdr:colOff>
      <xdr:row>84</xdr:row>
      <xdr:rowOff>74295</xdr:rowOff>
    </xdr:to>
    <xdr:cxnSp macro="">
      <xdr:nvCxnSpPr>
        <xdr:cNvPr id="307" name="直線コネクタ 306">
          <a:extLst>
            <a:ext uri="{FF2B5EF4-FFF2-40B4-BE49-F238E27FC236}">
              <a16:creationId xmlns:a16="http://schemas.microsoft.com/office/drawing/2014/main" id="{A451D854-4588-42DE-B85B-31B77CCE5269}"/>
            </a:ext>
          </a:extLst>
        </xdr:cNvPr>
        <xdr:cNvCxnSpPr/>
      </xdr:nvCxnSpPr>
      <xdr:spPr>
        <a:xfrm>
          <a:off x="3797300" y="144418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124461</xdr:rowOff>
    </xdr:from>
    <xdr:to>
      <xdr:col>15</xdr:col>
      <xdr:colOff>101600</xdr:colOff>
      <xdr:row>84</xdr:row>
      <xdr:rowOff>54611</xdr:rowOff>
    </xdr:to>
    <xdr:sp macro="" textlink="">
      <xdr:nvSpPr>
        <xdr:cNvPr id="308" name="楕円 307">
          <a:extLst>
            <a:ext uri="{FF2B5EF4-FFF2-40B4-BE49-F238E27FC236}">
              <a16:creationId xmlns:a16="http://schemas.microsoft.com/office/drawing/2014/main" id="{D6BBC018-E8F7-44EA-B855-964BE01D86F8}"/>
            </a:ext>
          </a:extLst>
        </xdr:cNvPr>
        <xdr:cNvSpPr/>
      </xdr:nvSpPr>
      <xdr:spPr>
        <a:xfrm>
          <a:off x="2857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3811</xdr:rowOff>
    </xdr:from>
    <xdr:to>
      <xdr:col>19</xdr:col>
      <xdr:colOff>177800</xdr:colOff>
      <xdr:row>84</xdr:row>
      <xdr:rowOff>40005</xdr:rowOff>
    </xdr:to>
    <xdr:cxnSp macro="">
      <xdr:nvCxnSpPr>
        <xdr:cNvPr id="309" name="直線コネクタ 308">
          <a:extLst>
            <a:ext uri="{FF2B5EF4-FFF2-40B4-BE49-F238E27FC236}">
              <a16:creationId xmlns:a16="http://schemas.microsoft.com/office/drawing/2014/main" id="{D2A640C8-1C43-4C04-955A-7A353AB6EC5C}"/>
            </a:ext>
          </a:extLst>
        </xdr:cNvPr>
        <xdr:cNvCxnSpPr/>
      </xdr:nvCxnSpPr>
      <xdr:spPr>
        <a:xfrm>
          <a:off x="2908300" y="1440561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99695</xdr:rowOff>
    </xdr:from>
    <xdr:to>
      <xdr:col>10</xdr:col>
      <xdr:colOff>165100</xdr:colOff>
      <xdr:row>84</xdr:row>
      <xdr:rowOff>29845</xdr:rowOff>
    </xdr:to>
    <xdr:sp macro="" textlink="">
      <xdr:nvSpPr>
        <xdr:cNvPr id="310" name="楕円 309">
          <a:extLst>
            <a:ext uri="{FF2B5EF4-FFF2-40B4-BE49-F238E27FC236}">
              <a16:creationId xmlns:a16="http://schemas.microsoft.com/office/drawing/2014/main" id="{93D24171-CF83-4990-B026-6FE07D0B2CAE}"/>
            </a:ext>
          </a:extLst>
        </xdr:cNvPr>
        <xdr:cNvSpPr/>
      </xdr:nvSpPr>
      <xdr:spPr>
        <a:xfrm>
          <a:off x="1968500" y="14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150495</xdr:rowOff>
    </xdr:from>
    <xdr:to>
      <xdr:col>15</xdr:col>
      <xdr:colOff>50800</xdr:colOff>
      <xdr:row>84</xdr:row>
      <xdr:rowOff>3811</xdr:rowOff>
    </xdr:to>
    <xdr:cxnSp macro="">
      <xdr:nvCxnSpPr>
        <xdr:cNvPr id="311" name="直線コネクタ 310">
          <a:extLst>
            <a:ext uri="{FF2B5EF4-FFF2-40B4-BE49-F238E27FC236}">
              <a16:creationId xmlns:a16="http://schemas.microsoft.com/office/drawing/2014/main" id="{EDC28565-0017-46A4-BB00-27631345C760}"/>
            </a:ext>
          </a:extLst>
        </xdr:cNvPr>
        <xdr:cNvCxnSpPr/>
      </xdr:nvCxnSpPr>
      <xdr:spPr>
        <a:xfrm>
          <a:off x="2019300" y="14380845"/>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61595</xdr:rowOff>
    </xdr:from>
    <xdr:to>
      <xdr:col>6</xdr:col>
      <xdr:colOff>38100</xdr:colOff>
      <xdr:row>83</xdr:row>
      <xdr:rowOff>163195</xdr:rowOff>
    </xdr:to>
    <xdr:sp macro="" textlink="">
      <xdr:nvSpPr>
        <xdr:cNvPr id="312" name="楕円 311">
          <a:extLst>
            <a:ext uri="{FF2B5EF4-FFF2-40B4-BE49-F238E27FC236}">
              <a16:creationId xmlns:a16="http://schemas.microsoft.com/office/drawing/2014/main" id="{96B99864-2008-4796-8343-3AFF72BE20CF}"/>
            </a:ext>
          </a:extLst>
        </xdr:cNvPr>
        <xdr:cNvSpPr/>
      </xdr:nvSpPr>
      <xdr:spPr>
        <a:xfrm>
          <a:off x="1079500" y="142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112395</xdr:rowOff>
    </xdr:from>
    <xdr:to>
      <xdr:col>10</xdr:col>
      <xdr:colOff>114300</xdr:colOff>
      <xdr:row>83</xdr:row>
      <xdr:rowOff>150495</xdr:rowOff>
    </xdr:to>
    <xdr:cxnSp macro="">
      <xdr:nvCxnSpPr>
        <xdr:cNvPr id="313" name="直線コネクタ 312">
          <a:extLst>
            <a:ext uri="{FF2B5EF4-FFF2-40B4-BE49-F238E27FC236}">
              <a16:creationId xmlns:a16="http://schemas.microsoft.com/office/drawing/2014/main" id="{7F766E45-54D6-4AF1-87D1-1D5FA3B49ECC}"/>
            </a:ext>
          </a:extLst>
        </xdr:cNvPr>
        <xdr:cNvCxnSpPr/>
      </xdr:nvCxnSpPr>
      <xdr:spPr>
        <a:xfrm>
          <a:off x="1130300" y="143427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13988</xdr:rowOff>
    </xdr:from>
    <xdr:ext cx="405111" cy="259045"/>
    <xdr:sp macro="" textlink="">
      <xdr:nvSpPr>
        <xdr:cNvPr id="314" name="n_1aveValue【公営住宅】&#10;有形固定資産減価償却率">
          <a:extLst>
            <a:ext uri="{FF2B5EF4-FFF2-40B4-BE49-F238E27FC236}">
              <a16:creationId xmlns:a16="http://schemas.microsoft.com/office/drawing/2014/main" id="{CF41FC3B-A9DD-4D4D-A7A6-8D76DC59F415}"/>
            </a:ext>
          </a:extLst>
        </xdr:cNvPr>
        <xdr:cNvSpPr txBox="1"/>
      </xdr:nvSpPr>
      <xdr:spPr>
        <a:xfrm>
          <a:off x="35820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88282</xdr:rowOff>
    </xdr:from>
    <xdr:ext cx="405111" cy="259045"/>
    <xdr:sp macro="" textlink="">
      <xdr:nvSpPr>
        <xdr:cNvPr id="315" name="n_2aveValue【公営住宅】&#10;有形固定資産減価償却率">
          <a:extLst>
            <a:ext uri="{FF2B5EF4-FFF2-40B4-BE49-F238E27FC236}">
              <a16:creationId xmlns:a16="http://schemas.microsoft.com/office/drawing/2014/main" id="{5B90C489-2F03-40E0-8D30-48E7DB96A0A5}"/>
            </a:ext>
          </a:extLst>
        </xdr:cNvPr>
        <xdr:cNvSpPr txBox="1"/>
      </xdr:nvSpPr>
      <xdr:spPr>
        <a:xfrm>
          <a:off x="2705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73041</xdr:rowOff>
    </xdr:from>
    <xdr:ext cx="405111" cy="259045"/>
    <xdr:sp macro="" textlink="">
      <xdr:nvSpPr>
        <xdr:cNvPr id="316" name="n_3aveValue【公営住宅】&#10;有形固定資産減価償却率">
          <a:extLst>
            <a:ext uri="{FF2B5EF4-FFF2-40B4-BE49-F238E27FC236}">
              <a16:creationId xmlns:a16="http://schemas.microsoft.com/office/drawing/2014/main" id="{BFED42D4-64EC-4D37-8B0C-0693AAA501AE}"/>
            </a:ext>
          </a:extLst>
        </xdr:cNvPr>
        <xdr:cNvSpPr txBox="1"/>
      </xdr:nvSpPr>
      <xdr:spPr>
        <a:xfrm>
          <a:off x="18167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120666</xdr:rowOff>
    </xdr:from>
    <xdr:ext cx="405111" cy="259045"/>
    <xdr:sp macro="" textlink="">
      <xdr:nvSpPr>
        <xdr:cNvPr id="317" name="n_4aveValue【公営住宅】&#10;有形固定資産減価償却率">
          <a:extLst>
            <a:ext uri="{FF2B5EF4-FFF2-40B4-BE49-F238E27FC236}">
              <a16:creationId xmlns:a16="http://schemas.microsoft.com/office/drawing/2014/main" id="{92D599BE-9C59-4A2E-82E6-697B3FF30802}"/>
            </a:ext>
          </a:extLst>
        </xdr:cNvPr>
        <xdr:cNvSpPr txBox="1"/>
      </xdr:nvSpPr>
      <xdr:spPr>
        <a:xfrm>
          <a:off x="927744" y="1400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81932</xdr:rowOff>
    </xdr:from>
    <xdr:ext cx="405111" cy="259045"/>
    <xdr:sp macro="" textlink="">
      <xdr:nvSpPr>
        <xdr:cNvPr id="318" name="n_1mainValue【公営住宅】&#10;有形固定資産減価償却率">
          <a:extLst>
            <a:ext uri="{FF2B5EF4-FFF2-40B4-BE49-F238E27FC236}">
              <a16:creationId xmlns:a16="http://schemas.microsoft.com/office/drawing/2014/main" id="{5879C85E-1265-440B-87E0-D8412892069E}"/>
            </a:ext>
          </a:extLst>
        </xdr:cNvPr>
        <xdr:cNvSpPr txBox="1"/>
      </xdr:nvSpPr>
      <xdr:spPr>
        <a:xfrm>
          <a:off x="3582044" y="1448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45738</xdr:rowOff>
    </xdr:from>
    <xdr:ext cx="405111" cy="259045"/>
    <xdr:sp macro="" textlink="">
      <xdr:nvSpPr>
        <xdr:cNvPr id="319" name="n_2mainValue【公営住宅】&#10;有形固定資産減価償却率">
          <a:extLst>
            <a:ext uri="{FF2B5EF4-FFF2-40B4-BE49-F238E27FC236}">
              <a16:creationId xmlns:a16="http://schemas.microsoft.com/office/drawing/2014/main" id="{A2F14AD1-5F22-4D11-8F19-0B5B7476A0C0}"/>
            </a:ext>
          </a:extLst>
        </xdr:cNvPr>
        <xdr:cNvSpPr txBox="1"/>
      </xdr:nvSpPr>
      <xdr:spPr>
        <a:xfrm>
          <a:off x="27057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20972</xdr:rowOff>
    </xdr:from>
    <xdr:ext cx="405111" cy="259045"/>
    <xdr:sp macro="" textlink="">
      <xdr:nvSpPr>
        <xdr:cNvPr id="320" name="n_3mainValue【公営住宅】&#10;有形固定資産減価償却率">
          <a:extLst>
            <a:ext uri="{FF2B5EF4-FFF2-40B4-BE49-F238E27FC236}">
              <a16:creationId xmlns:a16="http://schemas.microsoft.com/office/drawing/2014/main" id="{A8D72596-19CA-4ED2-A354-81E60A719EAD}"/>
            </a:ext>
          </a:extLst>
        </xdr:cNvPr>
        <xdr:cNvSpPr txBox="1"/>
      </xdr:nvSpPr>
      <xdr:spPr>
        <a:xfrm>
          <a:off x="1816744" y="1442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154322</xdr:rowOff>
    </xdr:from>
    <xdr:ext cx="405111" cy="259045"/>
    <xdr:sp macro="" textlink="">
      <xdr:nvSpPr>
        <xdr:cNvPr id="321" name="n_4mainValue【公営住宅】&#10;有形固定資産減価償却率">
          <a:extLst>
            <a:ext uri="{FF2B5EF4-FFF2-40B4-BE49-F238E27FC236}">
              <a16:creationId xmlns:a16="http://schemas.microsoft.com/office/drawing/2014/main" id="{3D38E74A-F588-4259-A24B-CE8E185269B0}"/>
            </a:ext>
          </a:extLst>
        </xdr:cNvPr>
        <xdr:cNvSpPr txBox="1"/>
      </xdr:nvSpPr>
      <xdr:spPr>
        <a:xfrm>
          <a:off x="927744" y="1438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574A12D2-35C4-450E-A76F-080CD5FBEEE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5BCA2982-9B72-4784-BB23-DD7068A99C6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A7A4844E-D6FC-43D6-9E86-E627450904A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F9BE29CB-3DA3-4970-AF22-25EFD357DB2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8B364BA0-1C5A-452B-B315-BB082B87BC5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24DA3BDF-D4D6-40A0-9966-DC8E51DF4D1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3F883DDA-2416-434B-9E7C-61119C9A05A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8E68BEA5-3497-4B91-9BEF-8B4A32FD680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79393194-8B05-452F-B7C9-073BD821ADA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35D03E8B-0992-480E-B3B6-D6EF9A6533D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4C8EF496-D42E-4C0E-90CF-1BA961D0714F}"/>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E826ADE4-70E9-42B4-AD32-189619AD501F}"/>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9E903A71-47A7-457D-BBE2-41620CD10DA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6C15C477-AEDE-4568-B692-62C983E5E7DB}"/>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6CC4C83C-F951-44C6-A63C-F8EDD75567A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7A54FE5E-7C7B-408C-BD70-E20B9120B7CB}"/>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C663A02A-AF5D-425B-BF5A-678692F271D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438CC427-CB23-4737-B2AC-61AB4B1E2BAB}"/>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5B8CE8AE-89B8-4536-BED0-1DFFBDC2AE74}"/>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DD4C6B44-8C78-4851-AC56-DA1DF3B211E3}"/>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F370A9DB-3EB0-4B78-86FD-601E86862EB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EB4A1F94-1DD4-494C-8641-6C06B3BC5BE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9DBA5497-16E1-4C60-896C-CAA0A567CBC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42290</xdr:rowOff>
    </xdr:from>
    <xdr:to>
      <xdr:col>54</xdr:col>
      <xdr:colOff>189865</xdr:colOff>
      <xdr:row>86</xdr:row>
      <xdr:rowOff>91439</xdr:rowOff>
    </xdr:to>
    <xdr:cxnSp macro="">
      <xdr:nvCxnSpPr>
        <xdr:cNvPr id="345" name="直線コネクタ 344">
          <a:extLst>
            <a:ext uri="{FF2B5EF4-FFF2-40B4-BE49-F238E27FC236}">
              <a16:creationId xmlns:a16="http://schemas.microsoft.com/office/drawing/2014/main" id="{6DBC2809-FEA8-40C7-B0D8-74F0525E8E0F}"/>
            </a:ext>
          </a:extLst>
        </xdr:cNvPr>
        <xdr:cNvCxnSpPr/>
      </xdr:nvCxnSpPr>
      <xdr:spPr>
        <a:xfrm flipV="1">
          <a:off x="10476865" y="13586840"/>
          <a:ext cx="0" cy="1249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6" name="【公営住宅】&#10;一人当たり面積最小値テキスト">
          <a:extLst>
            <a:ext uri="{FF2B5EF4-FFF2-40B4-BE49-F238E27FC236}">
              <a16:creationId xmlns:a16="http://schemas.microsoft.com/office/drawing/2014/main" id="{04BAC8D1-F6D5-447F-8824-AE79F73EB1F2}"/>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47" name="直線コネクタ 346">
          <a:extLst>
            <a:ext uri="{FF2B5EF4-FFF2-40B4-BE49-F238E27FC236}">
              <a16:creationId xmlns:a16="http://schemas.microsoft.com/office/drawing/2014/main" id="{362E252A-35DE-4181-993D-132A42978033}"/>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160417</xdr:rowOff>
    </xdr:from>
    <xdr:ext cx="469744" cy="259045"/>
    <xdr:sp macro="" textlink="">
      <xdr:nvSpPr>
        <xdr:cNvPr id="348" name="【公営住宅】&#10;一人当たり面積最大値テキスト">
          <a:extLst>
            <a:ext uri="{FF2B5EF4-FFF2-40B4-BE49-F238E27FC236}">
              <a16:creationId xmlns:a16="http://schemas.microsoft.com/office/drawing/2014/main" id="{32917598-5D55-4281-AEFB-AC661D6F5D45}"/>
            </a:ext>
          </a:extLst>
        </xdr:cNvPr>
        <xdr:cNvSpPr txBox="1"/>
      </xdr:nvSpPr>
      <xdr:spPr>
        <a:xfrm>
          <a:off x="10515600" y="1336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42290</xdr:rowOff>
    </xdr:from>
    <xdr:to>
      <xdr:col>55</xdr:col>
      <xdr:colOff>88900</xdr:colOff>
      <xdr:row>79</xdr:row>
      <xdr:rowOff>42290</xdr:rowOff>
    </xdr:to>
    <xdr:cxnSp macro="">
      <xdr:nvCxnSpPr>
        <xdr:cNvPr id="349" name="直線コネクタ 348">
          <a:extLst>
            <a:ext uri="{FF2B5EF4-FFF2-40B4-BE49-F238E27FC236}">
              <a16:creationId xmlns:a16="http://schemas.microsoft.com/office/drawing/2014/main" id="{8565395D-FC29-4EBB-94A7-8BAB41EFE4D3}"/>
            </a:ext>
          </a:extLst>
        </xdr:cNvPr>
        <xdr:cNvCxnSpPr/>
      </xdr:nvCxnSpPr>
      <xdr:spPr>
        <a:xfrm>
          <a:off x="10388600" y="1358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652</xdr:rowOff>
    </xdr:from>
    <xdr:ext cx="469744" cy="259045"/>
    <xdr:sp macro="" textlink="">
      <xdr:nvSpPr>
        <xdr:cNvPr id="350" name="【公営住宅】&#10;一人当たり面積平均値テキスト">
          <a:extLst>
            <a:ext uri="{FF2B5EF4-FFF2-40B4-BE49-F238E27FC236}">
              <a16:creationId xmlns:a16="http://schemas.microsoft.com/office/drawing/2014/main" id="{8FF99BBE-176A-4161-99AD-14F1ABEE2870}"/>
            </a:ext>
          </a:extLst>
        </xdr:cNvPr>
        <xdr:cNvSpPr txBox="1"/>
      </xdr:nvSpPr>
      <xdr:spPr>
        <a:xfrm>
          <a:off x="10515600" y="14231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149225</xdr:rowOff>
    </xdr:from>
    <xdr:to>
      <xdr:col>55</xdr:col>
      <xdr:colOff>50800</xdr:colOff>
      <xdr:row>84</xdr:row>
      <xdr:rowOff>79375</xdr:rowOff>
    </xdr:to>
    <xdr:sp macro="" textlink="">
      <xdr:nvSpPr>
        <xdr:cNvPr id="351" name="フローチャート: 判断 350">
          <a:extLst>
            <a:ext uri="{FF2B5EF4-FFF2-40B4-BE49-F238E27FC236}">
              <a16:creationId xmlns:a16="http://schemas.microsoft.com/office/drawing/2014/main" id="{5BD22B79-F9C2-4E17-8D4E-428252BC372E}"/>
            </a:ext>
          </a:extLst>
        </xdr:cNvPr>
        <xdr:cNvSpPr/>
      </xdr:nvSpPr>
      <xdr:spPr>
        <a:xfrm>
          <a:off x="10426700" y="1437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140081</xdr:rowOff>
    </xdr:from>
    <xdr:to>
      <xdr:col>50</xdr:col>
      <xdr:colOff>165100</xdr:colOff>
      <xdr:row>84</xdr:row>
      <xdr:rowOff>70231</xdr:rowOff>
    </xdr:to>
    <xdr:sp macro="" textlink="">
      <xdr:nvSpPr>
        <xdr:cNvPr id="352" name="フローチャート: 判断 351">
          <a:extLst>
            <a:ext uri="{FF2B5EF4-FFF2-40B4-BE49-F238E27FC236}">
              <a16:creationId xmlns:a16="http://schemas.microsoft.com/office/drawing/2014/main" id="{8DE89EE3-ECA7-44C9-8A9C-09FF7FC39081}"/>
            </a:ext>
          </a:extLst>
        </xdr:cNvPr>
        <xdr:cNvSpPr/>
      </xdr:nvSpPr>
      <xdr:spPr>
        <a:xfrm>
          <a:off x="9588500" y="1437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106935</xdr:rowOff>
    </xdr:from>
    <xdr:to>
      <xdr:col>46</xdr:col>
      <xdr:colOff>38100</xdr:colOff>
      <xdr:row>84</xdr:row>
      <xdr:rowOff>37085</xdr:rowOff>
    </xdr:to>
    <xdr:sp macro="" textlink="">
      <xdr:nvSpPr>
        <xdr:cNvPr id="353" name="フローチャート: 判断 352">
          <a:extLst>
            <a:ext uri="{FF2B5EF4-FFF2-40B4-BE49-F238E27FC236}">
              <a16:creationId xmlns:a16="http://schemas.microsoft.com/office/drawing/2014/main" id="{727C2FE0-8CE3-4C6D-96DD-D2D26D944457}"/>
            </a:ext>
          </a:extLst>
        </xdr:cNvPr>
        <xdr:cNvSpPr/>
      </xdr:nvSpPr>
      <xdr:spPr>
        <a:xfrm>
          <a:off x="86995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66929</xdr:rowOff>
    </xdr:from>
    <xdr:to>
      <xdr:col>41</xdr:col>
      <xdr:colOff>101600</xdr:colOff>
      <xdr:row>83</xdr:row>
      <xdr:rowOff>168529</xdr:rowOff>
    </xdr:to>
    <xdr:sp macro="" textlink="">
      <xdr:nvSpPr>
        <xdr:cNvPr id="354" name="フローチャート: 判断 353">
          <a:extLst>
            <a:ext uri="{FF2B5EF4-FFF2-40B4-BE49-F238E27FC236}">
              <a16:creationId xmlns:a16="http://schemas.microsoft.com/office/drawing/2014/main" id="{0F28166D-2E02-4A06-BCE9-BA301E9E0764}"/>
            </a:ext>
          </a:extLst>
        </xdr:cNvPr>
        <xdr:cNvSpPr/>
      </xdr:nvSpPr>
      <xdr:spPr>
        <a:xfrm>
          <a:off x="7810500" y="1429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103124</xdr:rowOff>
    </xdr:from>
    <xdr:to>
      <xdr:col>36</xdr:col>
      <xdr:colOff>165100</xdr:colOff>
      <xdr:row>83</xdr:row>
      <xdr:rowOff>33274</xdr:rowOff>
    </xdr:to>
    <xdr:sp macro="" textlink="">
      <xdr:nvSpPr>
        <xdr:cNvPr id="355" name="フローチャート: 判断 354">
          <a:extLst>
            <a:ext uri="{FF2B5EF4-FFF2-40B4-BE49-F238E27FC236}">
              <a16:creationId xmlns:a16="http://schemas.microsoft.com/office/drawing/2014/main" id="{EF7BBF8E-015E-4DE9-8148-66FDF4989FB4}"/>
            </a:ext>
          </a:extLst>
        </xdr:cNvPr>
        <xdr:cNvSpPr/>
      </xdr:nvSpPr>
      <xdr:spPr>
        <a:xfrm>
          <a:off x="6921500" y="1416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40289604-D2D0-41F8-AC46-F917FC0A848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DCB271F5-1829-4E22-8467-94372E4CBC8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2F4B8EF2-4067-4583-AD3F-16028748BF1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B8BDE0D5-FB73-4B85-AE82-586790E8AE5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8AD070A-B8BC-4B87-9E14-13755EAE092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69977</xdr:rowOff>
    </xdr:from>
    <xdr:to>
      <xdr:col>55</xdr:col>
      <xdr:colOff>50800</xdr:colOff>
      <xdr:row>85</xdr:row>
      <xdr:rowOff>127</xdr:rowOff>
    </xdr:to>
    <xdr:sp macro="" textlink="">
      <xdr:nvSpPr>
        <xdr:cNvPr id="361" name="楕円 360">
          <a:extLst>
            <a:ext uri="{FF2B5EF4-FFF2-40B4-BE49-F238E27FC236}">
              <a16:creationId xmlns:a16="http://schemas.microsoft.com/office/drawing/2014/main" id="{CFC236F7-1792-417A-AD44-FDB985695A0D}"/>
            </a:ext>
          </a:extLst>
        </xdr:cNvPr>
        <xdr:cNvSpPr/>
      </xdr:nvSpPr>
      <xdr:spPr>
        <a:xfrm>
          <a:off x="10426700" y="144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48404</xdr:rowOff>
    </xdr:from>
    <xdr:ext cx="469744" cy="259045"/>
    <xdr:sp macro="" textlink="">
      <xdr:nvSpPr>
        <xdr:cNvPr id="362" name="【公営住宅】&#10;一人当たり面積該当値テキスト">
          <a:extLst>
            <a:ext uri="{FF2B5EF4-FFF2-40B4-BE49-F238E27FC236}">
              <a16:creationId xmlns:a16="http://schemas.microsoft.com/office/drawing/2014/main" id="{DECE3595-A9A8-4464-9695-6D033A721A4A}"/>
            </a:ext>
          </a:extLst>
        </xdr:cNvPr>
        <xdr:cNvSpPr txBox="1"/>
      </xdr:nvSpPr>
      <xdr:spPr>
        <a:xfrm>
          <a:off x="10515600" y="1445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69214</xdr:rowOff>
    </xdr:from>
    <xdr:to>
      <xdr:col>50</xdr:col>
      <xdr:colOff>165100</xdr:colOff>
      <xdr:row>84</xdr:row>
      <xdr:rowOff>170814</xdr:rowOff>
    </xdr:to>
    <xdr:sp macro="" textlink="">
      <xdr:nvSpPr>
        <xdr:cNvPr id="363" name="楕円 362">
          <a:extLst>
            <a:ext uri="{FF2B5EF4-FFF2-40B4-BE49-F238E27FC236}">
              <a16:creationId xmlns:a16="http://schemas.microsoft.com/office/drawing/2014/main" id="{48DE56E0-4247-4ECD-965A-C52C485D0A12}"/>
            </a:ext>
          </a:extLst>
        </xdr:cNvPr>
        <xdr:cNvSpPr/>
      </xdr:nvSpPr>
      <xdr:spPr>
        <a:xfrm>
          <a:off x="9588500" y="1447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120014</xdr:rowOff>
    </xdr:from>
    <xdr:to>
      <xdr:col>55</xdr:col>
      <xdr:colOff>0</xdr:colOff>
      <xdr:row>84</xdr:row>
      <xdr:rowOff>120777</xdr:rowOff>
    </xdr:to>
    <xdr:cxnSp macro="">
      <xdr:nvCxnSpPr>
        <xdr:cNvPr id="364" name="直線コネクタ 363">
          <a:extLst>
            <a:ext uri="{FF2B5EF4-FFF2-40B4-BE49-F238E27FC236}">
              <a16:creationId xmlns:a16="http://schemas.microsoft.com/office/drawing/2014/main" id="{4E3AA936-B2B3-40C5-8A48-EA30003D8AAE}"/>
            </a:ext>
          </a:extLst>
        </xdr:cNvPr>
        <xdr:cNvCxnSpPr/>
      </xdr:nvCxnSpPr>
      <xdr:spPr>
        <a:xfrm>
          <a:off x="9639300" y="14521814"/>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69214</xdr:rowOff>
    </xdr:from>
    <xdr:to>
      <xdr:col>46</xdr:col>
      <xdr:colOff>38100</xdr:colOff>
      <xdr:row>84</xdr:row>
      <xdr:rowOff>170814</xdr:rowOff>
    </xdr:to>
    <xdr:sp macro="" textlink="">
      <xdr:nvSpPr>
        <xdr:cNvPr id="365" name="楕円 364">
          <a:extLst>
            <a:ext uri="{FF2B5EF4-FFF2-40B4-BE49-F238E27FC236}">
              <a16:creationId xmlns:a16="http://schemas.microsoft.com/office/drawing/2014/main" id="{DB95CE5A-28B5-494A-AE97-517E00E0BF8E}"/>
            </a:ext>
          </a:extLst>
        </xdr:cNvPr>
        <xdr:cNvSpPr/>
      </xdr:nvSpPr>
      <xdr:spPr>
        <a:xfrm>
          <a:off x="8699500" y="1447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120014</xdr:rowOff>
    </xdr:from>
    <xdr:to>
      <xdr:col>50</xdr:col>
      <xdr:colOff>114300</xdr:colOff>
      <xdr:row>84</xdr:row>
      <xdr:rowOff>120014</xdr:rowOff>
    </xdr:to>
    <xdr:cxnSp macro="">
      <xdr:nvCxnSpPr>
        <xdr:cNvPr id="366" name="直線コネクタ 365">
          <a:extLst>
            <a:ext uri="{FF2B5EF4-FFF2-40B4-BE49-F238E27FC236}">
              <a16:creationId xmlns:a16="http://schemas.microsoft.com/office/drawing/2014/main" id="{ED5055AA-F224-4C30-A446-ED1760267241}"/>
            </a:ext>
          </a:extLst>
        </xdr:cNvPr>
        <xdr:cNvCxnSpPr/>
      </xdr:nvCxnSpPr>
      <xdr:spPr>
        <a:xfrm>
          <a:off x="8750300" y="14521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68835</xdr:rowOff>
    </xdr:from>
    <xdr:to>
      <xdr:col>41</xdr:col>
      <xdr:colOff>101600</xdr:colOff>
      <xdr:row>84</xdr:row>
      <xdr:rowOff>170435</xdr:rowOff>
    </xdr:to>
    <xdr:sp macro="" textlink="">
      <xdr:nvSpPr>
        <xdr:cNvPr id="367" name="楕円 366">
          <a:extLst>
            <a:ext uri="{FF2B5EF4-FFF2-40B4-BE49-F238E27FC236}">
              <a16:creationId xmlns:a16="http://schemas.microsoft.com/office/drawing/2014/main" id="{B15A7FD0-1C8D-4466-BA04-A490E75145A2}"/>
            </a:ext>
          </a:extLst>
        </xdr:cNvPr>
        <xdr:cNvSpPr/>
      </xdr:nvSpPr>
      <xdr:spPr>
        <a:xfrm>
          <a:off x="7810500" y="1447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119635</xdr:rowOff>
    </xdr:from>
    <xdr:to>
      <xdr:col>45</xdr:col>
      <xdr:colOff>177800</xdr:colOff>
      <xdr:row>84</xdr:row>
      <xdr:rowOff>120014</xdr:rowOff>
    </xdr:to>
    <xdr:cxnSp macro="">
      <xdr:nvCxnSpPr>
        <xdr:cNvPr id="368" name="直線コネクタ 367">
          <a:extLst>
            <a:ext uri="{FF2B5EF4-FFF2-40B4-BE49-F238E27FC236}">
              <a16:creationId xmlns:a16="http://schemas.microsoft.com/office/drawing/2014/main" id="{4393514E-9202-4440-92DD-C6D6889F4C35}"/>
            </a:ext>
          </a:extLst>
        </xdr:cNvPr>
        <xdr:cNvCxnSpPr/>
      </xdr:nvCxnSpPr>
      <xdr:spPr>
        <a:xfrm>
          <a:off x="7861300" y="14521435"/>
          <a:ext cx="889000" cy="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70738</xdr:rowOff>
    </xdr:from>
    <xdr:to>
      <xdr:col>36</xdr:col>
      <xdr:colOff>165100</xdr:colOff>
      <xdr:row>85</xdr:row>
      <xdr:rowOff>888</xdr:rowOff>
    </xdr:to>
    <xdr:sp macro="" textlink="">
      <xdr:nvSpPr>
        <xdr:cNvPr id="369" name="楕円 368">
          <a:extLst>
            <a:ext uri="{FF2B5EF4-FFF2-40B4-BE49-F238E27FC236}">
              <a16:creationId xmlns:a16="http://schemas.microsoft.com/office/drawing/2014/main" id="{54F024E7-D0B8-44A2-9804-B9A3434F8FF4}"/>
            </a:ext>
          </a:extLst>
        </xdr:cNvPr>
        <xdr:cNvSpPr/>
      </xdr:nvSpPr>
      <xdr:spPr>
        <a:xfrm>
          <a:off x="6921500" y="1447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119635</xdr:rowOff>
    </xdr:from>
    <xdr:to>
      <xdr:col>41</xdr:col>
      <xdr:colOff>50800</xdr:colOff>
      <xdr:row>84</xdr:row>
      <xdr:rowOff>121538</xdr:rowOff>
    </xdr:to>
    <xdr:cxnSp macro="">
      <xdr:nvCxnSpPr>
        <xdr:cNvPr id="370" name="直線コネクタ 369">
          <a:extLst>
            <a:ext uri="{FF2B5EF4-FFF2-40B4-BE49-F238E27FC236}">
              <a16:creationId xmlns:a16="http://schemas.microsoft.com/office/drawing/2014/main" id="{37EEE44C-1061-4B48-A6D1-1C448FAF7590}"/>
            </a:ext>
          </a:extLst>
        </xdr:cNvPr>
        <xdr:cNvCxnSpPr/>
      </xdr:nvCxnSpPr>
      <xdr:spPr>
        <a:xfrm flipV="1">
          <a:off x="6972300" y="14521435"/>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86758</xdr:rowOff>
    </xdr:from>
    <xdr:ext cx="469744" cy="259045"/>
    <xdr:sp macro="" textlink="">
      <xdr:nvSpPr>
        <xdr:cNvPr id="371" name="n_1aveValue【公営住宅】&#10;一人当たり面積">
          <a:extLst>
            <a:ext uri="{FF2B5EF4-FFF2-40B4-BE49-F238E27FC236}">
              <a16:creationId xmlns:a16="http://schemas.microsoft.com/office/drawing/2014/main" id="{A1A1A4BA-5BFF-427D-8E3E-579B0EDD19A5}"/>
            </a:ext>
          </a:extLst>
        </xdr:cNvPr>
        <xdr:cNvSpPr txBox="1"/>
      </xdr:nvSpPr>
      <xdr:spPr>
        <a:xfrm>
          <a:off x="9391727" y="1414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53612</xdr:rowOff>
    </xdr:from>
    <xdr:ext cx="469744" cy="259045"/>
    <xdr:sp macro="" textlink="">
      <xdr:nvSpPr>
        <xdr:cNvPr id="372" name="n_2aveValue【公営住宅】&#10;一人当たり面積">
          <a:extLst>
            <a:ext uri="{FF2B5EF4-FFF2-40B4-BE49-F238E27FC236}">
              <a16:creationId xmlns:a16="http://schemas.microsoft.com/office/drawing/2014/main" id="{00B69735-E82F-4214-9E5D-A865CECB2253}"/>
            </a:ext>
          </a:extLst>
        </xdr:cNvPr>
        <xdr:cNvSpPr txBox="1"/>
      </xdr:nvSpPr>
      <xdr:spPr>
        <a:xfrm>
          <a:off x="8515427" y="141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13606</xdr:rowOff>
    </xdr:from>
    <xdr:ext cx="469744" cy="259045"/>
    <xdr:sp macro="" textlink="">
      <xdr:nvSpPr>
        <xdr:cNvPr id="373" name="n_3aveValue【公営住宅】&#10;一人当たり面積">
          <a:extLst>
            <a:ext uri="{FF2B5EF4-FFF2-40B4-BE49-F238E27FC236}">
              <a16:creationId xmlns:a16="http://schemas.microsoft.com/office/drawing/2014/main" id="{4AF2C590-CEE6-4BCA-8CAB-1BDA9CEBC7A9}"/>
            </a:ext>
          </a:extLst>
        </xdr:cNvPr>
        <xdr:cNvSpPr txBox="1"/>
      </xdr:nvSpPr>
      <xdr:spPr>
        <a:xfrm>
          <a:off x="7626427" y="1407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49801</xdr:rowOff>
    </xdr:from>
    <xdr:ext cx="469744" cy="259045"/>
    <xdr:sp macro="" textlink="">
      <xdr:nvSpPr>
        <xdr:cNvPr id="374" name="n_4aveValue【公営住宅】&#10;一人当たり面積">
          <a:extLst>
            <a:ext uri="{FF2B5EF4-FFF2-40B4-BE49-F238E27FC236}">
              <a16:creationId xmlns:a16="http://schemas.microsoft.com/office/drawing/2014/main" id="{08D8FCE7-D794-4F4C-88AA-349123598C55}"/>
            </a:ext>
          </a:extLst>
        </xdr:cNvPr>
        <xdr:cNvSpPr txBox="1"/>
      </xdr:nvSpPr>
      <xdr:spPr>
        <a:xfrm>
          <a:off x="6737427" y="1393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161941</xdr:rowOff>
    </xdr:from>
    <xdr:ext cx="469744" cy="259045"/>
    <xdr:sp macro="" textlink="">
      <xdr:nvSpPr>
        <xdr:cNvPr id="375" name="n_1mainValue【公営住宅】&#10;一人当たり面積">
          <a:extLst>
            <a:ext uri="{FF2B5EF4-FFF2-40B4-BE49-F238E27FC236}">
              <a16:creationId xmlns:a16="http://schemas.microsoft.com/office/drawing/2014/main" id="{AB922734-D49A-411F-B989-2AD51BFA54DA}"/>
            </a:ext>
          </a:extLst>
        </xdr:cNvPr>
        <xdr:cNvSpPr txBox="1"/>
      </xdr:nvSpPr>
      <xdr:spPr>
        <a:xfrm>
          <a:off x="9391727" y="1456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161941</xdr:rowOff>
    </xdr:from>
    <xdr:ext cx="469744" cy="259045"/>
    <xdr:sp macro="" textlink="">
      <xdr:nvSpPr>
        <xdr:cNvPr id="376" name="n_2mainValue【公営住宅】&#10;一人当たり面積">
          <a:extLst>
            <a:ext uri="{FF2B5EF4-FFF2-40B4-BE49-F238E27FC236}">
              <a16:creationId xmlns:a16="http://schemas.microsoft.com/office/drawing/2014/main" id="{11BFA223-B2C1-4535-A137-34C3C31CA2E8}"/>
            </a:ext>
          </a:extLst>
        </xdr:cNvPr>
        <xdr:cNvSpPr txBox="1"/>
      </xdr:nvSpPr>
      <xdr:spPr>
        <a:xfrm>
          <a:off x="8515427" y="1456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161562</xdr:rowOff>
    </xdr:from>
    <xdr:ext cx="469744" cy="259045"/>
    <xdr:sp macro="" textlink="">
      <xdr:nvSpPr>
        <xdr:cNvPr id="377" name="n_3mainValue【公営住宅】&#10;一人当たり面積">
          <a:extLst>
            <a:ext uri="{FF2B5EF4-FFF2-40B4-BE49-F238E27FC236}">
              <a16:creationId xmlns:a16="http://schemas.microsoft.com/office/drawing/2014/main" id="{8EF082D0-0AF6-4318-ABA5-13FE1EC96661}"/>
            </a:ext>
          </a:extLst>
        </xdr:cNvPr>
        <xdr:cNvSpPr txBox="1"/>
      </xdr:nvSpPr>
      <xdr:spPr>
        <a:xfrm>
          <a:off x="7626427" y="1456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163465</xdr:rowOff>
    </xdr:from>
    <xdr:ext cx="469744" cy="259045"/>
    <xdr:sp macro="" textlink="">
      <xdr:nvSpPr>
        <xdr:cNvPr id="378" name="n_4mainValue【公営住宅】&#10;一人当たり面積">
          <a:extLst>
            <a:ext uri="{FF2B5EF4-FFF2-40B4-BE49-F238E27FC236}">
              <a16:creationId xmlns:a16="http://schemas.microsoft.com/office/drawing/2014/main" id="{59FC837C-FC01-4B80-B5FC-705640CC9011}"/>
            </a:ext>
          </a:extLst>
        </xdr:cNvPr>
        <xdr:cNvSpPr txBox="1"/>
      </xdr:nvSpPr>
      <xdr:spPr>
        <a:xfrm>
          <a:off x="6737427" y="1456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B439B951-CD6F-468D-9CC3-4F17AFC4D49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5F35362D-1010-40A5-A8C6-FF4C899713C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E265D1CC-3E46-4DA9-829B-333751EF582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F844159D-28DF-4B87-BFA3-FF0FB912C69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98A7F56A-87EC-4752-A1B9-B2A51322301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A3EFC140-2185-4DC9-A391-D7E64689057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54A59F26-0435-48F4-9D6A-AF5192B8EDF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6738D573-CC12-41EB-B7E4-609089CAF11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9FFA0DDE-E435-49D6-B42D-9E02DDB2369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C9E1544B-4988-4E33-8272-A6923AECCFA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14829AFA-65F5-4F79-86A1-22F51DB82BC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E905900F-604D-48AC-B230-C1C6DCBD551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3CC9E454-B966-4441-8BCD-173413EACDB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CAF19B8C-F5BB-48E8-A2B5-42F07547308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3B2FD5CC-A2DC-4FFC-AD2B-AC223C694B2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D29196AE-7CC3-45FB-AEAC-BC7F9DFB598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DD22417B-E920-4464-B5E4-D60B24389F5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57BF4660-DC50-4FDF-9941-7EF79AF1CFF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4AF1268B-1A20-45E1-AD4F-BF708372FB1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CA1EC8BC-F5F9-4197-ABF4-254059E687F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1C40306B-9FA5-4EEF-99BD-875CFBC7FB0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A93FDD4F-5ED8-4009-8123-FAE516F7149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BB2B7B5F-C6EC-4A68-893B-613FA749F8D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6406BFD5-2D60-4B10-BAD1-05BE7CCABA0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C5E83E4E-4EFA-42E5-985F-EBE0DD49204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B88A5ED4-41A9-45A7-AC12-95253580566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5C0DD71A-615D-4459-89A3-958087E0EBF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D7B2FBCA-0962-48A5-AEAD-D4A44166A3FF}"/>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B8579E2B-2443-4171-BFBD-D40B46C18FBC}"/>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ECAAA0E5-61E2-477B-98C7-0D2E79CA371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696E1BBC-64BA-41CF-AF59-EEEDC9E95DF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D63038B3-1EC7-4194-9083-F256FE08337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9325EB5E-05D6-4FCC-9D87-1817991AA63C}"/>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A4642D6B-8BB0-412C-90C7-61077EEEF15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EDBB6782-E081-4E05-A37F-704E95EBE4B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825DED38-4B67-48B4-AD32-0BD86EF9E0DA}"/>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a:extLst>
            <a:ext uri="{FF2B5EF4-FFF2-40B4-BE49-F238E27FC236}">
              <a16:creationId xmlns:a16="http://schemas.microsoft.com/office/drawing/2014/main" id="{D9E651BA-CF72-4335-AAA3-F12098DDCBA7}"/>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ACC2A0E1-414A-4B1E-9C56-F9583D602F4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a:extLst>
            <a:ext uri="{FF2B5EF4-FFF2-40B4-BE49-F238E27FC236}">
              <a16:creationId xmlns:a16="http://schemas.microsoft.com/office/drawing/2014/main" id="{052F2048-3708-4571-BE3F-38ECEE49591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F233241E-71C4-4BF1-B24E-CF2E039530F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42</xdr:row>
      <xdr:rowOff>38100</xdr:rowOff>
    </xdr:to>
    <xdr:cxnSp macro="">
      <xdr:nvCxnSpPr>
        <xdr:cNvPr id="419" name="直線コネクタ 418">
          <a:extLst>
            <a:ext uri="{FF2B5EF4-FFF2-40B4-BE49-F238E27FC236}">
              <a16:creationId xmlns:a16="http://schemas.microsoft.com/office/drawing/2014/main" id="{FE8E6293-D249-46A1-BE21-120394CDC490}"/>
            </a:ext>
          </a:extLst>
        </xdr:cNvPr>
        <xdr:cNvCxnSpPr/>
      </xdr:nvCxnSpPr>
      <xdr:spPr>
        <a:xfrm flipV="1">
          <a:off x="16318864" y="5697855"/>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0" name="【認定こども園・幼稚園・保育所】&#10;有形固定資産減価償却率最小値テキスト">
          <a:extLst>
            <a:ext uri="{FF2B5EF4-FFF2-40B4-BE49-F238E27FC236}">
              <a16:creationId xmlns:a16="http://schemas.microsoft.com/office/drawing/2014/main" id="{D0A73B7E-E478-478A-A9BC-17415D528696}"/>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1" name="直線コネクタ 420">
          <a:extLst>
            <a:ext uri="{FF2B5EF4-FFF2-40B4-BE49-F238E27FC236}">
              <a16:creationId xmlns:a16="http://schemas.microsoft.com/office/drawing/2014/main" id="{0AE3D417-C487-4B0F-938D-B5206F80174C}"/>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422" name="【認定こども園・幼稚園・保育所】&#10;有形固定資産減価償却率最大値テキスト">
          <a:extLst>
            <a:ext uri="{FF2B5EF4-FFF2-40B4-BE49-F238E27FC236}">
              <a16:creationId xmlns:a16="http://schemas.microsoft.com/office/drawing/2014/main" id="{347777AD-0D37-4F76-A89E-807A3A9583F3}"/>
            </a:ext>
          </a:extLst>
        </xdr:cNvPr>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423" name="直線コネクタ 422">
          <a:extLst>
            <a:ext uri="{FF2B5EF4-FFF2-40B4-BE49-F238E27FC236}">
              <a16:creationId xmlns:a16="http://schemas.microsoft.com/office/drawing/2014/main" id="{9AB90684-E64E-4C65-80ED-B5B3B47CCCD8}"/>
            </a:ext>
          </a:extLst>
        </xdr:cNvPr>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85742</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F84E12FC-20B7-4E18-9ABE-187BCDB55738}"/>
            </a:ext>
          </a:extLst>
        </xdr:cNvPr>
        <xdr:cNvSpPr txBox="1"/>
      </xdr:nvSpPr>
      <xdr:spPr>
        <a:xfrm>
          <a:off x="16357600" y="6429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107315</xdr:rowOff>
    </xdr:from>
    <xdr:to>
      <xdr:col>85</xdr:col>
      <xdr:colOff>177800</xdr:colOff>
      <xdr:row>38</xdr:row>
      <xdr:rowOff>37465</xdr:rowOff>
    </xdr:to>
    <xdr:sp macro="" textlink="">
      <xdr:nvSpPr>
        <xdr:cNvPr id="425" name="フローチャート: 判断 424">
          <a:extLst>
            <a:ext uri="{FF2B5EF4-FFF2-40B4-BE49-F238E27FC236}">
              <a16:creationId xmlns:a16="http://schemas.microsoft.com/office/drawing/2014/main" id="{4C93CF8E-51D1-44DF-8689-F9502B5D8634}"/>
            </a:ext>
          </a:extLst>
        </xdr:cNvPr>
        <xdr:cNvSpPr/>
      </xdr:nvSpPr>
      <xdr:spPr>
        <a:xfrm>
          <a:off x="16268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78740</xdr:rowOff>
    </xdr:from>
    <xdr:to>
      <xdr:col>81</xdr:col>
      <xdr:colOff>101600</xdr:colOff>
      <xdr:row>38</xdr:row>
      <xdr:rowOff>8890</xdr:rowOff>
    </xdr:to>
    <xdr:sp macro="" textlink="">
      <xdr:nvSpPr>
        <xdr:cNvPr id="426" name="フローチャート: 判断 425">
          <a:extLst>
            <a:ext uri="{FF2B5EF4-FFF2-40B4-BE49-F238E27FC236}">
              <a16:creationId xmlns:a16="http://schemas.microsoft.com/office/drawing/2014/main" id="{560E7662-016F-4F0C-AAC7-1652126590C4}"/>
            </a:ext>
          </a:extLst>
        </xdr:cNvPr>
        <xdr:cNvSpPr/>
      </xdr:nvSpPr>
      <xdr:spPr>
        <a:xfrm>
          <a:off x="15430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120650</xdr:rowOff>
    </xdr:from>
    <xdr:to>
      <xdr:col>76</xdr:col>
      <xdr:colOff>165100</xdr:colOff>
      <xdr:row>38</xdr:row>
      <xdr:rowOff>50800</xdr:rowOff>
    </xdr:to>
    <xdr:sp macro="" textlink="">
      <xdr:nvSpPr>
        <xdr:cNvPr id="427" name="フローチャート: 判断 426">
          <a:extLst>
            <a:ext uri="{FF2B5EF4-FFF2-40B4-BE49-F238E27FC236}">
              <a16:creationId xmlns:a16="http://schemas.microsoft.com/office/drawing/2014/main" id="{3D88842E-E09C-4C93-A9AA-1E139048EF02}"/>
            </a:ext>
          </a:extLst>
        </xdr:cNvPr>
        <xdr:cNvSpPr/>
      </xdr:nvSpPr>
      <xdr:spPr>
        <a:xfrm>
          <a:off x="14541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25400</xdr:rowOff>
    </xdr:from>
    <xdr:to>
      <xdr:col>72</xdr:col>
      <xdr:colOff>38100</xdr:colOff>
      <xdr:row>34</xdr:row>
      <xdr:rowOff>127000</xdr:rowOff>
    </xdr:to>
    <xdr:sp macro="" textlink="">
      <xdr:nvSpPr>
        <xdr:cNvPr id="428" name="フローチャート: 判断 427">
          <a:extLst>
            <a:ext uri="{FF2B5EF4-FFF2-40B4-BE49-F238E27FC236}">
              <a16:creationId xmlns:a16="http://schemas.microsoft.com/office/drawing/2014/main" id="{2682FA07-5413-4449-A1B3-14D1260C50BE}"/>
            </a:ext>
          </a:extLst>
        </xdr:cNvPr>
        <xdr:cNvSpPr/>
      </xdr:nvSpPr>
      <xdr:spPr>
        <a:xfrm>
          <a:off x="13652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29" name="フローチャート: 判断 428">
          <a:extLst>
            <a:ext uri="{FF2B5EF4-FFF2-40B4-BE49-F238E27FC236}">
              <a16:creationId xmlns:a16="http://schemas.microsoft.com/office/drawing/2014/main" id="{EB5B49FE-B1EB-4105-8FF3-06CEC0A63A4A}"/>
            </a:ext>
          </a:extLst>
        </xdr:cNvPr>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14593E41-AAB1-4243-A4BB-A518B2B8DD0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D7691EFE-3AE7-4E9E-AA71-5A4B2FA6CFF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B3298231-A8B7-439D-B726-650FB8AF145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70C6A159-8CE5-4099-B219-36535F8FECB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9675CC3A-2155-441C-A143-FECA8FF1075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170180</xdr:rowOff>
    </xdr:from>
    <xdr:to>
      <xdr:col>85</xdr:col>
      <xdr:colOff>177800</xdr:colOff>
      <xdr:row>33</xdr:row>
      <xdr:rowOff>100330</xdr:rowOff>
    </xdr:to>
    <xdr:sp macro="" textlink="">
      <xdr:nvSpPr>
        <xdr:cNvPr id="435" name="楕円 434">
          <a:extLst>
            <a:ext uri="{FF2B5EF4-FFF2-40B4-BE49-F238E27FC236}">
              <a16:creationId xmlns:a16="http://schemas.microsoft.com/office/drawing/2014/main" id="{CA0FC82E-9776-4514-AB96-C8195D00C1B8}"/>
            </a:ext>
          </a:extLst>
        </xdr:cNvPr>
        <xdr:cNvSpPr/>
      </xdr:nvSpPr>
      <xdr:spPr>
        <a:xfrm>
          <a:off x="16268700" y="565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113682</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id="{98A1EF21-6659-40AE-B1B0-FA3CD2EE6B77}"/>
            </a:ext>
          </a:extLst>
        </xdr:cNvPr>
        <xdr:cNvSpPr txBox="1"/>
      </xdr:nvSpPr>
      <xdr:spPr>
        <a:xfrm>
          <a:off x="16357600" y="5600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149225</xdr:rowOff>
    </xdr:from>
    <xdr:to>
      <xdr:col>81</xdr:col>
      <xdr:colOff>101600</xdr:colOff>
      <xdr:row>41</xdr:row>
      <xdr:rowOff>79375</xdr:rowOff>
    </xdr:to>
    <xdr:sp macro="" textlink="">
      <xdr:nvSpPr>
        <xdr:cNvPr id="437" name="楕円 436">
          <a:extLst>
            <a:ext uri="{FF2B5EF4-FFF2-40B4-BE49-F238E27FC236}">
              <a16:creationId xmlns:a16="http://schemas.microsoft.com/office/drawing/2014/main" id="{BA539EA5-EAAA-4D99-B54D-9B553619788C}"/>
            </a:ext>
          </a:extLst>
        </xdr:cNvPr>
        <xdr:cNvSpPr/>
      </xdr:nvSpPr>
      <xdr:spPr>
        <a:xfrm>
          <a:off x="15430500" y="700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49530</xdr:rowOff>
    </xdr:from>
    <xdr:to>
      <xdr:col>85</xdr:col>
      <xdr:colOff>127000</xdr:colOff>
      <xdr:row>41</xdr:row>
      <xdr:rowOff>28575</xdr:rowOff>
    </xdr:to>
    <xdr:cxnSp macro="">
      <xdr:nvCxnSpPr>
        <xdr:cNvPr id="438" name="直線コネクタ 437">
          <a:extLst>
            <a:ext uri="{FF2B5EF4-FFF2-40B4-BE49-F238E27FC236}">
              <a16:creationId xmlns:a16="http://schemas.microsoft.com/office/drawing/2014/main" id="{05E9F56F-51CE-4EEA-9CC7-9A570E81F33A}"/>
            </a:ext>
          </a:extLst>
        </xdr:cNvPr>
        <xdr:cNvCxnSpPr/>
      </xdr:nvCxnSpPr>
      <xdr:spPr>
        <a:xfrm flipV="1">
          <a:off x="15481300" y="5707380"/>
          <a:ext cx="838200" cy="135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135890</xdr:rowOff>
    </xdr:from>
    <xdr:to>
      <xdr:col>76</xdr:col>
      <xdr:colOff>165100</xdr:colOff>
      <xdr:row>41</xdr:row>
      <xdr:rowOff>66040</xdr:rowOff>
    </xdr:to>
    <xdr:sp macro="" textlink="">
      <xdr:nvSpPr>
        <xdr:cNvPr id="439" name="楕円 438">
          <a:extLst>
            <a:ext uri="{FF2B5EF4-FFF2-40B4-BE49-F238E27FC236}">
              <a16:creationId xmlns:a16="http://schemas.microsoft.com/office/drawing/2014/main" id="{3578FAEC-A52C-473A-B1D1-A54A4E0E7B5B}"/>
            </a:ext>
          </a:extLst>
        </xdr:cNvPr>
        <xdr:cNvSpPr/>
      </xdr:nvSpPr>
      <xdr:spPr>
        <a:xfrm>
          <a:off x="145415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15240</xdr:rowOff>
    </xdr:from>
    <xdr:to>
      <xdr:col>81</xdr:col>
      <xdr:colOff>50800</xdr:colOff>
      <xdr:row>41</xdr:row>
      <xdr:rowOff>28575</xdr:rowOff>
    </xdr:to>
    <xdr:cxnSp macro="">
      <xdr:nvCxnSpPr>
        <xdr:cNvPr id="440" name="直線コネクタ 439">
          <a:extLst>
            <a:ext uri="{FF2B5EF4-FFF2-40B4-BE49-F238E27FC236}">
              <a16:creationId xmlns:a16="http://schemas.microsoft.com/office/drawing/2014/main" id="{F5ADE27F-4408-4EAF-A4F2-27D839CE4A57}"/>
            </a:ext>
          </a:extLst>
        </xdr:cNvPr>
        <xdr:cNvCxnSpPr/>
      </xdr:nvCxnSpPr>
      <xdr:spPr>
        <a:xfrm>
          <a:off x="14592300" y="704469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128270</xdr:rowOff>
    </xdr:from>
    <xdr:to>
      <xdr:col>72</xdr:col>
      <xdr:colOff>38100</xdr:colOff>
      <xdr:row>41</xdr:row>
      <xdr:rowOff>58420</xdr:rowOff>
    </xdr:to>
    <xdr:sp macro="" textlink="">
      <xdr:nvSpPr>
        <xdr:cNvPr id="441" name="楕円 440">
          <a:extLst>
            <a:ext uri="{FF2B5EF4-FFF2-40B4-BE49-F238E27FC236}">
              <a16:creationId xmlns:a16="http://schemas.microsoft.com/office/drawing/2014/main" id="{003F22F3-6F5A-4567-8EEB-02F32974E955}"/>
            </a:ext>
          </a:extLst>
        </xdr:cNvPr>
        <xdr:cNvSpPr/>
      </xdr:nvSpPr>
      <xdr:spPr>
        <a:xfrm>
          <a:off x="13652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7620</xdr:rowOff>
    </xdr:from>
    <xdr:to>
      <xdr:col>76</xdr:col>
      <xdr:colOff>114300</xdr:colOff>
      <xdr:row>41</xdr:row>
      <xdr:rowOff>15240</xdr:rowOff>
    </xdr:to>
    <xdr:cxnSp macro="">
      <xdr:nvCxnSpPr>
        <xdr:cNvPr id="442" name="直線コネクタ 441">
          <a:extLst>
            <a:ext uri="{FF2B5EF4-FFF2-40B4-BE49-F238E27FC236}">
              <a16:creationId xmlns:a16="http://schemas.microsoft.com/office/drawing/2014/main" id="{24572813-8D37-464D-9316-C4D7682BC61F}"/>
            </a:ext>
          </a:extLst>
        </xdr:cNvPr>
        <xdr:cNvCxnSpPr/>
      </xdr:nvCxnSpPr>
      <xdr:spPr>
        <a:xfrm>
          <a:off x="13703300" y="70370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116840</xdr:rowOff>
    </xdr:from>
    <xdr:to>
      <xdr:col>67</xdr:col>
      <xdr:colOff>101600</xdr:colOff>
      <xdr:row>41</xdr:row>
      <xdr:rowOff>46990</xdr:rowOff>
    </xdr:to>
    <xdr:sp macro="" textlink="">
      <xdr:nvSpPr>
        <xdr:cNvPr id="443" name="楕円 442">
          <a:extLst>
            <a:ext uri="{FF2B5EF4-FFF2-40B4-BE49-F238E27FC236}">
              <a16:creationId xmlns:a16="http://schemas.microsoft.com/office/drawing/2014/main" id="{5C6C378F-74C8-4776-9B00-C6D3CEAC9169}"/>
            </a:ext>
          </a:extLst>
        </xdr:cNvPr>
        <xdr:cNvSpPr/>
      </xdr:nvSpPr>
      <xdr:spPr>
        <a:xfrm>
          <a:off x="12763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167640</xdr:rowOff>
    </xdr:from>
    <xdr:to>
      <xdr:col>71</xdr:col>
      <xdr:colOff>177800</xdr:colOff>
      <xdr:row>41</xdr:row>
      <xdr:rowOff>7620</xdr:rowOff>
    </xdr:to>
    <xdr:cxnSp macro="">
      <xdr:nvCxnSpPr>
        <xdr:cNvPr id="444" name="直線コネクタ 443">
          <a:extLst>
            <a:ext uri="{FF2B5EF4-FFF2-40B4-BE49-F238E27FC236}">
              <a16:creationId xmlns:a16="http://schemas.microsoft.com/office/drawing/2014/main" id="{C76496C6-25FB-4E44-80C8-440257ECAB4D}"/>
            </a:ext>
          </a:extLst>
        </xdr:cNvPr>
        <xdr:cNvCxnSpPr/>
      </xdr:nvCxnSpPr>
      <xdr:spPr>
        <a:xfrm>
          <a:off x="12814300" y="70256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25417</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4B4008DC-DDF4-4552-96CE-4AFAF6806F40}"/>
            </a:ext>
          </a:extLst>
        </xdr:cNvPr>
        <xdr:cNvSpPr txBox="1"/>
      </xdr:nvSpPr>
      <xdr:spPr>
        <a:xfrm>
          <a:off x="152660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67327</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48478F13-E0C5-4A8B-BB6F-2B65AA9BF3AA}"/>
            </a:ext>
          </a:extLst>
        </xdr:cNvPr>
        <xdr:cNvSpPr txBox="1"/>
      </xdr:nvSpPr>
      <xdr:spPr>
        <a:xfrm>
          <a:off x="14389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143527</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09051A62-1397-4330-AEE1-4F5B381B9963}"/>
            </a:ext>
          </a:extLst>
        </xdr:cNvPr>
        <xdr:cNvSpPr txBox="1"/>
      </xdr:nvSpPr>
      <xdr:spPr>
        <a:xfrm>
          <a:off x="13500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4FC82423-DA0D-4D7A-A79E-5FA632611640}"/>
            </a:ext>
          </a:extLst>
        </xdr:cNvPr>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70502</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A9E2D710-B943-4AF3-9E86-7E5980741E87}"/>
            </a:ext>
          </a:extLst>
        </xdr:cNvPr>
        <xdr:cNvSpPr txBox="1"/>
      </xdr:nvSpPr>
      <xdr:spPr>
        <a:xfrm>
          <a:off x="15266044"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57167</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id="{1846C7E9-63AA-4BAD-B8A2-403C33622DA4}"/>
            </a:ext>
          </a:extLst>
        </xdr:cNvPr>
        <xdr:cNvSpPr txBox="1"/>
      </xdr:nvSpPr>
      <xdr:spPr>
        <a:xfrm>
          <a:off x="14389744"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49547</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6A4487DA-519A-4FA5-AFC6-2A5C0971720D}"/>
            </a:ext>
          </a:extLst>
        </xdr:cNvPr>
        <xdr:cNvSpPr txBox="1"/>
      </xdr:nvSpPr>
      <xdr:spPr>
        <a:xfrm>
          <a:off x="13500744"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38117</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02DE48B2-0D5D-4F14-9DAE-DDCC44FE6261}"/>
            </a:ext>
          </a:extLst>
        </xdr:cNvPr>
        <xdr:cNvSpPr txBox="1"/>
      </xdr:nvSpPr>
      <xdr:spPr>
        <a:xfrm>
          <a:off x="126117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8A379DF6-8703-4053-9C81-79A0D74FB7C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D0A840CF-4658-4F4C-9D88-2FC78280CA0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69E02857-5643-4E60-82B7-F9BD48906B8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6EC0A5DF-D1C9-4431-9735-7830C97026C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7819B080-F957-490F-B54A-AEC80AB637C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4EF35A89-FD0D-4015-BFA0-83A11F24699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0B566D83-7AD5-47AD-BC36-A6F2BD00DDA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B16C1294-EF31-4D33-8E06-5B8EE89F228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CF56FF2D-DDA2-4680-8FCD-A35098B3E9A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296D1907-350D-48CF-A298-ED138A4DE35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id="{14E1CCF4-5102-41E2-BB64-7F3E826EB2A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a:extLst>
            <a:ext uri="{FF2B5EF4-FFF2-40B4-BE49-F238E27FC236}">
              <a16:creationId xmlns:a16="http://schemas.microsoft.com/office/drawing/2014/main" id="{82F2BC63-DABA-4505-B9BA-A617E0412FB5}"/>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id="{D5B53D40-AF0F-4A42-89E6-93A7E2A59C8F}"/>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a:extLst>
            <a:ext uri="{FF2B5EF4-FFF2-40B4-BE49-F238E27FC236}">
              <a16:creationId xmlns:a16="http://schemas.microsoft.com/office/drawing/2014/main" id="{29BA32ED-36DC-447F-9E1D-5EB0847BCBA3}"/>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id="{8A6AACBC-BC16-4B27-959B-E52B444E5E7D}"/>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a:extLst>
            <a:ext uri="{FF2B5EF4-FFF2-40B4-BE49-F238E27FC236}">
              <a16:creationId xmlns:a16="http://schemas.microsoft.com/office/drawing/2014/main" id="{4C491082-354C-4272-A5D8-367C4B9A7B44}"/>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id="{00C3AF55-856A-4590-A4DB-4C5E53D23F34}"/>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a:extLst>
            <a:ext uri="{FF2B5EF4-FFF2-40B4-BE49-F238E27FC236}">
              <a16:creationId xmlns:a16="http://schemas.microsoft.com/office/drawing/2014/main" id="{0E5F2BCE-580C-406E-ADA6-8ACFC306DED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174B472D-0E4F-4992-BD12-ABF9D436882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9426CFC7-A10A-4FD6-8743-0008F2912B11}"/>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EE2104A4-7EC1-415A-B06A-7DDC110B172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73914</xdr:rowOff>
    </xdr:to>
    <xdr:cxnSp macro="">
      <xdr:nvCxnSpPr>
        <xdr:cNvPr id="474" name="直線コネクタ 473">
          <a:extLst>
            <a:ext uri="{FF2B5EF4-FFF2-40B4-BE49-F238E27FC236}">
              <a16:creationId xmlns:a16="http://schemas.microsoft.com/office/drawing/2014/main" id="{656B9821-2D51-469C-8E32-E6ACF41E3833}"/>
            </a:ext>
          </a:extLst>
        </xdr:cNvPr>
        <xdr:cNvCxnSpPr/>
      </xdr:nvCxnSpPr>
      <xdr:spPr>
        <a:xfrm flipV="1">
          <a:off x="22160864" y="594664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77741</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C1C1C346-FC80-4F91-B3B3-FF8CD41DB7D5}"/>
            </a:ext>
          </a:extLst>
        </xdr:cNvPr>
        <xdr:cNvSpPr txBox="1"/>
      </xdr:nvSpPr>
      <xdr:spPr>
        <a:xfrm>
          <a:off x="22199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73914</xdr:rowOff>
    </xdr:from>
    <xdr:to>
      <xdr:col>116</xdr:col>
      <xdr:colOff>152400</xdr:colOff>
      <xdr:row>41</xdr:row>
      <xdr:rowOff>73914</xdr:rowOff>
    </xdr:to>
    <xdr:cxnSp macro="">
      <xdr:nvCxnSpPr>
        <xdr:cNvPr id="476" name="直線コネクタ 475">
          <a:extLst>
            <a:ext uri="{FF2B5EF4-FFF2-40B4-BE49-F238E27FC236}">
              <a16:creationId xmlns:a16="http://schemas.microsoft.com/office/drawing/2014/main" id="{A3BC87C4-41BE-4FFD-83CD-7188B13AD094}"/>
            </a:ext>
          </a:extLst>
        </xdr:cNvPr>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06F51E28-914A-46C9-A32E-0E83F0F428B5}"/>
            </a:ext>
          </a:extLst>
        </xdr:cNvPr>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478" name="直線コネクタ 477">
          <a:extLst>
            <a:ext uri="{FF2B5EF4-FFF2-40B4-BE49-F238E27FC236}">
              <a16:creationId xmlns:a16="http://schemas.microsoft.com/office/drawing/2014/main" id="{F1C79931-3428-4837-9156-247387C347E4}"/>
            </a:ext>
          </a:extLst>
        </xdr:cNvPr>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4843</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D40C6914-E6A8-415A-A80E-D62E2B436E3C}"/>
            </a:ext>
          </a:extLst>
        </xdr:cNvPr>
        <xdr:cNvSpPr txBox="1"/>
      </xdr:nvSpPr>
      <xdr:spPr>
        <a:xfrm>
          <a:off x="22199600" y="6519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153416</xdr:rowOff>
    </xdr:from>
    <xdr:to>
      <xdr:col>116</xdr:col>
      <xdr:colOff>114300</xdr:colOff>
      <xdr:row>39</xdr:row>
      <xdr:rowOff>83566</xdr:rowOff>
    </xdr:to>
    <xdr:sp macro="" textlink="">
      <xdr:nvSpPr>
        <xdr:cNvPr id="480" name="フローチャート: 判断 479">
          <a:extLst>
            <a:ext uri="{FF2B5EF4-FFF2-40B4-BE49-F238E27FC236}">
              <a16:creationId xmlns:a16="http://schemas.microsoft.com/office/drawing/2014/main" id="{37658091-6311-4AA8-AC9D-129685FD168A}"/>
            </a:ext>
          </a:extLst>
        </xdr:cNvPr>
        <xdr:cNvSpPr/>
      </xdr:nvSpPr>
      <xdr:spPr>
        <a:xfrm>
          <a:off x="221107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167132</xdr:rowOff>
    </xdr:from>
    <xdr:to>
      <xdr:col>112</xdr:col>
      <xdr:colOff>38100</xdr:colOff>
      <xdr:row>39</xdr:row>
      <xdr:rowOff>97282</xdr:rowOff>
    </xdr:to>
    <xdr:sp macro="" textlink="">
      <xdr:nvSpPr>
        <xdr:cNvPr id="481" name="フローチャート: 判断 480">
          <a:extLst>
            <a:ext uri="{FF2B5EF4-FFF2-40B4-BE49-F238E27FC236}">
              <a16:creationId xmlns:a16="http://schemas.microsoft.com/office/drawing/2014/main" id="{8D332024-A3FC-4C54-8DF3-EA572DBAEB2E}"/>
            </a:ext>
          </a:extLst>
        </xdr:cNvPr>
        <xdr:cNvSpPr/>
      </xdr:nvSpPr>
      <xdr:spPr>
        <a:xfrm>
          <a:off x="21272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144272</xdr:rowOff>
    </xdr:from>
    <xdr:to>
      <xdr:col>107</xdr:col>
      <xdr:colOff>101600</xdr:colOff>
      <xdr:row>39</xdr:row>
      <xdr:rowOff>74422</xdr:rowOff>
    </xdr:to>
    <xdr:sp macro="" textlink="">
      <xdr:nvSpPr>
        <xdr:cNvPr id="482" name="フローチャート: 判断 481">
          <a:extLst>
            <a:ext uri="{FF2B5EF4-FFF2-40B4-BE49-F238E27FC236}">
              <a16:creationId xmlns:a16="http://schemas.microsoft.com/office/drawing/2014/main" id="{F19CDD2B-C206-4459-9A05-206A97FDAC64}"/>
            </a:ext>
          </a:extLst>
        </xdr:cNvPr>
        <xdr:cNvSpPr/>
      </xdr:nvSpPr>
      <xdr:spPr>
        <a:xfrm>
          <a:off x="203835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135128</xdr:rowOff>
    </xdr:from>
    <xdr:to>
      <xdr:col>102</xdr:col>
      <xdr:colOff>165100</xdr:colOff>
      <xdr:row>39</xdr:row>
      <xdr:rowOff>65278</xdr:rowOff>
    </xdr:to>
    <xdr:sp macro="" textlink="">
      <xdr:nvSpPr>
        <xdr:cNvPr id="483" name="フローチャート: 判断 482">
          <a:extLst>
            <a:ext uri="{FF2B5EF4-FFF2-40B4-BE49-F238E27FC236}">
              <a16:creationId xmlns:a16="http://schemas.microsoft.com/office/drawing/2014/main" id="{1F662137-E1FE-4A5F-8AF3-1A4F9F0F1A21}"/>
            </a:ext>
          </a:extLst>
        </xdr:cNvPr>
        <xdr:cNvSpPr/>
      </xdr:nvSpPr>
      <xdr:spPr>
        <a:xfrm>
          <a:off x="19494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484" name="フローチャート: 判断 483">
          <a:extLst>
            <a:ext uri="{FF2B5EF4-FFF2-40B4-BE49-F238E27FC236}">
              <a16:creationId xmlns:a16="http://schemas.microsoft.com/office/drawing/2014/main" id="{9C5E34DE-6401-4CB7-8E58-2E515C2DEF4D}"/>
            </a:ext>
          </a:extLst>
        </xdr:cNvPr>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3C094ED7-8EB4-405E-ABAA-92A11C355F6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D2BA081-08DB-4437-BACF-2CD982CAB75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B8593102-FB38-410E-AEE8-4AA9682769A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D85D401C-46F1-4636-9C59-3A76F69DC2A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E5A188FD-9879-44A2-9F1D-EE046ACF031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162560</xdr:rowOff>
    </xdr:from>
    <xdr:to>
      <xdr:col>116</xdr:col>
      <xdr:colOff>114300</xdr:colOff>
      <xdr:row>41</xdr:row>
      <xdr:rowOff>92710</xdr:rowOff>
    </xdr:to>
    <xdr:sp macro="" textlink="">
      <xdr:nvSpPr>
        <xdr:cNvPr id="490" name="楕円 489">
          <a:extLst>
            <a:ext uri="{FF2B5EF4-FFF2-40B4-BE49-F238E27FC236}">
              <a16:creationId xmlns:a16="http://schemas.microsoft.com/office/drawing/2014/main" id="{3FB903D1-DD66-4F06-9F5B-2BE8AE109E66}"/>
            </a:ext>
          </a:extLst>
        </xdr:cNvPr>
        <xdr:cNvSpPr/>
      </xdr:nvSpPr>
      <xdr:spPr>
        <a:xfrm>
          <a:off x="221107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77487</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242FA8EC-230C-4732-B025-E374F9F1047F}"/>
            </a:ext>
          </a:extLst>
        </xdr:cNvPr>
        <xdr:cNvSpPr txBox="1"/>
      </xdr:nvSpPr>
      <xdr:spPr>
        <a:xfrm>
          <a:off x="22199600" y="693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59690</xdr:rowOff>
    </xdr:from>
    <xdr:to>
      <xdr:col>112</xdr:col>
      <xdr:colOff>38100</xdr:colOff>
      <xdr:row>40</xdr:row>
      <xdr:rowOff>161290</xdr:rowOff>
    </xdr:to>
    <xdr:sp macro="" textlink="">
      <xdr:nvSpPr>
        <xdr:cNvPr id="492" name="楕円 491">
          <a:extLst>
            <a:ext uri="{FF2B5EF4-FFF2-40B4-BE49-F238E27FC236}">
              <a16:creationId xmlns:a16="http://schemas.microsoft.com/office/drawing/2014/main" id="{3D9AB231-5E62-4CC6-84EA-45AF5CF94D40}"/>
            </a:ext>
          </a:extLst>
        </xdr:cNvPr>
        <xdr:cNvSpPr/>
      </xdr:nvSpPr>
      <xdr:spPr>
        <a:xfrm>
          <a:off x="21272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110490</xdr:rowOff>
    </xdr:from>
    <xdr:to>
      <xdr:col>116</xdr:col>
      <xdr:colOff>63500</xdr:colOff>
      <xdr:row>41</xdr:row>
      <xdr:rowOff>41910</xdr:rowOff>
    </xdr:to>
    <xdr:cxnSp macro="">
      <xdr:nvCxnSpPr>
        <xdr:cNvPr id="493" name="直線コネクタ 492">
          <a:extLst>
            <a:ext uri="{FF2B5EF4-FFF2-40B4-BE49-F238E27FC236}">
              <a16:creationId xmlns:a16="http://schemas.microsoft.com/office/drawing/2014/main" id="{FA6845FD-1919-4F83-8F47-EBCC62D30299}"/>
            </a:ext>
          </a:extLst>
        </xdr:cNvPr>
        <xdr:cNvCxnSpPr/>
      </xdr:nvCxnSpPr>
      <xdr:spPr>
        <a:xfrm>
          <a:off x="21323300" y="696849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59690</xdr:rowOff>
    </xdr:from>
    <xdr:to>
      <xdr:col>107</xdr:col>
      <xdr:colOff>101600</xdr:colOff>
      <xdr:row>40</xdr:row>
      <xdr:rowOff>161290</xdr:rowOff>
    </xdr:to>
    <xdr:sp macro="" textlink="">
      <xdr:nvSpPr>
        <xdr:cNvPr id="494" name="楕円 493">
          <a:extLst>
            <a:ext uri="{FF2B5EF4-FFF2-40B4-BE49-F238E27FC236}">
              <a16:creationId xmlns:a16="http://schemas.microsoft.com/office/drawing/2014/main" id="{454445E8-B515-4EBE-A2F6-417D6C71106E}"/>
            </a:ext>
          </a:extLst>
        </xdr:cNvPr>
        <xdr:cNvSpPr/>
      </xdr:nvSpPr>
      <xdr:spPr>
        <a:xfrm>
          <a:off x="20383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110490</xdr:rowOff>
    </xdr:from>
    <xdr:to>
      <xdr:col>111</xdr:col>
      <xdr:colOff>177800</xdr:colOff>
      <xdr:row>40</xdr:row>
      <xdr:rowOff>110490</xdr:rowOff>
    </xdr:to>
    <xdr:cxnSp macro="">
      <xdr:nvCxnSpPr>
        <xdr:cNvPr id="495" name="直線コネクタ 494">
          <a:extLst>
            <a:ext uri="{FF2B5EF4-FFF2-40B4-BE49-F238E27FC236}">
              <a16:creationId xmlns:a16="http://schemas.microsoft.com/office/drawing/2014/main" id="{E69E1AAB-E9D0-4798-901F-2CCEBDFE66AC}"/>
            </a:ext>
          </a:extLst>
        </xdr:cNvPr>
        <xdr:cNvCxnSpPr/>
      </xdr:nvCxnSpPr>
      <xdr:spPr>
        <a:xfrm>
          <a:off x="20434300" y="69684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59690</xdr:rowOff>
    </xdr:from>
    <xdr:to>
      <xdr:col>102</xdr:col>
      <xdr:colOff>165100</xdr:colOff>
      <xdr:row>40</xdr:row>
      <xdr:rowOff>161290</xdr:rowOff>
    </xdr:to>
    <xdr:sp macro="" textlink="">
      <xdr:nvSpPr>
        <xdr:cNvPr id="496" name="楕円 495">
          <a:extLst>
            <a:ext uri="{FF2B5EF4-FFF2-40B4-BE49-F238E27FC236}">
              <a16:creationId xmlns:a16="http://schemas.microsoft.com/office/drawing/2014/main" id="{B77887E6-6CF5-43DC-B327-7F951F842D81}"/>
            </a:ext>
          </a:extLst>
        </xdr:cNvPr>
        <xdr:cNvSpPr/>
      </xdr:nvSpPr>
      <xdr:spPr>
        <a:xfrm>
          <a:off x="19494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110490</xdr:rowOff>
    </xdr:from>
    <xdr:to>
      <xdr:col>107</xdr:col>
      <xdr:colOff>50800</xdr:colOff>
      <xdr:row>40</xdr:row>
      <xdr:rowOff>110490</xdr:rowOff>
    </xdr:to>
    <xdr:cxnSp macro="">
      <xdr:nvCxnSpPr>
        <xdr:cNvPr id="497" name="直線コネクタ 496">
          <a:extLst>
            <a:ext uri="{FF2B5EF4-FFF2-40B4-BE49-F238E27FC236}">
              <a16:creationId xmlns:a16="http://schemas.microsoft.com/office/drawing/2014/main" id="{57B9E746-22AF-432B-BBFE-2025A1C5F13B}"/>
            </a:ext>
          </a:extLst>
        </xdr:cNvPr>
        <xdr:cNvCxnSpPr/>
      </xdr:nvCxnSpPr>
      <xdr:spPr>
        <a:xfrm>
          <a:off x="19545300" y="69684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59690</xdr:rowOff>
    </xdr:from>
    <xdr:to>
      <xdr:col>98</xdr:col>
      <xdr:colOff>38100</xdr:colOff>
      <xdr:row>40</xdr:row>
      <xdr:rowOff>161290</xdr:rowOff>
    </xdr:to>
    <xdr:sp macro="" textlink="">
      <xdr:nvSpPr>
        <xdr:cNvPr id="498" name="楕円 497">
          <a:extLst>
            <a:ext uri="{FF2B5EF4-FFF2-40B4-BE49-F238E27FC236}">
              <a16:creationId xmlns:a16="http://schemas.microsoft.com/office/drawing/2014/main" id="{E594CF40-576A-47A0-81E5-F06B5D8B96BF}"/>
            </a:ext>
          </a:extLst>
        </xdr:cNvPr>
        <xdr:cNvSpPr/>
      </xdr:nvSpPr>
      <xdr:spPr>
        <a:xfrm>
          <a:off x="18605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110490</xdr:rowOff>
    </xdr:from>
    <xdr:to>
      <xdr:col>102</xdr:col>
      <xdr:colOff>114300</xdr:colOff>
      <xdr:row>40</xdr:row>
      <xdr:rowOff>110490</xdr:rowOff>
    </xdr:to>
    <xdr:cxnSp macro="">
      <xdr:nvCxnSpPr>
        <xdr:cNvPr id="499" name="直線コネクタ 498">
          <a:extLst>
            <a:ext uri="{FF2B5EF4-FFF2-40B4-BE49-F238E27FC236}">
              <a16:creationId xmlns:a16="http://schemas.microsoft.com/office/drawing/2014/main" id="{0DD8711B-90CC-44B9-A392-433FE43F52F7}"/>
            </a:ext>
          </a:extLst>
        </xdr:cNvPr>
        <xdr:cNvCxnSpPr/>
      </xdr:nvCxnSpPr>
      <xdr:spPr>
        <a:xfrm>
          <a:off x="18656300" y="69684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113809</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8B1C3E2D-92E9-4D6E-8DB2-7FBB5E724754}"/>
            </a:ext>
          </a:extLst>
        </xdr:cNvPr>
        <xdr:cNvSpPr txBox="1"/>
      </xdr:nvSpPr>
      <xdr:spPr>
        <a:xfrm>
          <a:off x="210757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90949</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59DB57BB-D0BA-4ECD-9F5E-34AE1782908D}"/>
            </a:ext>
          </a:extLst>
        </xdr:cNvPr>
        <xdr:cNvSpPr txBox="1"/>
      </xdr:nvSpPr>
      <xdr:spPr>
        <a:xfrm>
          <a:off x="20199427" y="643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81805</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B2ECACF4-F199-4FDF-9D1E-60016421BC9F}"/>
            </a:ext>
          </a:extLst>
        </xdr:cNvPr>
        <xdr:cNvSpPr txBox="1"/>
      </xdr:nvSpPr>
      <xdr:spPr>
        <a:xfrm>
          <a:off x="19310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26941</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066AAC46-943F-46CC-A8D4-97B99D8916BF}"/>
            </a:ext>
          </a:extLst>
        </xdr:cNvPr>
        <xdr:cNvSpPr txBox="1"/>
      </xdr:nvSpPr>
      <xdr:spPr>
        <a:xfrm>
          <a:off x="18421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152417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DDFC0E4E-F0D3-490F-93B4-1FFF5D2513C4}"/>
            </a:ext>
          </a:extLst>
        </xdr:cNvPr>
        <xdr:cNvSpPr txBox="1"/>
      </xdr:nvSpPr>
      <xdr:spPr>
        <a:xfrm>
          <a:off x="21075727"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152417</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55EBCD86-D8B6-4D18-A35F-BFD260579118}"/>
            </a:ext>
          </a:extLst>
        </xdr:cNvPr>
        <xdr:cNvSpPr txBox="1"/>
      </xdr:nvSpPr>
      <xdr:spPr>
        <a:xfrm>
          <a:off x="20199427"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152417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39BB8365-C65B-4DC8-9BB9-141F3D3387C8}"/>
            </a:ext>
          </a:extLst>
        </xdr:cNvPr>
        <xdr:cNvSpPr txBox="1"/>
      </xdr:nvSpPr>
      <xdr:spPr>
        <a:xfrm>
          <a:off x="19310427"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152417</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45B49F33-CFF4-456A-9252-6B80B4CE7EFB}"/>
            </a:ext>
          </a:extLst>
        </xdr:cNvPr>
        <xdr:cNvSpPr txBox="1"/>
      </xdr:nvSpPr>
      <xdr:spPr>
        <a:xfrm>
          <a:off x="18421427"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E1269CA2-A502-425E-B064-E6E62256578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1064D4C4-891B-4AE3-9465-1721CCAB9D5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CDA32842-37EF-4C62-97C6-4B93EE2132E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A8F21EA9-2C14-486F-851A-1895FE9B957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E0DA69E6-027D-4FBD-82DF-09CBE019185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95AAB0CA-0FBF-46D7-A15D-0D0B3012CBD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1B6A0B12-E49E-4BDF-B7A4-3E0C75E782C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2ACB661E-42AD-47E7-9975-107234F05CB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3936B298-4D8C-4A7A-A32B-7723DF9DEB3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E546053B-136E-4CE5-AE42-698970E262F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AA3B563E-FE9E-4664-B8B0-BFF97100E37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83E7B98D-4CB3-43C4-82F3-90E2B4A350F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a:extLst>
            <a:ext uri="{FF2B5EF4-FFF2-40B4-BE49-F238E27FC236}">
              <a16:creationId xmlns:a16="http://schemas.microsoft.com/office/drawing/2014/main" id="{09608B06-7D4F-4F7D-98F3-BFDAAB43509E}"/>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07684F5B-4DFD-412B-96CA-F0CF0A89C5E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DEFA03BB-5FA3-4295-BFAA-52491223FC6C}"/>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C96DAAE3-E321-42EC-A8B6-728ED6AD767A}"/>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9136ACDD-2849-465D-A9BB-D6AD2A4351E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291181FB-E91E-4987-9865-87B4EDFB8DA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2D561913-92F9-43BD-A708-D06EDDDEE6AC}"/>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528F4551-22CD-49E2-A640-BDE0DB1B7FB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a16="http://schemas.microsoft.com/office/drawing/2014/main" id="{274ED414-490F-4FE5-96EE-1A1DF1DB833F}"/>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47469164-5DA5-4D28-88A6-37374A311CA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a:extLst>
            <a:ext uri="{FF2B5EF4-FFF2-40B4-BE49-F238E27FC236}">
              <a16:creationId xmlns:a16="http://schemas.microsoft.com/office/drawing/2014/main" id="{C96C742A-3E71-4EF0-A9A7-EE3BCD107999}"/>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AFA606DC-3E4A-4C29-B9FD-BEDD8EA73BF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106680</xdr:rowOff>
    </xdr:from>
    <xdr:to>
      <xdr:col>85</xdr:col>
      <xdr:colOff>126364</xdr:colOff>
      <xdr:row>63</xdr:row>
      <xdr:rowOff>59055</xdr:rowOff>
    </xdr:to>
    <xdr:cxnSp macro="">
      <xdr:nvCxnSpPr>
        <xdr:cNvPr id="532" name="直線コネクタ 531">
          <a:extLst>
            <a:ext uri="{FF2B5EF4-FFF2-40B4-BE49-F238E27FC236}">
              <a16:creationId xmlns:a16="http://schemas.microsoft.com/office/drawing/2014/main" id="{F5B4D779-3993-40FF-8FC0-2FE0ADAA0E11}"/>
            </a:ext>
          </a:extLst>
        </xdr:cNvPr>
        <xdr:cNvCxnSpPr/>
      </xdr:nvCxnSpPr>
      <xdr:spPr>
        <a:xfrm flipV="1">
          <a:off x="16318864" y="9707880"/>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62882</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B53BAFFA-4BF2-42D9-B48C-D5400F7B2901}"/>
            </a:ext>
          </a:extLst>
        </xdr:cNvPr>
        <xdr:cNvSpPr txBox="1"/>
      </xdr:nvSpPr>
      <xdr:spPr>
        <a:xfrm>
          <a:off x="1635760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59055</xdr:rowOff>
    </xdr:from>
    <xdr:to>
      <xdr:col>86</xdr:col>
      <xdr:colOff>25400</xdr:colOff>
      <xdr:row>63</xdr:row>
      <xdr:rowOff>59055</xdr:rowOff>
    </xdr:to>
    <xdr:cxnSp macro="">
      <xdr:nvCxnSpPr>
        <xdr:cNvPr id="534" name="直線コネクタ 533">
          <a:extLst>
            <a:ext uri="{FF2B5EF4-FFF2-40B4-BE49-F238E27FC236}">
              <a16:creationId xmlns:a16="http://schemas.microsoft.com/office/drawing/2014/main" id="{0F65D3E4-D82F-4CC4-8FCF-99385E48C3AD}"/>
            </a:ext>
          </a:extLst>
        </xdr:cNvPr>
        <xdr:cNvCxnSpPr/>
      </xdr:nvCxnSpPr>
      <xdr:spPr>
        <a:xfrm>
          <a:off x="16230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53357</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73B2D1D0-D231-428B-9830-BD72275953E8}"/>
            </a:ext>
          </a:extLst>
        </xdr:cNvPr>
        <xdr:cNvSpPr txBox="1"/>
      </xdr:nvSpPr>
      <xdr:spPr>
        <a:xfrm>
          <a:off x="16357600" y="948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106680</xdr:rowOff>
    </xdr:from>
    <xdr:to>
      <xdr:col>86</xdr:col>
      <xdr:colOff>25400</xdr:colOff>
      <xdr:row>56</xdr:row>
      <xdr:rowOff>106680</xdr:rowOff>
    </xdr:to>
    <xdr:cxnSp macro="">
      <xdr:nvCxnSpPr>
        <xdr:cNvPr id="536" name="直線コネクタ 535">
          <a:extLst>
            <a:ext uri="{FF2B5EF4-FFF2-40B4-BE49-F238E27FC236}">
              <a16:creationId xmlns:a16="http://schemas.microsoft.com/office/drawing/2014/main" id="{01717DE2-F914-4A2A-BABC-D7D3B43C769A}"/>
            </a:ext>
          </a:extLst>
        </xdr:cNvPr>
        <xdr:cNvCxnSpPr/>
      </xdr:nvCxnSpPr>
      <xdr:spPr>
        <a:xfrm>
          <a:off x="16230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163847</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A8D7C7EE-BD09-49A7-ABF8-5F4D2360DDB6}"/>
            </a:ext>
          </a:extLst>
        </xdr:cNvPr>
        <xdr:cNvSpPr txBox="1"/>
      </xdr:nvSpPr>
      <xdr:spPr>
        <a:xfrm>
          <a:off x="16357600" y="1027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38" name="フローチャート: 判断 537">
          <a:extLst>
            <a:ext uri="{FF2B5EF4-FFF2-40B4-BE49-F238E27FC236}">
              <a16:creationId xmlns:a16="http://schemas.microsoft.com/office/drawing/2014/main" id="{635DD7D3-10FC-47BB-9144-83C2BA0EAC91}"/>
            </a:ext>
          </a:extLst>
        </xdr:cNvPr>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39" name="フローチャート: 判断 538">
          <a:extLst>
            <a:ext uri="{FF2B5EF4-FFF2-40B4-BE49-F238E27FC236}">
              <a16:creationId xmlns:a16="http://schemas.microsoft.com/office/drawing/2014/main" id="{BC866C8C-E276-4975-8E94-B7D9B2179485}"/>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156845</xdr:rowOff>
    </xdr:from>
    <xdr:to>
      <xdr:col>76</xdr:col>
      <xdr:colOff>165100</xdr:colOff>
      <xdr:row>60</xdr:row>
      <xdr:rowOff>86995</xdr:rowOff>
    </xdr:to>
    <xdr:sp macro="" textlink="">
      <xdr:nvSpPr>
        <xdr:cNvPr id="540" name="フローチャート: 判断 539">
          <a:extLst>
            <a:ext uri="{FF2B5EF4-FFF2-40B4-BE49-F238E27FC236}">
              <a16:creationId xmlns:a16="http://schemas.microsoft.com/office/drawing/2014/main" id="{25F7FB43-03EB-4127-B263-36CDC77D07D4}"/>
            </a:ext>
          </a:extLst>
        </xdr:cNvPr>
        <xdr:cNvSpPr/>
      </xdr:nvSpPr>
      <xdr:spPr>
        <a:xfrm>
          <a:off x="14541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41" name="フローチャート: 判断 540">
          <a:extLst>
            <a:ext uri="{FF2B5EF4-FFF2-40B4-BE49-F238E27FC236}">
              <a16:creationId xmlns:a16="http://schemas.microsoft.com/office/drawing/2014/main" id="{11A4ABC9-1202-452A-BF82-45A335075B53}"/>
            </a:ext>
          </a:extLst>
        </xdr:cNvPr>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122555</xdr:rowOff>
    </xdr:from>
    <xdr:to>
      <xdr:col>67</xdr:col>
      <xdr:colOff>101600</xdr:colOff>
      <xdr:row>60</xdr:row>
      <xdr:rowOff>52705</xdr:rowOff>
    </xdr:to>
    <xdr:sp macro="" textlink="">
      <xdr:nvSpPr>
        <xdr:cNvPr id="542" name="フローチャート: 判断 541">
          <a:extLst>
            <a:ext uri="{FF2B5EF4-FFF2-40B4-BE49-F238E27FC236}">
              <a16:creationId xmlns:a16="http://schemas.microsoft.com/office/drawing/2014/main" id="{6D54506B-7440-45EB-AB17-5953D74189A1}"/>
            </a:ext>
          </a:extLst>
        </xdr:cNvPr>
        <xdr:cNvSpPr/>
      </xdr:nvSpPr>
      <xdr:spPr>
        <a:xfrm>
          <a:off x="12763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F2640803-B2C1-4253-970C-6BF86236B5F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9E2A3FB1-D383-43CF-8782-EA7EE28B9C8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64949306-62C5-44D8-A152-069CCE8D158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607F952-A55B-4AA0-AD5A-B140D1474D0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2ACDE781-D348-491B-B48B-978000264D5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548" name="楕円 547">
          <a:extLst>
            <a:ext uri="{FF2B5EF4-FFF2-40B4-BE49-F238E27FC236}">
              <a16:creationId xmlns:a16="http://schemas.microsoft.com/office/drawing/2014/main" id="{E3661FB4-3156-4568-A09A-1A78084F8156}"/>
            </a:ext>
          </a:extLst>
        </xdr:cNvPr>
        <xdr:cNvSpPr/>
      </xdr:nvSpPr>
      <xdr:spPr>
        <a:xfrm>
          <a:off x="162687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53992</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4DAA86A3-F7EE-4C5E-8C9E-9F76C21D62BB}"/>
            </a:ext>
          </a:extLst>
        </xdr:cNvPr>
        <xdr:cNvSpPr txBox="1"/>
      </xdr:nvSpPr>
      <xdr:spPr>
        <a:xfrm>
          <a:off x="16357600"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141605</xdr:rowOff>
    </xdr:from>
    <xdr:to>
      <xdr:col>81</xdr:col>
      <xdr:colOff>101600</xdr:colOff>
      <xdr:row>59</xdr:row>
      <xdr:rowOff>71755</xdr:rowOff>
    </xdr:to>
    <xdr:sp macro="" textlink="">
      <xdr:nvSpPr>
        <xdr:cNvPr id="550" name="楕円 549">
          <a:extLst>
            <a:ext uri="{FF2B5EF4-FFF2-40B4-BE49-F238E27FC236}">
              <a16:creationId xmlns:a16="http://schemas.microsoft.com/office/drawing/2014/main" id="{98D1C0D8-26C5-4D95-BD3C-1628E663B07E}"/>
            </a:ext>
          </a:extLst>
        </xdr:cNvPr>
        <xdr:cNvSpPr/>
      </xdr:nvSpPr>
      <xdr:spPr>
        <a:xfrm>
          <a:off x="154305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20955</xdr:rowOff>
    </xdr:from>
    <xdr:to>
      <xdr:col>85</xdr:col>
      <xdr:colOff>127000</xdr:colOff>
      <xdr:row>59</xdr:row>
      <xdr:rowOff>81915</xdr:rowOff>
    </xdr:to>
    <xdr:cxnSp macro="">
      <xdr:nvCxnSpPr>
        <xdr:cNvPr id="551" name="直線コネクタ 550">
          <a:extLst>
            <a:ext uri="{FF2B5EF4-FFF2-40B4-BE49-F238E27FC236}">
              <a16:creationId xmlns:a16="http://schemas.microsoft.com/office/drawing/2014/main" id="{599ABF1B-2B33-4011-A008-6D250B9262C8}"/>
            </a:ext>
          </a:extLst>
        </xdr:cNvPr>
        <xdr:cNvCxnSpPr/>
      </xdr:nvCxnSpPr>
      <xdr:spPr>
        <a:xfrm>
          <a:off x="15481300" y="10136505"/>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95885</xdr:rowOff>
    </xdr:from>
    <xdr:to>
      <xdr:col>76</xdr:col>
      <xdr:colOff>165100</xdr:colOff>
      <xdr:row>59</xdr:row>
      <xdr:rowOff>26035</xdr:rowOff>
    </xdr:to>
    <xdr:sp macro="" textlink="">
      <xdr:nvSpPr>
        <xdr:cNvPr id="552" name="楕円 551">
          <a:extLst>
            <a:ext uri="{FF2B5EF4-FFF2-40B4-BE49-F238E27FC236}">
              <a16:creationId xmlns:a16="http://schemas.microsoft.com/office/drawing/2014/main" id="{E60F268A-C3AC-4713-836E-EABCCA36D984}"/>
            </a:ext>
          </a:extLst>
        </xdr:cNvPr>
        <xdr:cNvSpPr/>
      </xdr:nvSpPr>
      <xdr:spPr>
        <a:xfrm>
          <a:off x="14541500" y="100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146685</xdr:rowOff>
    </xdr:from>
    <xdr:to>
      <xdr:col>81</xdr:col>
      <xdr:colOff>50800</xdr:colOff>
      <xdr:row>59</xdr:row>
      <xdr:rowOff>20955</xdr:rowOff>
    </xdr:to>
    <xdr:cxnSp macro="">
      <xdr:nvCxnSpPr>
        <xdr:cNvPr id="553" name="直線コネクタ 552">
          <a:extLst>
            <a:ext uri="{FF2B5EF4-FFF2-40B4-BE49-F238E27FC236}">
              <a16:creationId xmlns:a16="http://schemas.microsoft.com/office/drawing/2014/main" id="{3887A922-3EC9-423B-A653-922E72C1AD23}"/>
            </a:ext>
          </a:extLst>
        </xdr:cNvPr>
        <xdr:cNvCxnSpPr/>
      </xdr:nvCxnSpPr>
      <xdr:spPr>
        <a:xfrm>
          <a:off x="14592300" y="1009078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71120</xdr:rowOff>
    </xdr:from>
    <xdr:to>
      <xdr:col>72</xdr:col>
      <xdr:colOff>38100</xdr:colOff>
      <xdr:row>59</xdr:row>
      <xdr:rowOff>1270</xdr:rowOff>
    </xdr:to>
    <xdr:sp macro="" textlink="">
      <xdr:nvSpPr>
        <xdr:cNvPr id="554" name="楕円 553">
          <a:extLst>
            <a:ext uri="{FF2B5EF4-FFF2-40B4-BE49-F238E27FC236}">
              <a16:creationId xmlns:a16="http://schemas.microsoft.com/office/drawing/2014/main" id="{6C3FFF5B-89E5-4B5F-A2B5-CC6436071CC7}"/>
            </a:ext>
          </a:extLst>
        </xdr:cNvPr>
        <xdr:cNvSpPr/>
      </xdr:nvSpPr>
      <xdr:spPr>
        <a:xfrm>
          <a:off x="13652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121920</xdr:rowOff>
    </xdr:from>
    <xdr:to>
      <xdr:col>76</xdr:col>
      <xdr:colOff>114300</xdr:colOff>
      <xdr:row>58</xdr:row>
      <xdr:rowOff>146685</xdr:rowOff>
    </xdr:to>
    <xdr:cxnSp macro="">
      <xdr:nvCxnSpPr>
        <xdr:cNvPr id="555" name="直線コネクタ 554">
          <a:extLst>
            <a:ext uri="{FF2B5EF4-FFF2-40B4-BE49-F238E27FC236}">
              <a16:creationId xmlns:a16="http://schemas.microsoft.com/office/drawing/2014/main" id="{210BB6CD-0484-48BD-B100-01ED2BAE8232}"/>
            </a:ext>
          </a:extLst>
        </xdr:cNvPr>
        <xdr:cNvCxnSpPr/>
      </xdr:nvCxnSpPr>
      <xdr:spPr>
        <a:xfrm>
          <a:off x="13703300" y="1006602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19685</xdr:rowOff>
    </xdr:from>
    <xdr:to>
      <xdr:col>67</xdr:col>
      <xdr:colOff>101600</xdr:colOff>
      <xdr:row>58</xdr:row>
      <xdr:rowOff>121285</xdr:rowOff>
    </xdr:to>
    <xdr:sp macro="" textlink="">
      <xdr:nvSpPr>
        <xdr:cNvPr id="556" name="楕円 555">
          <a:extLst>
            <a:ext uri="{FF2B5EF4-FFF2-40B4-BE49-F238E27FC236}">
              <a16:creationId xmlns:a16="http://schemas.microsoft.com/office/drawing/2014/main" id="{B724B860-D548-4960-91AE-44E4DCC10EEA}"/>
            </a:ext>
          </a:extLst>
        </xdr:cNvPr>
        <xdr:cNvSpPr/>
      </xdr:nvSpPr>
      <xdr:spPr>
        <a:xfrm>
          <a:off x="12763500" y="99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70485</xdr:rowOff>
    </xdr:from>
    <xdr:to>
      <xdr:col>71</xdr:col>
      <xdr:colOff>177800</xdr:colOff>
      <xdr:row>58</xdr:row>
      <xdr:rowOff>121920</xdr:rowOff>
    </xdr:to>
    <xdr:cxnSp macro="">
      <xdr:nvCxnSpPr>
        <xdr:cNvPr id="557" name="直線コネクタ 556">
          <a:extLst>
            <a:ext uri="{FF2B5EF4-FFF2-40B4-BE49-F238E27FC236}">
              <a16:creationId xmlns:a16="http://schemas.microsoft.com/office/drawing/2014/main" id="{219D3C1A-EE51-468E-A0E4-41D1CD1E1BCD}"/>
            </a:ext>
          </a:extLst>
        </xdr:cNvPr>
        <xdr:cNvCxnSpPr/>
      </xdr:nvCxnSpPr>
      <xdr:spPr>
        <a:xfrm>
          <a:off x="12814300" y="1001458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558" name="n_1aveValue【学校施設】&#10;有形固定資産減価償却率">
          <a:extLst>
            <a:ext uri="{FF2B5EF4-FFF2-40B4-BE49-F238E27FC236}">
              <a16:creationId xmlns:a16="http://schemas.microsoft.com/office/drawing/2014/main" id="{85E002E1-62C5-4ACE-A30F-5F61302A06AF}"/>
            </a:ext>
          </a:extLst>
        </xdr:cNvPr>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78122</xdr:rowOff>
    </xdr:from>
    <xdr:ext cx="405111" cy="259045"/>
    <xdr:sp macro="" textlink="">
      <xdr:nvSpPr>
        <xdr:cNvPr id="559" name="n_2aveValue【学校施設】&#10;有形固定資産減価償却率">
          <a:extLst>
            <a:ext uri="{FF2B5EF4-FFF2-40B4-BE49-F238E27FC236}">
              <a16:creationId xmlns:a16="http://schemas.microsoft.com/office/drawing/2014/main" id="{068FC166-C35E-4297-87CE-70CB9C84D334}"/>
            </a:ext>
          </a:extLst>
        </xdr:cNvPr>
        <xdr:cNvSpPr txBox="1"/>
      </xdr:nvSpPr>
      <xdr:spPr>
        <a:xfrm>
          <a:off x="14389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68597</xdr:rowOff>
    </xdr:from>
    <xdr:ext cx="405111" cy="259045"/>
    <xdr:sp macro="" textlink="">
      <xdr:nvSpPr>
        <xdr:cNvPr id="560" name="n_3aveValue【学校施設】&#10;有形固定資産減価償却率">
          <a:extLst>
            <a:ext uri="{FF2B5EF4-FFF2-40B4-BE49-F238E27FC236}">
              <a16:creationId xmlns:a16="http://schemas.microsoft.com/office/drawing/2014/main" id="{9F661954-7238-4623-9653-3B969AB9F98A}"/>
            </a:ext>
          </a:extLst>
        </xdr:cNvPr>
        <xdr:cNvSpPr txBox="1"/>
      </xdr:nvSpPr>
      <xdr:spPr>
        <a:xfrm>
          <a:off x="13500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43832</xdr:rowOff>
    </xdr:from>
    <xdr:ext cx="405111" cy="259045"/>
    <xdr:sp macro="" textlink="">
      <xdr:nvSpPr>
        <xdr:cNvPr id="561" name="n_4aveValue【学校施設】&#10;有形固定資産減価償却率">
          <a:extLst>
            <a:ext uri="{FF2B5EF4-FFF2-40B4-BE49-F238E27FC236}">
              <a16:creationId xmlns:a16="http://schemas.microsoft.com/office/drawing/2014/main" id="{A484F3B0-000A-4EF6-980D-415C39D4EC74}"/>
            </a:ext>
          </a:extLst>
        </xdr:cNvPr>
        <xdr:cNvSpPr txBox="1"/>
      </xdr:nvSpPr>
      <xdr:spPr>
        <a:xfrm>
          <a:off x="12611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88282</xdr:rowOff>
    </xdr:from>
    <xdr:ext cx="405111" cy="259045"/>
    <xdr:sp macro="" textlink="">
      <xdr:nvSpPr>
        <xdr:cNvPr id="562" name="n_1mainValue【学校施設】&#10;有形固定資産減価償却率">
          <a:extLst>
            <a:ext uri="{FF2B5EF4-FFF2-40B4-BE49-F238E27FC236}">
              <a16:creationId xmlns:a16="http://schemas.microsoft.com/office/drawing/2014/main" id="{75DA35F1-567D-471A-AA97-E10CB019EAA6}"/>
            </a:ext>
          </a:extLst>
        </xdr:cNvPr>
        <xdr:cNvSpPr txBox="1"/>
      </xdr:nvSpPr>
      <xdr:spPr>
        <a:xfrm>
          <a:off x="152660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42562</xdr:rowOff>
    </xdr:from>
    <xdr:ext cx="405111" cy="259045"/>
    <xdr:sp macro="" textlink="">
      <xdr:nvSpPr>
        <xdr:cNvPr id="563" name="n_2mainValue【学校施設】&#10;有形固定資産減価償却率">
          <a:extLst>
            <a:ext uri="{FF2B5EF4-FFF2-40B4-BE49-F238E27FC236}">
              <a16:creationId xmlns:a16="http://schemas.microsoft.com/office/drawing/2014/main" id="{2E353F04-A4D7-4120-898B-E878E4567AF6}"/>
            </a:ext>
          </a:extLst>
        </xdr:cNvPr>
        <xdr:cNvSpPr txBox="1"/>
      </xdr:nvSpPr>
      <xdr:spPr>
        <a:xfrm>
          <a:off x="14389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17797</xdr:rowOff>
    </xdr:from>
    <xdr:ext cx="405111" cy="259045"/>
    <xdr:sp macro="" textlink="">
      <xdr:nvSpPr>
        <xdr:cNvPr id="564" name="n_3mainValue【学校施設】&#10;有形固定資産減価償却率">
          <a:extLst>
            <a:ext uri="{FF2B5EF4-FFF2-40B4-BE49-F238E27FC236}">
              <a16:creationId xmlns:a16="http://schemas.microsoft.com/office/drawing/2014/main" id="{F08FC2EE-4E4D-4222-A403-AEAE6620D987}"/>
            </a:ext>
          </a:extLst>
        </xdr:cNvPr>
        <xdr:cNvSpPr txBox="1"/>
      </xdr:nvSpPr>
      <xdr:spPr>
        <a:xfrm>
          <a:off x="135007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137812</xdr:rowOff>
    </xdr:from>
    <xdr:ext cx="405111" cy="259045"/>
    <xdr:sp macro="" textlink="">
      <xdr:nvSpPr>
        <xdr:cNvPr id="565" name="n_4mainValue【学校施設】&#10;有形固定資産減価償却率">
          <a:extLst>
            <a:ext uri="{FF2B5EF4-FFF2-40B4-BE49-F238E27FC236}">
              <a16:creationId xmlns:a16="http://schemas.microsoft.com/office/drawing/2014/main" id="{0EC6CE8E-EE47-4266-8CBF-654552F7E5C6}"/>
            </a:ext>
          </a:extLst>
        </xdr:cNvPr>
        <xdr:cNvSpPr txBox="1"/>
      </xdr:nvSpPr>
      <xdr:spPr>
        <a:xfrm>
          <a:off x="1261174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F860260E-62ED-4A6C-80EE-FD5EF67DC82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FB4C39C2-DB46-4966-BF7E-F3F0F80A083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D1FCF463-A1F9-4085-96C1-FCA67049654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FF1D1808-51CB-46E7-A6A1-5C26C197D26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2ED4B04A-4ECA-448A-8E08-93425F05D57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FA4D3004-3645-4ED0-9BF6-AD833D853D8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14BF16AD-0127-4E2A-8893-30772CDD6DB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A7EB3BB4-19B4-4CF0-986A-22CA7237CED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AB111152-F660-4699-8F05-885D4E4D250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567E2DEF-9DC3-4988-BE80-33931178379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a:extLst>
            <a:ext uri="{FF2B5EF4-FFF2-40B4-BE49-F238E27FC236}">
              <a16:creationId xmlns:a16="http://schemas.microsoft.com/office/drawing/2014/main" id="{57E53577-CAE4-4081-84EA-616803860258}"/>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7" name="直線コネクタ 576">
          <a:extLst>
            <a:ext uri="{FF2B5EF4-FFF2-40B4-BE49-F238E27FC236}">
              <a16:creationId xmlns:a16="http://schemas.microsoft.com/office/drawing/2014/main" id="{AA7B4327-B2F0-4BF8-BC8E-4E24A1AE6AB1}"/>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a:extLst>
            <a:ext uri="{FF2B5EF4-FFF2-40B4-BE49-F238E27FC236}">
              <a16:creationId xmlns:a16="http://schemas.microsoft.com/office/drawing/2014/main" id="{AE3ADEAC-9DE3-4257-8533-504B236FB72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a:extLst>
            <a:ext uri="{FF2B5EF4-FFF2-40B4-BE49-F238E27FC236}">
              <a16:creationId xmlns:a16="http://schemas.microsoft.com/office/drawing/2014/main" id="{3BBEA8E7-1F71-4088-A001-A8815C8C42A9}"/>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a:extLst>
            <a:ext uri="{FF2B5EF4-FFF2-40B4-BE49-F238E27FC236}">
              <a16:creationId xmlns:a16="http://schemas.microsoft.com/office/drawing/2014/main" id="{97A13347-B10E-4389-AD5F-610218B50FCF}"/>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a:extLst>
            <a:ext uri="{FF2B5EF4-FFF2-40B4-BE49-F238E27FC236}">
              <a16:creationId xmlns:a16="http://schemas.microsoft.com/office/drawing/2014/main" id="{16D40A7C-6BC7-41DD-82DF-17B0A443A78B}"/>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a:extLst>
            <a:ext uri="{FF2B5EF4-FFF2-40B4-BE49-F238E27FC236}">
              <a16:creationId xmlns:a16="http://schemas.microsoft.com/office/drawing/2014/main" id="{FE1EDF2C-2840-47EC-A4E9-602C2F80DCA6}"/>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a:extLst>
            <a:ext uri="{FF2B5EF4-FFF2-40B4-BE49-F238E27FC236}">
              <a16:creationId xmlns:a16="http://schemas.microsoft.com/office/drawing/2014/main" id="{F19CB2B4-DC92-436B-810E-E4173C258D31}"/>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a:extLst>
            <a:ext uri="{FF2B5EF4-FFF2-40B4-BE49-F238E27FC236}">
              <a16:creationId xmlns:a16="http://schemas.microsoft.com/office/drawing/2014/main" id="{38FDA5AB-C4B1-43C3-99F7-4C2D4304CBBC}"/>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CE90D7F1-6EA1-4108-AEDC-BD8C6F16AF5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88648169-44F3-4B33-BFF9-5C76EC4C88B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A208024C-C471-48E5-87AE-A4BC26C05E4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16916</xdr:rowOff>
    </xdr:from>
    <xdr:to>
      <xdr:col>116</xdr:col>
      <xdr:colOff>62864</xdr:colOff>
      <xdr:row>63</xdr:row>
      <xdr:rowOff>123444</xdr:rowOff>
    </xdr:to>
    <xdr:cxnSp macro="">
      <xdr:nvCxnSpPr>
        <xdr:cNvPr id="588" name="直線コネクタ 587">
          <a:extLst>
            <a:ext uri="{FF2B5EF4-FFF2-40B4-BE49-F238E27FC236}">
              <a16:creationId xmlns:a16="http://schemas.microsoft.com/office/drawing/2014/main" id="{EE8A317D-3A7C-46B4-88D4-3D8777A5BE3F}"/>
            </a:ext>
          </a:extLst>
        </xdr:cNvPr>
        <xdr:cNvCxnSpPr/>
      </xdr:nvCxnSpPr>
      <xdr:spPr>
        <a:xfrm flipV="1">
          <a:off x="22160864" y="9618116"/>
          <a:ext cx="0" cy="1306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127271</xdr:rowOff>
    </xdr:from>
    <xdr:ext cx="469744" cy="259045"/>
    <xdr:sp macro="" textlink="">
      <xdr:nvSpPr>
        <xdr:cNvPr id="589" name="【学校施設】&#10;一人当たり面積最小値テキスト">
          <a:extLst>
            <a:ext uri="{FF2B5EF4-FFF2-40B4-BE49-F238E27FC236}">
              <a16:creationId xmlns:a16="http://schemas.microsoft.com/office/drawing/2014/main" id="{11D5C41E-4430-47DD-8948-BA90BFCEC281}"/>
            </a:ext>
          </a:extLst>
        </xdr:cNvPr>
        <xdr:cNvSpPr txBox="1"/>
      </xdr:nvSpPr>
      <xdr:spPr>
        <a:xfrm>
          <a:off x="22199600" y="1092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123444</xdr:rowOff>
    </xdr:from>
    <xdr:to>
      <xdr:col>116</xdr:col>
      <xdr:colOff>152400</xdr:colOff>
      <xdr:row>63</xdr:row>
      <xdr:rowOff>123444</xdr:rowOff>
    </xdr:to>
    <xdr:cxnSp macro="">
      <xdr:nvCxnSpPr>
        <xdr:cNvPr id="590" name="直線コネクタ 589">
          <a:extLst>
            <a:ext uri="{FF2B5EF4-FFF2-40B4-BE49-F238E27FC236}">
              <a16:creationId xmlns:a16="http://schemas.microsoft.com/office/drawing/2014/main" id="{23E04132-8A55-4D5D-A6B3-D131B2E8D717}"/>
            </a:ext>
          </a:extLst>
        </xdr:cNvPr>
        <xdr:cNvCxnSpPr/>
      </xdr:nvCxnSpPr>
      <xdr:spPr>
        <a:xfrm>
          <a:off x="22072600" y="1092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135043</xdr:rowOff>
    </xdr:from>
    <xdr:ext cx="469744" cy="259045"/>
    <xdr:sp macro="" textlink="">
      <xdr:nvSpPr>
        <xdr:cNvPr id="591" name="【学校施設】&#10;一人当たり面積最大値テキスト">
          <a:extLst>
            <a:ext uri="{FF2B5EF4-FFF2-40B4-BE49-F238E27FC236}">
              <a16:creationId xmlns:a16="http://schemas.microsoft.com/office/drawing/2014/main" id="{04F9872D-16AB-4330-8108-106FA2D1E0BE}"/>
            </a:ext>
          </a:extLst>
        </xdr:cNvPr>
        <xdr:cNvSpPr txBox="1"/>
      </xdr:nvSpPr>
      <xdr:spPr>
        <a:xfrm>
          <a:off x="22199600" y="939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16916</xdr:rowOff>
    </xdr:from>
    <xdr:to>
      <xdr:col>116</xdr:col>
      <xdr:colOff>152400</xdr:colOff>
      <xdr:row>56</xdr:row>
      <xdr:rowOff>16916</xdr:rowOff>
    </xdr:to>
    <xdr:cxnSp macro="">
      <xdr:nvCxnSpPr>
        <xdr:cNvPr id="592" name="直線コネクタ 591">
          <a:extLst>
            <a:ext uri="{FF2B5EF4-FFF2-40B4-BE49-F238E27FC236}">
              <a16:creationId xmlns:a16="http://schemas.microsoft.com/office/drawing/2014/main" id="{6636A49E-0E6C-4626-ACC1-D923C1B606CA}"/>
            </a:ext>
          </a:extLst>
        </xdr:cNvPr>
        <xdr:cNvCxnSpPr/>
      </xdr:nvCxnSpPr>
      <xdr:spPr>
        <a:xfrm>
          <a:off x="22072600" y="961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57116</xdr:rowOff>
    </xdr:from>
    <xdr:ext cx="469744" cy="259045"/>
    <xdr:sp macro="" textlink="">
      <xdr:nvSpPr>
        <xdr:cNvPr id="593" name="【学校施設】&#10;一人当たり面積平均値テキスト">
          <a:extLst>
            <a:ext uri="{FF2B5EF4-FFF2-40B4-BE49-F238E27FC236}">
              <a16:creationId xmlns:a16="http://schemas.microsoft.com/office/drawing/2014/main" id="{DF0155A4-DBB7-4CE0-AF41-9C2039702DBC}"/>
            </a:ext>
          </a:extLst>
        </xdr:cNvPr>
        <xdr:cNvSpPr txBox="1"/>
      </xdr:nvSpPr>
      <xdr:spPr>
        <a:xfrm>
          <a:off x="22199600" y="10344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34239</xdr:rowOff>
    </xdr:from>
    <xdr:to>
      <xdr:col>116</xdr:col>
      <xdr:colOff>114300</xdr:colOff>
      <xdr:row>61</xdr:row>
      <xdr:rowOff>135839</xdr:rowOff>
    </xdr:to>
    <xdr:sp macro="" textlink="">
      <xdr:nvSpPr>
        <xdr:cNvPr id="594" name="フローチャート: 判断 593">
          <a:extLst>
            <a:ext uri="{FF2B5EF4-FFF2-40B4-BE49-F238E27FC236}">
              <a16:creationId xmlns:a16="http://schemas.microsoft.com/office/drawing/2014/main" id="{0714219C-54D7-4D6E-99CF-42B6507451E5}"/>
            </a:ext>
          </a:extLst>
        </xdr:cNvPr>
        <xdr:cNvSpPr/>
      </xdr:nvSpPr>
      <xdr:spPr>
        <a:xfrm>
          <a:off x="22110700" y="1049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31038</xdr:rowOff>
    </xdr:from>
    <xdr:to>
      <xdr:col>112</xdr:col>
      <xdr:colOff>38100</xdr:colOff>
      <xdr:row>61</xdr:row>
      <xdr:rowOff>132638</xdr:rowOff>
    </xdr:to>
    <xdr:sp macro="" textlink="">
      <xdr:nvSpPr>
        <xdr:cNvPr id="595" name="フローチャート: 判断 594">
          <a:extLst>
            <a:ext uri="{FF2B5EF4-FFF2-40B4-BE49-F238E27FC236}">
              <a16:creationId xmlns:a16="http://schemas.microsoft.com/office/drawing/2014/main" id="{AD68C4E3-E2DC-4938-AB6C-511D2972FE00}"/>
            </a:ext>
          </a:extLst>
        </xdr:cNvPr>
        <xdr:cNvSpPr/>
      </xdr:nvSpPr>
      <xdr:spPr>
        <a:xfrm>
          <a:off x="21272500" y="1048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27381</xdr:rowOff>
    </xdr:from>
    <xdr:to>
      <xdr:col>107</xdr:col>
      <xdr:colOff>101600</xdr:colOff>
      <xdr:row>61</xdr:row>
      <xdr:rowOff>128981</xdr:rowOff>
    </xdr:to>
    <xdr:sp macro="" textlink="">
      <xdr:nvSpPr>
        <xdr:cNvPr id="596" name="フローチャート: 判断 595">
          <a:extLst>
            <a:ext uri="{FF2B5EF4-FFF2-40B4-BE49-F238E27FC236}">
              <a16:creationId xmlns:a16="http://schemas.microsoft.com/office/drawing/2014/main" id="{5D4FF371-1FA8-416C-9A1F-BB2C8081FEEF}"/>
            </a:ext>
          </a:extLst>
        </xdr:cNvPr>
        <xdr:cNvSpPr/>
      </xdr:nvSpPr>
      <xdr:spPr>
        <a:xfrm>
          <a:off x="20383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50241</xdr:rowOff>
    </xdr:from>
    <xdr:to>
      <xdr:col>102</xdr:col>
      <xdr:colOff>165100</xdr:colOff>
      <xdr:row>61</xdr:row>
      <xdr:rowOff>151841</xdr:rowOff>
    </xdr:to>
    <xdr:sp macro="" textlink="">
      <xdr:nvSpPr>
        <xdr:cNvPr id="597" name="フローチャート: 判断 596">
          <a:extLst>
            <a:ext uri="{FF2B5EF4-FFF2-40B4-BE49-F238E27FC236}">
              <a16:creationId xmlns:a16="http://schemas.microsoft.com/office/drawing/2014/main" id="{63A5EB47-8EA4-40DC-A3FE-8719E47D24EE}"/>
            </a:ext>
          </a:extLst>
        </xdr:cNvPr>
        <xdr:cNvSpPr/>
      </xdr:nvSpPr>
      <xdr:spPr>
        <a:xfrm>
          <a:off x="19494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112420</xdr:rowOff>
    </xdr:from>
    <xdr:to>
      <xdr:col>98</xdr:col>
      <xdr:colOff>38100</xdr:colOff>
      <xdr:row>62</xdr:row>
      <xdr:rowOff>42570</xdr:rowOff>
    </xdr:to>
    <xdr:sp macro="" textlink="">
      <xdr:nvSpPr>
        <xdr:cNvPr id="598" name="フローチャート: 判断 597">
          <a:extLst>
            <a:ext uri="{FF2B5EF4-FFF2-40B4-BE49-F238E27FC236}">
              <a16:creationId xmlns:a16="http://schemas.microsoft.com/office/drawing/2014/main" id="{2F869DDE-144A-4B14-9BF8-AB8185742811}"/>
            </a:ext>
          </a:extLst>
        </xdr:cNvPr>
        <xdr:cNvSpPr/>
      </xdr:nvSpPr>
      <xdr:spPr>
        <a:xfrm>
          <a:off x="18605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5CF5565C-B6F1-41B5-A50C-4F90BACACC4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D57CB7C5-3E8D-454E-B4A8-792353A2AB4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F2A60DB5-FF7D-485D-907C-AA528862345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2801082B-F8A6-41D6-9AC7-955BBBE2559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ACDADFC-5A35-4341-AE7F-60A51DCFC21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29667</xdr:rowOff>
    </xdr:from>
    <xdr:to>
      <xdr:col>116</xdr:col>
      <xdr:colOff>114300</xdr:colOff>
      <xdr:row>62</xdr:row>
      <xdr:rowOff>131267</xdr:rowOff>
    </xdr:to>
    <xdr:sp macro="" textlink="">
      <xdr:nvSpPr>
        <xdr:cNvPr id="604" name="楕円 603">
          <a:extLst>
            <a:ext uri="{FF2B5EF4-FFF2-40B4-BE49-F238E27FC236}">
              <a16:creationId xmlns:a16="http://schemas.microsoft.com/office/drawing/2014/main" id="{77AB653F-7966-4932-AA24-7CB719C00915}"/>
            </a:ext>
          </a:extLst>
        </xdr:cNvPr>
        <xdr:cNvSpPr/>
      </xdr:nvSpPr>
      <xdr:spPr>
        <a:xfrm>
          <a:off x="22110700" y="1065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8094</xdr:rowOff>
    </xdr:from>
    <xdr:ext cx="469744" cy="259045"/>
    <xdr:sp macro="" textlink="">
      <xdr:nvSpPr>
        <xdr:cNvPr id="605" name="【学校施設】&#10;一人当たり面積該当値テキスト">
          <a:extLst>
            <a:ext uri="{FF2B5EF4-FFF2-40B4-BE49-F238E27FC236}">
              <a16:creationId xmlns:a16="http://schemas.microsoft.com/office/drawing/2014/main" id="{CD980C59-0BFA-4642-A4CE-30B18F62CEE1}"/>
            </a:ext>
          </a:extLst>
        </xdr:cNvPr>
        <xdr:cNvSpPr txBox="1"/>
      </xdr:nvSpPr>
      <xdr:spPr>
        <a:xfrm>
          <a:off x="22199600" y="1063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27839</xdr:rowOff>
    </xdr:from>
    <xdr:to>
      <xdr:col>112</xdr:col>
      <xdr:colOff>38100</xdr:colOff>
      <xdr:row>62</xdr:row>
      <xdr:rowOff>129439</xdr:rowOff>
    </xdr:to>
    <xdr:sp macro="" textlink="">
      <xdr:nvSpPr>
        <xdr:cNvPr id="606" name="楕円 605">
          <a:extLst>
            <a:ext uri="{FF2B5EF4-FFF2-40B4-BE49-F238E27FC236}">
              <a16:creationId xmlns:a16="http://schemas.microsoft.com/office/drawing/2014/main" id="{1F732EFE-847B-47B5-B51C-A803FADD2B08}"/>
            </a:ext>
          </a:extLst>
        </xdr:cNvPr>
        <xdr:cNvSpPr/>
      </xdr:nvSpPr>
      <xdr:spPr>
        <a:xfrm>
          <a:off x="21272500" y="1065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78639</xdr:rowOff>
    </xdr:from>
    <xdr:to>
      <xdr:col>116</xdr:col>
      <xdr:colOff>63500</xdr:colOff>
      <xdr:row>62</xdr:row>
      <xdr:rowOff>80467</xdr:rowOff>
    </xdr:to>
    <xdr:cxnSp macro="">
      <xdr:nvCxnSpPr>
        <xdr:cNvPr id="607" name="直線コネクタ 606">
          <a:extLst>
            <a:ext uri="{FF2B5EF4-FFF2-40B4-BE49-F238E27FC236}">
              <a16:creationId xmlns:a16="http://schemas.microsoft.com/office/drawing/2014/main" id="{CC6BE0B7-F816-4577-B93D-D739FCD18E01}"/>
            </a:ext>
          </a:extLst>
        </xdr:cNvPr>
        <xdr:cNvCxnSpPr/>
      </xdr:nvCxnSpPr>
      <xdr:spPr>
        <a:xfrm>
          <a:off x="21323300" y="10708539"/>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27839</xdr:rowOff>
    </xdr:from>
    <xdr:to>
      <xdr:col>107</xdr:col>
      <xdr:colOff>101600</xdr:colOff>
      <xdr:row>62</xdr:row>
      <xdr:rowOff>129439</xdr:rowOff>
    </xdr:to>
    <xdr:sp macro="" textlink="">
      <xdr:nvSpPr>
        <xdr:cNvPr id="608" name="楕円 607">
          <a:extLst>
            <a:ext uri="{FF2B5EF4-FFF2-40B4-BE49-F238E27FC236}">
              <a16:creationId xmlns:a16="http://schemas.microsoft.com/office/drawing/2014/main" id="{3CB8A26F-A6D3-4C10-87B0-5AB756854717}"/>
            </a:ext>
          </a:extLst>
        </xdr:cNvPr>
        <xdr:cNvSpPr/>
      </xdr:nvSpPr>
      <xdr:spPr>
        <a:xfrm>
          <a:off x="20383500" y="1065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78639</xdr:rowOff>
    </xdr:from>
    <xdr:to>
      <xdr:col>111</xdr:col>
      <xdr:colOff>177800</xdr:colOff>
      <xdr:row>62</xdr:row>
      <xdr:rowOff>78639</xdr:rowOff>
    </xdr:to>
    <xdr:cxnSp macro="">
      <xdr:nvCxnSpPr>
        <xdr:cNvPr id="609" name="直線コネクタ 608">
          <a:extLst>
            <a:ext uri="{FF2B5EF4-FFF2-40B4-BE49-F238E27FC236}">
              <a16:creationId xmlns:a16="http://schemas.microsoft.com/office/drawing/2014/main" id="{2E3D35BC-A0D6-4068-9BBD-B3DECF4EE4C1}"/>
            </a:ext>
          </a:extLst>
        </xdr:cNvPr>
        <xdr:cNvCxnSpPr/>
      </xdr:nvCxnSpPr>
      <xdr:spPr>
        <a:xfrm>
          <a:off x="20434300" y="10708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33325</xdr:rowOff>
    </xdr:from>
    <xdr:to>
      <xdr:col>102</xdr:col>
      <xdr:colOff>165100</xdr:colOff>
      <xdr:row>62</xdr:row>
      <xdr:rowOff>134925</xdr:rowOff>
    </xdr:to>
    <xdr:sp macro="" textlink="">
      <xdr:nvSpPr>
        <xdr:cNvPr id="610" name="楕円 609">
          <a:extLst>
            <a:ext uri="{FF2B5EF4-FFF2-40B4-BE49-F238E27FC236}">
              <a16:creationId xmlns:a16="http://schemas.microsoft.com/office/drawing/2014/main" id="{6A8D9750-200F-472E-8FF0-5FB71513E3CD}"/>
            </a:ext>
          </a:extLst>
        </xdr:cNvPr>
        <xdr:cNvSpPr/>
      </xdr:nvSpPr>
      <xdr:spPr>
        <a:xfrm>
          <a:off x="19494500" y="106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78639</xdr:rowOff>
    </xdr:from>
    <xdr:to>
      <xdr:col>107</xdr:col>
      <xdr:colOff>50800</xdr:colOff>
      <xdr:row>62</xdr:row>
      <xdr:rowOff>84125</xdr:rowOff>
    </xdr:to>
    <xdr:cxnSp macro="">
      <xdr:nvCxnSpPr>
        <xdr:cNvPr id="611" name="直線コネクタ 610">
          <a:extLst>
            <a:ext uri="{FF2B5EF4-FFF2-40B4-BE49-F238E27FC236}">
              <a16:creationId xmlns:a16="http://schemas.microsoft.com/office/drawing/2014/main" id="{39FD017F-6388-4E33-9099-7873771B8E93}"/>
            </a:ext>
          </a:extLst>
        </xdr:cNvPr>
        <xdr:cNvCxnSpPr/>
      </xdr:nvCxnSpPr>
      <xdr:spPr>
        <a:xfrm flipV="1">
          <a:off x="19545300" y="10708539"/>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37440</xdr:rowOff>
    </xdr:from>
    <xdr:to>
      <xdr:col>98</xdr:col>
      <xdr:colOff>38100</xdr:colOff>
      <xdr:row>62</xdr:row>
      <xdr:rowOff>139040</xdr:rowOff>
    </xdr:to>
    <xdr:sp macro="" textlink="">
      <xdr:nvSpPr>
        <xdr:cNvPr id="612" name="楕円 611">
          <a:extLst>
            <a:ext uri="{FF2B5EF4-FFF2-40B4-BE49-F238E27FC236}">
              <a16:creationId xmlns:a16="http://schemas.microsoft.com/office/drawing/2014/main" id="{935FA64B-803A-4AFC-BF5E-6E2DB64ED8F7}"/>
            </a:ext>
          </a:extLst>
        </xdr:cNvPr>
        <xdr:cNvSpPr/>
      </xdr:nvSpPr>
      <xdr:spPr>
        <a:xfrm>
          <a:off x="18605500" y="1066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84125</xdr:rowOff>
    </xdr:from>
    <xdr:to>
      <xdr:col>102</xdr:col>
      <xdr:colOff>114300</xdr:colOff>
      <xdr:row>62</xdr:row>
      <xdr:rowOff>88240</xdr:rowOff>
    </xdr:to>
    <xdr:cxnSp macro="">
      <xdr:nvCxnSpPr>
        <xdr:cNvPr id="613" name="直線コネクタ 612">
          <a:extLst>
            <a:ext uri="{FF2B5EF4-FFF2-40B4-BE49-F238E27FC236}">
              <a16:creationId xmlns:a16="http://schemas.microsoft.com/office/drawing/2014/main" id="{F767B95B-EF37-498D-93D3-D954F6CE3AD5}"/>
            </a:ext>
          </a:extLst>
        </xdr:cNvPr>
        <xdr:cNvCxnSpPr/>
      </xdr:nvCxnSpPr>
      <xdr:spPr>
        <a:xfrm flipV="1">
          <a:off x="18656300" y="10714025"/>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149165</xdr:rowOff>
    </xdr:from>
    <xdr:ext cx="469744" cy="259045"/>
    <xdr:sp macro="" textlink="">
      <xdr:nvSpPr>
        <xdr:cNvPr id="614" name="n_1aveValue【学校施設】&#10;一人当たり面積">
          <a:extLst>
            <a:ext uri="{FF2B5EF4-FFF2-40B4-BE49-F238E27FC236}">
              <a16:creationId xmlns:a16="http://schemas.microsoft.com/office/drawing/2014/main" id="{64A5D31F-9996-4B0B-AAD1-5AA0BAAD8741}"/>
            </a:ext>
          </a:extLst>
        </xdr:cNvPr>
        <xdr:cNvSpPr txBox="1"/>
      </xdr:nvSpPr>
      <xdr:spPr>
        <a:xfrm>
          <a:off x="21075727" y="1026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145508</xdr:rowOff>
    </xdr:from>
    <xdr:ext cx="469744" cy="259045"/>
    <xdr:sp macro="" textlink="">
      <xdr:nvSpPr>
        <xdr:cNvPr id="615" name="n_2aveValue【学校施設】&#10;一人当たり面積">
          <a:extLst>
            <a:ext uri="{FF2B5EF4-FFF2-40B4-BE49-F238E27FC236}">
              <a16:creationId xmlns:a16="http://schemas.microsoft.com/office/drawing/2014/main" id="{994B1871-F4FE-4276-A23C-4208D971EA20}"/>
            </a:ext>
          </a:extLst>
        </xdr:cNvPr>
        <xdr:cNvSpPr txBox="1"/>
      </xdr:nvSpPr>
      <xdr:spPr>
        <a:xfrm>
          <a:off x="20199427" y="102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168368</xdr:rowOff>
    </xdr:from>
    <xdr:ext cx="469744" cy="259045"/>
    <xdr:sp macro="" textlink="">
      <xdr:nvSpPr>
        <xdr:cNvPr id="616" name="n_3aveValue【学校施設】&#10;一人当たり面積">
          <a:extLst>
            <a:ext uri="{FF2B5EF4-FFF2-40B4-BE49-F238E27FC236}">
              <a16:creationId xmlns:a16="http://schemas.microsoft.com/office/drawing/2014/main" id="{FEFF8CEE-119E-4078-A5BB-BC47187867AB}"/>
            </a:ext>
          </a:extLst>
        </xdr:cNvPr>
        <xdr:cNvSpPr txBox="1"/>
      </xdr:nvSpPr>
      <xdr:spPr>
        <a:xfrm>
          <a:off x="19310427" y="1028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59097</xdr:rowOff>
    </xdr:from>
    <xdr:ext cx="469744" cy="259045"/>
    <xdr:sp macro="" textlink="">
      <xdr:nvSpPr>
        <xdr:cNvPr id="617" name="n_4aveValue【学校施設】&#10;一人当たり面積">
          <a:extLst>
            <a:ext uri="{FF2B5EF4-FFF2-40B4-BE49-F238E27FC236}">
              <a16:creationId xmlns:a16="http://schemas.microsoft.com/office/drawing/2014/main" id="{F898D1D8-381B-4359-B0BC-22A125C2B15F}"/>
            </a:ext>
          </a:extLst>
        </xdr:cNvPr>
        <xdr:cNvSpPr txBox="1"/>
      </xdr:nvSpPr>
      <xdr:spPr>
        <a:xfrm>
          <a:off x="18421427" y="103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120566</xdr:rowOff>
    </xdr:from>
    <xdr:ext cx="469744" cy="259045"/>
    <xdr:sp macro="" textlink="">
      <xdr:nvSpPr>
        <xdr:cNvPr id="618" name="n_1mainValue【学校施設】&#10;一人当たり面積">
          <a:extLst>
            <a:ext uri="{FF2B5EF4-FFF2-40B4-BE49-F238E27FC236}">
              <a16:creationId xmlns:a16="http://schemas.microsoft.com/office/drawing/2014/main" id="{EDE3C878-3B1D-427B-A6C0-FA01E8B63103}"/>
            </a:ext>
          </a:extLst>
        </xdr:cNvPr>
        <xdr:cNvSpPr txBox="1"/>
      </xdr:nvSpPr>
      <xdr:spPr>
        <a:xfrm>
          <a:off x="21075727" y="1075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120566</xdr:rowOff>
    </xdr:from>
    <xdr:ext cx="469744" cy="259045"/>
    <xdr:sp macro="" textlink="">
      <xdr:nvSpPr>
        <xdr:cNvPr id="619" name="n_2mainValue【学校施設】&#10;一人当たり面積">
          <a:extLst>
            <a:ext uri="{FF2B5EF4-FFF2-40B4-BE49-F238E27FC236}">
              <a16:creationId xmlns:a16="http://schemas.microsoft.com/office/drawing/2014/main" id="{4E6E8DA0-0A24-4EC2-BC6F-BCE6E1E0246E}"/>
            </a:ext>
          </a:extLst>
        </xdr:cNvPr>
        <xdr:cNvSpPr txBox="1"/>
      </xdr:nvSpPr>
      <xdr:spPr>
        <a:xfrm>
          <a:off x="20199427" y="1075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126052</xdr:rowOff>
    </xdr:from>
    <xdr:ext cx="469744" cy="259045"/>
    <xdr:sp macro="" textlink="">
      <xdr:nvSpPr>
        <xdr:cNvPr id="620" name="n_3mainValue【学校施設】&#10;一人当たり面積">
          <a:extLst>
            <a:ext uri="{FF2B5EF4-FFF2-40B4-BE49-F238E27FC236}">
              <a16:creationId xmlns:a16="http://schemas.microsoft.com/office/drawing/2014/main" id="{AF4C9C43-2B9B-418F-9ED9-1BC19FB962F1}"/>
            </a:ext>
          </a:extLst>
        </xdr:cNvPr>
        <xdr:cNvSpPr txBox="1"/>
      </xdr:nvSpPr>
      <xdr:spPr>
        <a:xfrm>
          <a:off x="19310427" y="1075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130167</xdr:rowOff>
    </xdr:from>
    <xdr:ext cx="469744" cy="259045"/>
    <xdr:sp macro="" textlink="">
      <xdr:nvSpPr>
        <xdr:cNvPr id="621" name="n_4mainValue【学校施設】&#10;一人当たり面積">
          <a:extLst>
            <a:ext uri="{FF2B5EF4-FFF2-40B4-BE49-F238E27FC236}">
              <a16:creationId xmlns:a16="http://schemas.microsoft.com/office/drawing/2014/main" id="{34B331EF-EC1A-4950-B1D4-A1AC9F41516F}"/>
            </a:ext>
          </a:extLst>
        </xdr:cNvPr>
        <xdr:cNvSpPr txBox="1"/>
      </xdr:nvSpPr>
      <xdr:spPr>
        <a:xfrm>
          <a:off x="18421427" y="107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06A7421E-57D5-4F61-A95F-0F9C9C07E3C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9D6506D9-ECF7-4009-ABB0-ED7C3220219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EAD08731-BBB8-422A-AF5F-C453EB9B2D6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C5EF9495-6882-462F-B0A0-10964E19A37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5F223BD7-F2B2-45B5-8082-71FA1723E3C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80509D95-940D-4DBF-8B83-EE07CA07F71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51E34EE8-4457-4AC7-B653-665D0B6AF57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DE3551A7-FF84-4ACE-A359-77FEA59B8767}"/>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a:extLst>
            <a:ext uri="{FF2B5EF4-FFF2-40B4-BE49-F238E27FC236}">
              <a16:creationId xmlns:a16="http://schemas.microsoft.com/office/drawing/2014/main" id="{C2A1453E-3137-4FCA-99FE-FAAE5687B78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a:extLst>
            <a:ext uri="{FF2B5EF4-FFF2-40B4-BE49-F238E27FC236}">
              <a16:creationId xmlns:a16="http://schemas.microsoft.com/office/drawing/2014/main" id="{5249BF21-860D-4DAB-969D-59D01D9FC8A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a:extLst>
            <a:ext uri="{FF2B5EF4-FFF2-40B4-BE49-F238E27FC236}">
              <a16:creationId xmlns:a16="http://schemas.microsoft.com/office/drawing/2014/main" id="{5A93ABE8-4BEC-489F-86D9-1390850D472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a:extLst>
            <a:ext uri="{FF2B5EF4-FFF2-40B4-BE49-F238E27FC236}">
              <a16:creationId xmlns:a16="http://schemas.microsoft.com/office/drawing/2014/main" id="{92D161B7-36F2-4D6B-8E5E-32FF61C1E01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a:extLst>
            <a:ext uri="{FF2B5EF4-FFF2-40B4-BE49-F238E27FC236}">
              <a16:creationId xmlns:a16="http://schemas.microsoft.com/office/drawing/2014/main" id="{1C58B640-DBFF-4CF7-AD82-63FE051D0EF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a:extLst>
            <a:ext uri="{FF2B5EF4-FFF2-40B4-BE49-F238E27FC236}">
              <a16:creationId xmlns:a16="http://schemas.microsoft.com/office/drawing/2014/main" id="{264F226D-4913-43DD-8E40-36140E023B7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a:extLst>
            <a:ext uri="{FF2B5EF4-FFF2-40B4-BE49-F238E27FC236}">
              <a16:creationId xmlns:a16="http://schemas.microsoft.com/office/drawing/2014/main" id="{22264579-BF90-479B-A847-C459A7CB4A0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a:extLst>
            <a:ext uri="{FF2B5EF4-FFF2-40B4-BE49-F238E27FC236}">
              <a16:creationId xmlns:a16="http://schemas.microsoft.com/office/drawing/2014/main" id="{053EFCF2-BF89-4D21-AC51-6A7A11448D26}"/>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a:extLst>
            <a:ext uri="{FF2B5EF4-FFF2-40B4-BE49-F238E27FC236}">
              <a16:creationId xmlns:a16="http://schemas.microsoft.com/office/drawing/2014/main" id="{24F6F055-9118-497C-A13D-0BDB3903404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a:extLst>
            <a:ext uri="{FF2B5EF4-FFF2-40B4-BE49-F238E27FC236}">
              <a16:creationId xmlns:a16="http://schemas.microsoft.com/office/drawing/2014/main" id="{0AA01999-BCC3-4AAF-9E78-FAC053E9A76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a:extLst>
            <a:ext uri="{FF2B5EF4-FFF2-40B4-BE49-F238E27FC236}">
              <a16:creationId xmlns:a16="http://schemas.microsoft.com/office/drawing/2014/main" id="{C7099560-FBBF-40E0-8311-289D5F81430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a:extLst>
            <a:ext uri="{FF2B5EF4-FFF2-40B4-BE49-F238E27FC236}">
              <a16:creationId xmlns:a16="http://schemas.microsoft.com/office/drawing/2014/main" id="{A13983B8-0141-410B-96F7-0D5BE379F08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a:extLst>
            <a:ext uri="{FF2B5EF4-FFF2-40B4-BE49-F238E27FC236}">
              <a16:creationId xmlns:a16="http://schemas.microsoft.com/office/drawing/2014/main" id="{B9A92A61-58E4-4FD8-8AC3-8530720FE18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a:extLst>
            <a:ext uri="{FF2B5EF4-FFF2-40B4-BE49-F238E27FC236}">
              <a16:creationId xmlns:a16="http://schemas.microsoft.com/office/drawing/2014/main" id="{1B9575FC-B386-44EA-9268-DAA39DD6D0F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a:extLst>
            <a:ext uri="{FF2B5EF4-FFF2-40B4-BE49-F238E27FC236}">
              <a16:creationId xmlns:a16="http://schemas.microsoft.com/office/drawing/2014/main" id="{C3E656A4-ED85-41EF-8990-F2CF011A94D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a:extLst>
            <a:ext uri="{FF2B5EF4-FFF2-40B4-BE49-F238E27FC236}">
              <a16:creationId xmlns:a16="http://schemas.microsoft.com/office/drawing/2014/main" id="{0FEFE187-F2DD-4F0B-88A2-4564C2716747}"/>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6" name="正方形/長方形 645">
          <a:extLst>
            <a:ext uri="{FF2B5EF4-FFF2-40B4-BE49-F238E27FC236}">
              <a16:creationId xmlns:a16="http://schemas.microsoft.com/office/drawing/2014/main" id="{4C9C69DF-7D0D-49D8-8916-CACC977E4CA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7" name="正方形/長方形 646">
          <a:extLst>
            <a:ext uri="{FF2B5EF4-FFF2-40B4-BE49-F238E27FC236}">
              <a16:creationId xmlns:a16="http://schemas.microsoft.com/office/drawing/2014/main" id="{998E74C2-ACB3-4EC7-B44D-E48A48CF3AC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8" name="正方形/長方形 647">
          <a:extLst>
            <a:ext uri="{FF2B5EF4-FFF2-40B4-BE49-F238E27FC236}">
              <a16:creationId xmlns:a16="http://schemas.microsoft.com/office/drawing/2014/main" id="{4B35FF4B-5CD0-4C73-A511-DEE055FA65D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9" name="正方形/長方形 648">
          <a:extLst>
            <a:ext uri="{FF2B5EF4-FFF2-40B4-BE49-F238E27FC236}">
              <a16:creationId xmlns:a16="http://schemas.microsoft.com/office/drawing/2014/main" id="{20600252-C2F1-49C1-8E06-91EDEE7F852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0" name="正方形/長方形 649">
          <a:extLst>
            <a:ext uri="{FF2B5EF4-FFF2-40B4-BE49-F238E27FC236}">
              <a16:creationId xmlns:a16="http://schemas.microsoft.com/office/drawing/2014/main" id="{CDF3F79C-A905-4E95-AB92-72D48322B52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1" name="正方形/長方形 650">
          <a:extLst>
            <a:ext uri="{FF2B5EF4-FFF2-40B4-BE49-F238E27FC236}">
              <a16:creationId xmlns:a16="http://schemas.microsoft.com/office/drawing/2014/main" id="{B3C4124E-7737-418B-A82E-DA9EA8B5542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2" name="正方形/長方形 651">
          <a:extLst>
            <a:ext uri="{FF2B5EF4-FFF2-40B4-BE49-F238E27FC236}">
              <a16:creationId xmlns:a16="http://schemas.microsoft.com/office/drawing/2014/main" id="{C7A5D2E4-7674-41DD-8027-F2076F38AB0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3" name="正方形/長方形 652">
          <a:extLst>
            <a:ext uri="{FF2B5EF4-FFF2-40B4-BE49-F238E27FC236}">
              <a16:creationId xmlns:a16="http://schemas.microsoft.com/office/drawing/2014/main" id="{714E763E-35F6-4962-9F84-A8B579D8BE9A}"/>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4" name="正方形/長方形 653">
          <a:extLst>
            <a:ext uri="{FF2B5EF4-FFF2-40B4-BE49-F238E27FC236}">
              <a16:creationId xmlns:a16="http://schemas.microsoft.com/office/drawing/2014/main" id="{807BE11E-35F1-4E64-8818-A62963D8764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5" name="正方形/長方形 654">
          <a:extLst>
            <a:ext uri="{FF2B5EF4-FFF2-40B4-BE49-F238E27FC236}">
              <a16:creationId xmlns:a16="http://schemas.microsoft.com/office/drawing/2014/main" id="{8E730B41-65A9-4298-BE32-57B441D3757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6" name="テキスト ボックス 655">
          <a:extLst>
            <a:ext uri="{FF2B5EF4-FFF2-40B4-BE49-F238E27FC236}">
              <a16:creationId xmlns:a16="http://schemas.microsoft.com/office/drawing/2014/main" id="{D756A29C-F31B-45BA-BF2F-31316E7F46F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類似団体と比較して特に有形固定資産減価償却率が高くなっている施設は、公営住宅であり、今後長寿命化計画に従い予防保全型の大規模修繕等を予定している。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保育所については令和元年度に建設を行っており、減価償却率の数値は類似団体平均値を大きく下回っている。また、学校施設についても基山小学校の建替えを平成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年度に行ったため、減価償却率が低位にある。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F1D9F35-5068-4116-845F-6305694EF3A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8333205-BAEF-4D00-8BE3-314D0AA2573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930EF3B-B084-4A91-972C-8E2F100462D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6A30DA1-5473-4707-9434-29DA7073A1A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佐賀県基山町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8848B63-D8EA-41B8-AD63-42C698F4B90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D7F7750-6BE4-4902-B632-2B5410EA0C7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3C8B476-CFA6-44EB-A11C-A2C0B181B93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2C311B8-6A84-4992-B844-7147B856D81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46EDE2A-94E6-4C5C-BD0D-4E2AD672063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5B6C671-C135-41DF-95DA-5B737BEFE69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17,459
17,212
22.15
9,427,670
9,112,411
108,990
3,970,719
6,442,574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5D86A64-CF4A-417A-9AF6-BE92CFC700A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F30BEED-99A2-4C7E-9AE6-1D14F9145D3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C86B2C3-3E62-487D-A6E0-8A3B0645AE6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A190ADF-AAD4-491C-A84F-9E05A365AA3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4DAC085-31B6-4FAE-A6CC-49656E65148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AD2EAAC-57C5-452C-85A4-B459C6D293D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C107D77-6735-44C8-A899-2C6C37BA927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6BBDDBA-2BAF-4514-9371-DB968E99BDD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2F7F932-9A36-4328-A9F9-ABC11B6EB51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193E12A-ADA2-4905-AC11-6391DB37CDA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1CA5A81-FA48-4D82-A06F-47ECD23B798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A81023D-4672-4B6A-BDCB-0387F5B5F7B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D9B0EB3-FCD5-40E3-AB79-44A633DCB8F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CB84B8C-23D4-4B74-A681-7999C0C319A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8A7CA90-8D10-4AD4-8938-23681FF3518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F7294B0-CAED-47E6-A848-3FCF0719951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2DF72E5-FBCC-40EA-8644-C672F71251A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4207972-58A9-4867-884A-584D401D994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055E431-ABE5-4D7D-8B50-1C38AA1A307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AEDB56B-415F-484D-AA35-C46399EA732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0F4AAE9-F168-473A-BCB6-2AEDA4A8261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AC1D220-B5CA-4D0D-B7B1-05F9E426AAC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D7A4BFE-3E39-4FEA-9500-83BDC6CAE27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8254864-1421-4DEC-BA49-13EFFE9C11B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9830C6D-E40B-4483-9614-8B00738A0A1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EFB1278-9FFB-442F-BD47-E3ECE77BBF9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541BEDE-CF56-4F69-953E-704A3B6AD54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985FF38-602E-455C-801D-91FB5D94A5C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4CCC3A2-0317-4B1A-BD08-1186BF6953C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513F15C-BAF2-4DA8-8602-4CECAF5775C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EAAAD7C-8488-4F70-8165-9AA48D59184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C169F00-D153-4900-882F-BA5D0B825F9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F6EAD825-0725-48B7-8BF0-6768C4981A2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310F19FE-8A17-4DDB-A7F3-5AD978D55C16}"/>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EC6965DF-1744-4D4A-A814-D00CC27784DA}"/>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7C89D707-8133-4614-870D-66B96304A262}"/>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78A2C23A-73CD-417E-BDC4-D168EFF8BCEF}"/>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9DD83C0-975A-4662-B4F0-8C937A2BC67E}"/>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3F03261C-CEB3-4FDA-B59C-73080397B172}"/>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3D5BCC4F-F4B0-466A-B390-D08CAD36649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20CA49F2-70DE-49DF-8578-55337856AF3E}"/>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C7EAE028-7B29-4173-AA69-8DB6C9D2DD0B}"/>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5A33A441-862A-46AD-AD59-56F39E72F6A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63F40FD6-9554-4558-8FEF-7AF3E88128D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81280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B834EC2B-C537-4B35-9D77-D8DC146AEB0B}"/>
            </a:ext>
          </a:extLst>
        </xdr:cNvPr>
        <xdr:cNvCxnSpPr/>
      </xdr:nvCxnSpPr>
      <xdr:spPr>
        <a:xfrm flipV="1">
          <a:off x="4634865" y="57391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E580DF36-A071-4708-BB01-B14F57B478B6}"/>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2525AC2E-8222-4E3A-839A-A1F39CC854D2}"/>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27957</xdr:rowOff>
    </xdr:from>
    <xdr:ext cx="340478" cy="259045"/>
    <xdr:sp macro="" textlink="">
      <xdr:nvSpPr>
        <xdr:cNvPr id="59" name="【図書館】&#10;有形固定資産減価償却率最大値テキスト">
          <a:extLst>
            <a:ext uri="{FF2B5EF4-FFF2-40B4-BE49-F238E27FC236}">
              <a16:creationId xmlns:a16="http://schemas.microsoft.com/office/drawing/2014/main" id="{2A803266-60FF-4B52-8B85-112917EB3FAD}"/>
            </a:ext>
          </a:extLst>
        </xdr:cNvPr>
        <xdr:cNvSpPr txBox="1"/>
      </xdr:nvSpPr>
      <xdr:spPr>
        <a:xfrm>
          <a:off x="4673600" y="5514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81280</xdr:rowOff>
    </xdr:from>
    <xdr:to>
      <xdr:col>24</xdr:col>
      <xdr:colOff>152400</xdr:colOff>
      <xdr:row>33</xdr:row>
      <xdr:rowOff>81280</xdr:rowOff>
    </xdr:to>
    <xdr:cxnSp macro="">
      <xdr:nvCxnSpPr>
        <xdr:cNvPr id="60" name="直線コネクタ 59">
          <a:extLst>
            <a:ext uri="{FF2B5EF4-FFF2-40B4-BE49-F238E27FC236}">
              <a16:creationId xmlns:a16="http://schemas.microsoft.com/office/drawing/2014/main" id="{A8825BB0-B5BC-4AB1-931E-D5062F68B406}"/>
            </a:ext>
          </a:extLst>
        </xdr:cNvPr>
        <xdr:cNvCxnSpPr/>
      </xdr:nvCxnSpPr>
      <xdr:spPr>
        <a:xfrm>
          <a:off x="4546600" y="5739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49547</xdr:rowOff>
    </xdr:from>
    <xdr:ext cx="405111" cy="259045"/>
    <xdr:sp macro="" textlink="">
      <xdr:nvSpPr>
        <xdr:cNvPr id="61" name="【図書館】&#10;有形固定資産減価償却率平均値テキスト">
          <a:extLst>
            <a:ext uri="{FF2B5EF4-FFF2-40B4-BE49-F238E27FC236}">
              <a16:creationId xmlns:a16="http://schemas.microsoft.com/office/drawing/2014/main" id="{0ED15AF2-F531-4953-8A96-A40DCC190B87}"/>
            </a:ext>
          </a:extLst>
        </xdr:cNvPr>
        <xdr:cNvSpPr txBox="1"/>
      </xdr:nvSpPr>
      <xdr:spPr>
        <a:xfrm>
          <a:off x="4673600" y="622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2" name="フローチャート: 判断 61">
          <a:extLst>
            <a:ext uri="{FF2B5EF4-FFF2-40B4-BE49-F238E27FC236}">
              <a16:creationId xmlns:a16="http://schemas.microsoft.com/office/drawing/2014/main" id="{B99A6518-90E0-4CFC-BA13-B3FDF768D063}"/>
            </a:ext>
          </a:extLst>
        </xdr:cNvPr>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68580</xdr:rowOff>
    </xdr:from>
    <xdr:to>
      <xdr:col>20</xdr:col>
      <xdr:colOff>38100</xdr:colOff>
      <xdr:row>36</xdr:row>
      <xdr:rowOff>170180</xdr:rowOff>
    </xdr:to>
    <xdr:sp macro="" textlink="">
      <xdr:nvSpPr>
        <xdr:cNvPr id="63" name="フローチャート: 判断 62">
          <a:extLst>
            <a:ext uri="{FF2B5EF4-FFF2-40B4-BE49-F238E27FC236}">
              <a16:creationId xmlns:a16="http://schemas.microsoft.com/office/drawing/2014/main" id="{39BD386D-A157-45A3-A01A-D090E92BC235}"/>
            </a:ext>
          </a:extLst>
        </xdr:cNvPr>
        <xdr:cNvSpPr/>
      </xdr:nvSpPr>
      <xdr:spPr>
        <a:xfrm>
          <a:off x="37465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52070</xdr:rowOff>
    </xdr:from>
    <xdr:to>
      <xdr:col>15</xdr:col>
      <xdr:colOff>101600</xdr:colOff>
      <xdr:row>36</xdr:row>
      <xdr:rowOff>153670</xdr:rowOff>
    </xdr:to>
    <xdr:sp macro="" textlink="">
      <xdr:nvSpPr>
        <xdr:cNvPr id="64" name="フローチャート: 判断 63">
          <a:extLst>
            <a:ext uri="{FF2B5EF4-FFF2-40B4-BE49-F238E27FC236}">
              <a16:creationId xmlns:a16="http://schemas.microsoft.com/office/drawing/2014/main" id="{97A219DB-574E-4109-87B8-FE5290DD4CBB}"/>
            </a:ext>
          </a:extLst>
        </xdr:cNvPr>
        <xdr:cNvSpPr/>
      </xdr:nvSpPr>
      <xdr:spPr>
        <a:xfrm>
          <a:off x="2857500" y="62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48260</xdr:rowOff>
    </xdr:from>
    <xdr:to>
      <xdr:col>10</xdr:col>
      <xdr:colOff>165100</xdr:colOff>
      <xdr:row>36</xdr:row>
      <xdr:rowOff>149860</xdr:rowOff>
    </xdr:to>
    <xdr:sp macro="" textlink="">
      <xdr:nvSpPr>
        <xdr:cNvPr id="65" name="フローチャート: 判断 64">
          <a:extLst>
            <a:ext uri="{FF2B5EF4-FFF2-40B4-BE49-F238E27FC236}">
              <a16:creationId xmlns:a16="http://schemas.microsoft.com/office/drawing/2014/main" id="{6183FFB5-B078-4FD3-AB6D-DC417E1D73C1}"/>
            </a:ext>
          </a:extLst>
        </xdr:cNvPr>
        <xdr:cNvSpPr/>
      </xdr:nvSpPr>
      <xdr:spPr>
        <a:xfrm>
          <a:off x="19685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149860</xdr:rowOff>
    </xdr:from>
    <xdr:to>
      <xdr:col>6</xdr:col>
      <xdr:colOff>38100</xdr:colOff>
      <xdr:row>36</xdr:row>
      <xdr:rowOff>80010</xdr:rowOff>
    </xdr:to>
    <xdr:sp macro="" textlink="">
      <xdr:nvSpPr>
        <xdr:cNvPr id="66" name="フローチャート: 判断 65">
          <a:extLst>
            <a:ext uri="{FF2B5EF4-FFF2-40B4-BE49-F238E27FC236}">
              <a16:creationId xmlns:a16="http://schemas.microsoft.com/office/drawing/2014/main" id="{A6871263-2001-4B7D-8050-EEA023088F39}"/>
            </a:ext>
          </a:extLst>
        </xdr:cNvPr>
        <xdr:cNvSpPr/>
      </xdr:nvSpPr>
      <xdr:spPr>
        <a:xfrm>
          <a:off x="1079500" y="615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63FCC0B2-7510-452B-AFCE-FC49CA90B80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3C48596-CF15-4E5C-9D7D-4C97202AE6A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B197C5F-504F-4B98-8D18-62FF5428ED4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BF6755C-C36F-4E2A-AC56-623C2A20E27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CB8CC1F-DEAA-4904-9FEB-DE57255EB0F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21590</xdr:rowOff>
    </xdr:from>
    <xdr:to>
      <xdr:col>24</xdr:col>
      <xdr:colOff>114300</xdr:colOff>
      <xdr:row>34</xdr:row>
      <xdr:rowOff>123190</xdr:rowOff>
    </xdr:to>
    <xdr:sp macro="" textlink="">
      <xdr:nvSpPr>
        <xdr:cNvPr id="72" name="楕円 71">
          <a:extLst>
            <a:ext uri="{FF2B5EF4-FFF2-40B4-BE49-F238E27FC236}">
              <a16:creationId xmlns:a16="http://schemas.microsoft.com/office/drawing/2014/main" id="{B1E5DFB1-D02D-47E4-BF90-EB1B7BF35A94}"/>
            </a:ext>
          </a:extLst>
        </xdr:cNvPr>
        <xdr:cNvSpPr/>
      </xdr:nvSpPr>
      <xdr:spPr>
        <a:xfrm>
          <a:off x="4584700" y="585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44467</xdr:rowOff>
    </xdr:from>
    <xdr:ext cx="405111" cy="259045"/>
    <xdr:sp macro="" textlink="">
      <xdr:nvSpPr>
        <xdr:cNvPr id="73" name="【図書館】&#10;有形固定資産減価償却率該当値テキスト">
          <a:extLst>
            <a:ext uri="{FF2B5EF4-FFF2-40B4-BE49-F238E27FC236}">
              <a16:creationId xmlns:a16="http://schemas.microsoft.com/office/drawing/2014/main" id="{F2FEDC1D-854F-44D1-9CF4-BCE80E10FDDA}"/>
            </a:ext>
          </a:extLst>
        </xdr:cNvPr>
        <xdr:cNvSpPr txBox="1"/>
      </xdr:nvSpPr>
      <xdr:spPr>
        <a:xfrm>
          <a:off x="4673600" y="570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144780</xdr:rowOff>
    </xdr:from>
    <xdr:to>
      <xdr:col>20</xdr:col>
      <xdr:colOff>38100</xdr:colOff>
      <xdr:row>34</xdr:row>
      <xdr:rowOff>74930</xdr:rowOff>
    </xdr:to>
    <xdr:sp macro="" textlink="">
      <xdr:nvSpPr>
        <xdr:cNvPr id="74" name="楕円 73">
          <a:extLst>
            <a:ext uri="{FF2B5EF4-FFF2-40B4-BE49-F238E27FC236}">
              <a16:creationId xmlns:a16="http://schemas.microsoft.com/office/drawing/2014/main" id="{32F4BE14-426F-49BB-B99A-D7557AC2B6A0}"/>
            </a:ext>
          </a:extLst>
        </xdr:cNvPr>
        <xdr:cNvSpPr/>
      </xdr:nvSpPr>
      <xdr:spPr>
        <a:xfrm>
          <a:off x="3746500" y="580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24130</xdr:rowOff>
    </xdr:from>
    <xdr:to>
      <xdr:col>24</xdr:col>
      <xdr:colOff>63500</xdr:colOff>
      <xdr:row>34</xdr:row>
      <xdr:rowOff>72390</xdr:rowOff>
    </xdr:to>
    <xdr:cxnSp macro="">
      <xdr:nvCxnSpPr>
        <xdr:cNvPr id="75" name="直線コネクタ 74">
          <a:extLst>
            <a:ext uri="{FF2B5EF4-FFF2-40B4-BE49-F238E27FC236}">
              <a16:creationId xmlns:a16="http://schemas.microsoft.com/office/drawing/2014/main" id="{16832CD5-480D-49E6-9DBC-2F6A34C1A001}"/>
            </a:ext>
          </a:extLst>
        </xdr:cNvPr>
        <xdr:cNvCxnSpPr/>
      </xdr:nvCxnSpPr>
      <xdr:spPr>
        <a:xfrm>
          <a:off x="3797300" y="585343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107950</xdr:rowOff>
    </xdr:from>
    <xdr:to>
      <xdr:col>15</xdr:col>
      <xdr:colOff>101600</xdr:colOff>
      <xdr:row>34</xdr:row>
      <xdr:rowOff>38100</xdr:rowOff>
    </xdr:to>
    <xdr:sp macro="" textlink="">
      <xdr:nvSpPr>
        <xdr:cNvPr id="76" name="楕円 75">
          <a:extLst>
            <a:ext uri="{FF2B5EF4-FFF2-40B4-BE49-F238E27FC236}">
              <a16:creationId xmlns:a16="http://schemas.microsoft.com/office/drawing/2014/main" id="{568C7A78-E3E8-47E3-8981-C4D04346147A}"/>
            </a:ext>
          </a:extLst>
        </xdr:cNvPr>
        <xdr:cNvSpPr/>
      </xdr:nvSpPr>
      <xdr:spPr>
        <a:xfrm>
          <a:off x="2857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158750</xdr:rowOff>
    </xdr:from>
    <xdr:to>
      <xdr:col>19</xdr:col>
      <xdr:colOff>177800</xdr:colOff>
      <xdr:row>34</xdr:row>
      <xdr:rowOff>24130</xdr:rowOff>
    </xdr:to>
    <xdr:cxnSp macro="">
      <xdr:nvCxnSpPr>
        <xdr:cNvPr id="77" name="直線コネクタ 76">
          <a:extLst>
            <a:ext uri="{FF2B5EF4-FFF2-40B4-BE49-F238E27FC236}">
              <a16:creationId xmlns:a16="http://schemas.microsoft.com/office/drawing/2014/main" id="{86AECC24-FB90-4CC0-BBF8-77AA23DA661E}"/>
            </a:ext>
          </a:extLst>
        </xdr:cNvPr>
        <xdr:cNvCxnSpPr/>
      </xdr:nvCxnSpPr>
      <xdr:spPr>
        <a:xfrm>
          <a:off x="2908300" y="5816600"/>
          <a:ext cx="889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46990</xdr:rowOff>
    </xdr:from>
    <xdr:to>
      <xdr:col>10</xdr:col>
      <xdr:colOff>165100</xdr:colOff>
      <xdr:row>33</xdr:row>
      <xdr:rowOff>148590</xdr:rowOff>
    </xdr:to>
    <xdr:sp macro="" textlink="">
      <xdr:nvSpPr>
        <xdr:cNvPr id="78" name="楕円 77">
          <a:extLst>
            <a:ext uri="{FF2B5EF4-FFF2-40B4-BE49-F238E27FC236}">
              <a16:creationId xmlns:a16="http://schemas.microsoft.com/office/drawing/2014/main" id="{A8600B52-4FB2-46A8-A356-24A9C62F656E}"/>
            </a:ext>
          </a:extLst>
        </xdr:cNvPr>
        <xdr:cNvSpPr/>
      </xdr:nvSpPr>
      <xdr:spPr>
        <a:xfrm>
          <a:off x="1968500" y="570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97790</xdr:rowOff>
    </xdr:from>
    <xdr:to>
      <xdr:col>15</xdr:col>
      <xdr:colOff>50800</xdr:colOff>
      <xdr:row>33</xdr:row>
      <xdr:rowOff>158750</xdr:rowOff>
    </xdr:to>
    <xdr:cxnSp macro="">
      <xdr:nvCxnSpPr>
        <xdr:cNvPr id="79" name="直線コネクタ 78">
          <a:extLst>
            <a:ext uri="{FF2B5EF4-FFF2-40B4-BE49-F238E27FC236}">
              <a16:creationId xmlns:a16="http://schemas.microsoft.com/office/drawing/2014/main" id="{DB2387AF-8557-4502-B6B1-A6BBEB5FA50E}"/>
            </a:ext>
          </a:extLst>
        </xdr:cNvPr>
        <xdr:cNvCxnSpPr/>
      </xdr:nvCxnSpPr>
      <xdr:spPr>
        <a:xfrm>
          <a:off x="2019300" y="57556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6350</xdr:rowOff>
    </xdr:from>
    <xdr:to>
      <xdr:col>6</xdr:col>
      <xdr:colOff>38100</xdr:colOff>
      <xdr:row>33</xdr:row>
      <xdr:rowOff>107950</xdr:rowOff>
    </xdr:to>
    <xdr:sp macro="" textlink="">
      <xdr:nvSpPr>
        <xdr:cNvPr id="80" name="楕円 79">
          <a:extLst>
            <a:ext uri="{FF2B5EF4-FFF2-40B4-BE49-F238E27FC236}">
              <a16:creationId xmlns:a16="http://schemas.microsoft.com/office/drawing/2014/main" id="{9CC0FD27-EC1D-44E7-9B22-193CE2D85CFB}"/>
            </a:ext>
          </a:extLst>
        </xdr:cNvPr>
        <xdr:cNvSpPr/>
      </xdr:nvSpPr>
      <xdr:spPr>
        <a:xfrm>
          <a:off x="1079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57150</xdr:rowOff>
    </xdr:from>
    <xdr:to>
      <xdr:col>10</xdr:col>
      <xdr:colOff>114300</xdr:colOff>
      <xdr:row>33</xdr:row>
      <xdr:rowOff>97790</xdr:rowOff>
    </xdr:to>
    <xdr:cxnSp macro="">
      <xdr:nvCxnSpPr>
        <xdr:cNvPr id="81" name="直線コネクタ 80">
          <a:extLst>
            <a:ext uri="{FF2B5EF4-FFF2-40B4-BE49-F238E27FC236}">
              <a16:creationId xmlns:a16="http://schemas.microsoft.com/office/drawing/2014/main" id="{4C72060F-B32A-492B-A908-75922CD8059F}"/>
            </a:ext>
          </a:extLst>
        </xdr:cNvPr>
        <xdr:cNvCxnSpPr/>
      </xdr:nvCxnSpPr>
      <xdr:spPr>
        <a:xfrm>
          <a:off x="1130300" y="5715000"/>
          <a:ext cx="8890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161307</xdr:rowOff>
    </xdr:from>
    <xdr:ext cx="405111" cy="259045"/>
    <xdr:sp macro="" textlink="">
      <xdr:nvSpPr>
        <xdr:cNvPr id="82" name="n_1aveValue【図書館】&#10;有形固定資産減価償却率">
          <a:extLst>
            <a:ext uri="{FF2B5EF4-FFF2-40B4-BE49-F238E27FC236}">
              <a16:creationId xmlns:a16="http://schemas.microsoft.com/office/drawing/2014/main" id="{530E37A6-B2FE-454C-A027-EB304F62E0F9}"/>
            </a:ext>
          </a:extLst>
        </xdr:cNvPr>
        <xdr:cNvSpPr txBox="1"/>
      </xdr:nvSpPr>
      <xdr:spPr>
        <a:xfrm>
          <a:off x="35820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144797</xdr:rowOff>
    </xdr:from>
    <xdr:ext cx="405111" cy="259045"/>
    <xdr:sp macro="" textlink="">
      <xdr:nvSpPr>
        <xdr:cNvPr id="83" name="n_2aveValue【図書館】&#10;有形固定資産減価償却率">
          <a:extLst>
            <a:ext uri="{FF2B5EF4-FFF2-40B4-BE49-F238E27FC236}">
              <a16:creationId xmlns:a16="http://schemas.microsoft.com/office/drawing/2014/main" id="{858DD5EC-0599-4FED-9A1D-5BA97A827107}"/>
            </a:ext>
          </a:extLst>
        </xdr:cNvPr>
        <xdr:cNvSpPr txBox="1"/>
      </xdr:nvSpPr>
      <xdr:spPr>
        <a:xfrm>
          <a:off x="2705744" y="631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140987</xdr:rowOff>
    </xdr:from>
    <xdr:ext cx="405111" cy="259045"/>
    <xdr:sp macro="" textlink="">
      <xdr:nvSpPr>
        <xdr:cNvPr id="84" name="n_3aveValue【図書館】&#10;有形固定資産減価償却率">
          <a:extLst>
            <a:ext uri="{FF2B5EF4-FFF2-40B4-BE49-F238E27FC236}">
              <a16:creationId xmlns:a16="http://schemas.microsoft.com/office/drawing/2014/main" id="{EEF0CDB0-D727-45CA-B637-996F43779266}"/>
            </a:ext>
          </a:extLst>
        </xdr:cNvPr>
        <xdr:cNvSpPr txBox="1"/>
      </xdr:nvSpPr>
      <xdr:spPr>
        <a:xfrm>
          <a:off x="1816744" y="631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71137</xdr:rowOff>
    </xdr:from>
    <xdr:ext cx="405111" cy="259045"/>
    <xdr:sp macro="" textlink="">
      <xdr:nvSpPr>
        <xdr:cNvPr id="85" name="n_4aveValue【図書館】&#10;有形固定資産減価償却率">
          <a:extLst>
            <a:ext uri="{FF2B5EF4-FFF2-40B4-BE49-F238E27FC236}">
              <a16:creationId xmlns:a16="http://schemas.microsoft.com/office/drawing/2014/main" id="{9C892FA9-FFE0-4E73-AFB7-2BA517C075A5}"/>
            </a:ext>
          </a:extLst>
        </xdr:cNvPr>
        <xdr:cNvSpPr txBox="1"/>
      </xdr:nvSpPr>
      <xdr:spPr>
        <a:xfrm>
          <a:off x="927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91457</xdr:rowOff>
    </xdr:from>
    <xdr:ext cx="405111" cy="259045"/>
    <xdr:sp macro="" textlink="">
      <xdr:nvSpPr>
        <xdr:cNvPr id="86" name="n_1mainValue【図書館】&#10;有形固定資産減価償却率">
          <a:extLst>
            <a:ext uri="{FF2B5EF4-FFF2-40B4-BE49-F238E27FC236}">
              <a16:creationId xmlns:a16="http://schemas.microsoft.com/office/drawing/2014/main" id="{CA59BCEB-02F2-4CBF-B6E6-94A0E22B76C5}"/>
            </a:ext>
          </a:extLst>
        </xdr:cNvPr>
        <xdr:cNvSpPr txBox="1"/>
      </xdr:nvSpPr>
      <xdr:spPr>
        <a:xfrm>
          <a:off x="3582044"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32</xdr:row>
      <xdr:rowOff>54627</xdr:rowOff>
    </xdr:from>
    <xdr:ext cx="340478" cy="259045"/>
    <xdr:sp macro="" textlink="">
      <xdr:nvSpPr>
        <xdr:cNvPr id="87" name="n_2mainValue【図書館】&#10;有形固定資産減価償却率">
          <a:extLst>
            <a:ext uri="{FF2B5EF4-FFF2-40B4-BE49-F238E27FC236}">
              <a16:creationId xmlns:a16="http://schemas.microsoft.com/office/drawing/2014/main" id="{F02F36B1-728B-47A4-96ED-B4E4AC013885}"/>
            </a:ext>
          </a:extLst>
        </xdr:cNvPr>
        <xdr:cNvSpPr txBox="1"/>
      </xdr:nvSpPr>
      <xdr:spPr>
        <a:xfrm>
          <a:off x="2738061" y="5541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165117</xdr:rowOff>
    </xdr:from>
    <xdr:ext cx="340478" cy="259045"/>
    <xdr:sp macro="" textlink="">
      <xdr:nvSpPr>
        <xdr:cNvPr id="88" name="n_3mainValue【図書館】&#10;有形固定資産減価償却率">
          <a:extLst>
            <a:ext uri="{FF2B5EF4-FFF2-40B4-BE49-F238E27FC236}">
              <a16:creationId xmlns:a16="http://schemas.microsoft.com/office/drawing/2014/main" id="{AC04C887-2670-46DB-ADE8-8D98CA40696C}"/>
            </a:ext>
          </a:extLst>
        </xdr:cNvPr>
        <xdr:cNvSpPr txBox="1"/>
      </xdr:nvSpPr>
      <xdr:spPr>
        <a:xfrm>
          <a:off x="1849061" y="54800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124477</xdr:rowOff>
    </xdr:from>
    <xdr:ext cx="340478" cy="259045"/>
    <xdr:sp macro="" textlink="">
      <xdr:nvSpPr>
        <xdr:cNvPr id="89" name="n_4mainValue【図書館】&#10;有形固定資産減価償却率">
          <a:extLst>
            <a:ext uri="{FF2B5EF4-FFF2-40B4-BE49-F238E27FC236}">
              <a16:creationId xmlns:a16="http://schemas.microsoft.com/office/drawing/2014/main" id="{480DC87B-C260-44E0-8372-7055FDB6C836}"/>
            </a:ext>
          </a:extLst>
        </xdr:cNvPr>
        <xdr:cNvSpPr txBox="1"/>
      </xdr:nvSpPr>
      <xdr:spPr>
        <a:xfrm>
          <a:off x="960061" y="543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189236BD-5F7A-4AB5-9BC3-E69B5692742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6F6F6980-F1BA-4FB0-B607-E133FBB49D9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23F864C5-DC2B-471C-8598-96F8E14A51A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1432346C-C0F8-4510-87AF-C1CC6DF789A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DEDD4D58-D8E9-474E-8143-B87344F3EF9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DCF32AAA-A773-4E7C-B3D4-D81EE00C886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D0B8E65D-A8DC-4742-90FF-DF4DF95BCF3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60B9472A-B81D-4FF7-BA91-6D297C9963B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5F75C21F-1F97-4EBD-8BD8-4267918EE9BE}"/>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4A208C9A-0382-4FB9-9165-D99C12879A0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E2BAD5D6-7D15-43D5-A43F-E231FCE5F98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id="{66ABB4BB-E025-47A6-AD8B-54C5A9FB9B3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2717ECEC-E3EF-43AE-899F-02D059FE0B2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a:extLst>
            <a:ext uri="{FF2B5EF4-FFF2-40B4-BE49-F238E27FC236}">
              <a16:creationId xmlns:a16="http://schemas.microsoft.com/office/drawing/2014/main" id="{7A716B4F-F7B3-4EA3-BA2A-335FA6275D3E}"/>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5314B1D4-C70A-441E-9B5A-249B7788E97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C0ABA21D-997D-4DD4-87A6-0861AD3B82E9}"/>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FC9AE109-9ABF-47EB-B3C9-74DE4863D56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a:extLst>
            <a:ext uri="{FF2B5EF4-FFF2-40B4-BE49-F238E27FC236}">
              <a16:creationId xmlns:a16="http://schemas.microsoft.com/office/drawing/2014/main" id="{2747FC62-74AE-495B-AE4B-2804D2EB9562}"/>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49C9E9A7-A02B-481B-88AA-FD42E5F971B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a:extLst>
            <a:ext uri="{FF2B5EF4-FFF2-40B4-BE49-F238E27FC236}">
              <a16:creationId xmlns:a16="http://schemas.microsoft.com/office/drawing/2014/main" id="{1F9245A7-0B44-48B1-BF6D-5575A644EB68}"/>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18FFCC54-C7ED-45E2-B01D-321F285F7F2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FB51A8BA-A1F9-4013-8BEB-CF3462FA3AB4}"/>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A7F96EB0-F15D-45ED-B442-B5799FB1126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68580</xdr:rowOff>
    </xdr:from>
    <xdr:to>
      <xdr:col>54</xdr:col>
      <xdr:colOff>189865</xdr:colOff>
      <xdr:row>42</xdr:row>
      <xdr:rowOff>0</xdr:rowOff>
    </xdr:to>
    <xdr:cxnSp macro="">
      <xdr:nvCxnSpPr>
        <xdr:cNvPr id="113" name="直線コネクタ 112">
          <a:extLst>
            <a:ext uri="{FF2B5EF4-FFF2-40B4-BE49-F238E27FC236}">
              <a16:creationId xmlns:a16="http://schemas.microsoft.com/office/drawing/2014/main" id="{37996ED0-C682-43AA-A006-5A77ADE76938}"/>
            </a:ext>
          </a:extLst>
        </xdr:cNvPr>
        <xdr:cNvCxnSpPr/>
      </xdr:nvCxnSpPr>
      <xdr:spPr>
        <a:xfrm flipV="1">
          <a:off x="10476865" y="58978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4" name="【図書館】&#10;一人当たり面積最小値テキスト">
          <a:extLst>
            <a:ext uri="{FF2B5EF4-FFF2-40B4-BE49-F238E27FC236}">
              <a16:creationId xmlns:a16="http://schemas.microsoft.com/office/drawing/2014/main" id="{E44B7492-9AB2-4292-AAB3-B853EF1A4C5B}"/>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5" name="直線コネクタ 114">
          <a:extLst>
            <a:ext uri="{FF2B5EF4-FFF2-40B4-BE49-F238E27FC236}">
              <a16:creationId xmlns:a16="http://schemas.microsoft.com/office/drawing/2014/main" id="{933DF42F-B4AA-4E55-9317-60429AACAC14}"/>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15257</xdr:rowOff>
    </xdr:from>
    <xdr:ext cx="469744" cy="259045"/>
    <xdr:sp macro="" textlink="">
      <xdr:nvSpPr>
        <xdr:cNvPr id="116" name="【図書館】&#10;一人当たり面積最大値テキスト">
          <a:extLst>
            <a:ext uri="{FF2B5EF4-FFF2-40B4-BE49-F238E27FC236}">
              <a16:creationId xmlns:a16="http://schemas.microsoft.com/office/drawing/2014/main" id="{7C76F62D-E7F6-4239-9B3E-F994EE0F4484}"/>
            </a:ext>
          </a:extLst>
        </xdr:cNvPr>
        <xdr:cNvSpPr txBox="1"/>
      </xdr:nvSpPr>
      <xdr:spPr>
        <a:xfrm>
          <a:off x="10515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68580</xdr:rowOff>
    </xdr:from>
    <xdr:to>
      <xdr:col>55</xdr:col>
      <xdr:colOff>88900</xdr:colOff>
      <xdr:row>34</xdr:row>
      <xdr:rowOff>68580</xdr:rowOff>
    </xdr:to>
    <xdr:cxnSp macro="">
      <xdr:nvCxnSpPr>
        <xdr:cNvPr id="117" name="直線コネクタ 116">
          <a:extLst>
            <a:ext uri="{FF2B5EF4-FFF2-40B4-BE49-F238E27FC236}">
              <a16:creationId xmlns:a16="http://schemas.microsoft.com/office/drawing/2014/main" id="{E19B284C-315D-4DC8-9D03-5D348F7C4D5D}"/>
            </a:ext>
          </a:extLst>
        </xdr:cNvPr>
        <xdr:cNvCxnSpPr/>
      </xdr:nvCxnSpPr>
      <xdr:spPr>
        <a:xfrm>
          <a:off x="10388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25417</xdr:rowOff>
    </xdr:from>
    <xdr:ext cx="469744" cy="259045"/>
    <xdr:sp macro="" textlink="">
      <xdr:nvSpPr>
        <xdr:cNvPr id="118" name="【図書館】&#10;一人当たり面積平均値テキスト">
          <a:extLst>
            <a:ext uri="{FF2B5EF4-FFF2-40B4-BE49-F238E27FC236}">
              <a16:creationId xmlns:a16="http://schemas.microsoft.com/office/drawing/2014/main" id="{2C28AE11-3389-4805-8E20-EF2585B3E13C}"/>
            </a:ext>
          </a:extLst>
        </xdr:cNvPr>
        <xdr:cNvSpPr txBox="1"/>
      </xdr:nvSpPr>
      <xdr:spPr>
        <a:xfrm>
          <a:off x="10515600" y="6711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xdr:rowOff>
    </xdr:from>
    <xdr:to>
      <xdr:col>55</xdr:col>
      <xdr:colOff>50800</xdr:colOff>
      <xdr:row>40</xdr:row>
      <xdr:rowOff>104140</xdr:rowOff>
    </xdr:to>
    <xdr:sp macro="" textlink="">
      <xdr:nvSpPr>
        <xdr:cNvPr id="119" name="フローチャート: 判断 118">
          <a:extLst>
            <a:ext uri="{FF2B5EF4-FFF2-40B4-BE49-F238E27FC236}">
              <a16:creationId xmlns:a16="http://schemas.microsoft.com/office/drawing/2014/main" id="{A0680D58-C034-499B-A6A9-84721C2ADC79}"/>
            </a:ext>
          </a:extLst>
        </xdr:cNvPr>
        <xdr:cNvSpPr/>
      </xdr:nvSpPr>
      <xdr:spPr>
        <a:xfrm>
          <a:off x="104267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17780</xdr:rowOff>
    </xdr:from>
    <xdr:to>
      <xdr:col>50</xdr:col>
      <xdr:colOff>165100</xdr:colOff>
      <xdr:row>40</xdr:row>
      <xdr:rowOff>119380</xdr:rowOff>
    </xdr:to>
    <xdr:sp macro="" textlink="">
      <xdr:nvSpPr>
        <xdr:cNvPr id="120" name="フローチャート: 判断 119">
          <a:extLst>
            <a:ext uri="{FF2B5EF4-FFF2-40B4-BE49-F238E27FC236}">
              <a16:creationId xmlns:a16="http://schemas.microsoft.com/office/drawing/2014/main" id="{756E3637-3744-41D4-91A3-3003ED744AD9}"/>
            </a:ext>
          </a:extLst>
        </xdr:cNvPr>
        <xdr:cNvSpPr/>
      </xdr:nvSpPr>
      <xdr:spPr>
        <a:xfrm>
          <a:off x="95885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36830</xdr:rowOff>
    </xdr:from>
    <xdr:to>
      <xdr:col>46</xdr:col>
      <xdr:colOff>38100</xdr:colOff>
      <xdr:row>40</xdr:row>
      <xdr:rowOff>138430</xdr:rowOff>
    </xdr:to>
    <xdr:sp macro="" textlink="">
      <xdr:nvSpPr>
        <xdr:cNvPr id="121" name="フローチャート: 判断 120">
          <a:extLst>
            <a:ext uri="{FF2B5EF4-FFF2-40B4-BE49-F238E27FC236}">
              <a16:creationId xmlns:a16="http://schemas.microsoft.com/office/drawing/2014/main" id="{A6399D7F-59F5-4F8B-B3FD-14D7D8EC196D}"/>
            </a:ext>
          </a:extLst>
        </xdr:cNvPr>
        <xdr:cNvSpPr/>
      </xdr:nvSpPr>
      <xdr:spPr>
        <a:xfrm>
          <a:off x="8699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44450</xdr:rowOff>
    </xdr:from>
    <xdr:to>
      <xdr:col>41</xdr:col>
      <xdr:colOff>101600</xdr:colOff>
      <xdr:row>40</xdr:row>
      <xdr:rowOff>146050</xdr:rowOff>
    </xdr:to>
    <xdr:sp macro="" textlink="">
      <xdr:nvSpPr>
        <xdr:cNvPr id="122" name="フローチャート: 判断 121">
          <a:extLst>
            <a:ext uri="{FF2B5EF4-FFF2-40B4-BE49-F238E27FC236}">
              <a16:creationId xmlns:a16="http://schemas.microsoft.com/office/drawing/2014/main" id="{C40A6989-BAA2-4DEA-8C0E-8B15FD91B06E}"/>
            </a:ext>
          </a:extLst>
        </xdr:cNvPr>
        <xdr:cNvSpPr/>
      </xdr:nvSpPr>
      <xdr:spPr>
        <a:xfrm>
          <a:off x="7810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40640</xdr:rowOff>
    </xdr:from>
    <xdr:to>
      <xdr:col>36</xdr:col>
      <xdr:colOff>165100</xdr:colOff>
      <xdr:row>40</xdr:row>
      <xdr:rowOff>142240</xdr:rowOff>
    </xdr:to>
    <xdr:sp macro="" textlink="">
      <xdr:nvSpPr>
        <xdr:cNvPr id="123" name="フローチャート: 判断 122">
          <a:extLst>
            <a:ext uri="{FF2B5EF4-FFF2-40B4-BE49-F238E27FC236}">
              <a16:creationId xmlns:a16="http://schemas.microsoft.com/office/drawing/2014/main" id="{5CA42F4B-9356-4AC3-9F06-A19295C1B57B}"/>
            </a:ext>
          </a:extLst>
        </xdr:cNvPr>
        <xdr:cNvSpPr/>
      </xdr:nvSpPr>
      <xdr:spPr>
        <a:xfrm>
          <a:off x="6921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D0DCD624-FE39-4C7A-8438-7B6D4E300DA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D6A5F02-2388-48BE-BB4C-9F8A54AC05F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0AA68CB-5F47-44E8-AB9B-7B8EDAE4022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4D4DBEA-9F94-489C-80B0-9CB08EB3FEA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C8A10DC-1054-47CC-93B2-0706883457C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9" name="楕円 128">
          <a:extLst>
            <a:ext uri="{FF2B5EF4-FFF2-40B4-BE49-F238E27FC236}">
              <a16:creationId xmlns:a16="http://schemas.microsoft.com/office/drawing/2014/main" id="{8501992C-2177-4F7A-B25D-645E14D36466}"/>
            </a:ext>
          </a:extLst>
        </xdr:cNvPr>
        <xdr:cNvSpPr/>
      </xdr:nvSpPr>
      <xdr:spPr>
        <a:xfrm>
          <a:off x="10426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49547</xdr:rowOff>
    </xdr:from>
    <xdr:ext cx="469744" cy="259045"/>
    <xdr:sp macro="" textlink="">
      <xdr:nvSpPr>
        <xdr:cNvPr id="130" name="【図書館】&#10;一人当たり面積該当値テキスト">
          <a:extLst>
            <a:ext uri="{FF2B5EF4-FFF2-40B4-BE49-F238E27FC236}">
              <a16:creationId xmlns:a16="http://schemas.microsoft.com/office/drawing/2014/main" id="{76269C03-D654-4C34-A26A-873FA5367DA7}"/>
            </a:ext>
          </a:extLst>
        </xdr:cNvPr>
        <xdr:cNvSpPr txBox="1"/>
      </xdr:nvSpPr>
      <xdr:spPr>
        <a:xfrm>
          <a:off x="10515600"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71120</xdr:rowOff>
    </xdr:from>
    <xdr:to>
      <xdr:col>50</xdr:col>
      <xdr:colOff>165100</xdr:colOff>
      <xdr:row>41</xdr:row>
      <xdr:rowOff>1270</xdr:rowOff>
    </xdr:to>
    <xdr:sp macro="" textlink="">
      <xdr:nvSpPr>
        <xdr:cNvPr id="131" name="楕円 130">
          <a:extLst>
            <a:ext uri="{FF2B5EF4-FFF2-40B4-BE49-F238E27FC236}">
              <a16:creationId xmlns:a16="http://schemas.microsoft.com/office/drawing/2014/main" id="{5C5ADD0D-7D23-45A0-92AD-29D27EF59079}"/>
            </a:ext>
          </a:extLst>
        </xdr:cNvPr>
        <xdr:cNvSpPr/>
      </xdr:nvSpPr>
      <xdr:spPr>
        <a:xfrm>
          <a:off x="9588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121920</xdr:rowOff>
    </xdr:from>
    <xdr:to>
      <xdr:col>55</xdr:col>
      <xdr:colOff>0</xdr:colOff>
      <xdr:row>40</xdr:row>
      <xdr:rowOff>121920</xdr:rowOff>
    </xdr:to>
    <xdr:cxnSp macro="">
      <xdr:nvCxnSpPr>
        <xdr:cNvPr id="132" name="直線コネクタ 131">
          <a:extLst>
            <a:ext uri="{FF2B5EF4-FFF2-40B4-BE49-F238E27FC236}">
              <a16:creationId xmlns:a16="http://schemas.microsoft.com/office/drawing/2014/main" id="{FFD8E0C7-ABD9-4691-965D-1425E6CBF8AF}"/>
            </a:ext>
          </a:extLst>
        </xdr:cNvPr>
        <xdr:cNvCxnSpPr/>
      </xdr:nvCxnSpPr>
      <xdr:spPr>
        <a:xfrm>
          <a:off x="9639300" y="697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71120</xdr:rowOff>
    </xdr:from>
    <xdr:to>
      <xdr:col>46</xdr:col>
      <xdr:colOff>38100</xdr:colOff>
      <xdr:row>41</xdr:row>
      <xdr:rowOff>1270</xdr:rowOff>
    </xdr:to>
    <xdr:sp macro="" textlink="">
      <xdr:nvSpPr>
        <xdr:cNvPr id="133" name="楕円 132">
          <a:extLst>
            <a:ext uri="{FF2B5EF4-FFF2-40B4-BE49-F238E27FC236}">
              <a16:creationId xmlns:a16="http://schemas.microsoft.com/office/drawing/2014/main" id="{563E49AA-9A38-4BDD-B4B4-5C676025C602}"/>
            </a:ext>
          </a:extLst>
        </xdr:cNvPr>
        <xdr:cNvSpPr/>
      </xdr:nvSpPr>
      <xdr:spPr>
        <a:xfrm>
          <a:off x="8699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121920</xdr:rowOff>
    </xdr:from>
    <xdr:to>
      <xdr:col>50</xdr:col>
      <xdr:colOff>114300</xdr:colOff>
      <xdr:row>40</xdr:row>
      <xdr:rowOff>121920</xdr:rowOff>
    </xdr:to>
    <xdr:cxnSp macro="">
      <xdr:nvCxnSpPr>
        <xdr:cNvPr id="134" name="直線コネクタ 133">
          <a:extLst>
            <a:ext uri="{FF2B5EF4-FFF2-40B4-BE49-F238E27FC236}">
              <a16:creationId xmlns:a16="http://schemas.microsoft.com/office/drawing/2014/main" id="{E2339F94-9ACD-491A-8AEB-9D9B07476ABA}"/>
            </a:ext>
          </a:extLst>
        </xdr:cNvPr>
        <xdr:cNvCxnSpPr/>
      </xdr:nvCxnSpPr>
      <xdr:spPr>
        <a:xfrm>
          <a:off x="8750300" y="697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71120</xdr:rowOff>
    </xdr:from>
    <xdr:to>
      <xdr:col>41</xdr:col>
      <xdr:colOff>101600</xdr:colOff>
      <xdr:row>41</xdr:row>
      <xdr:rowOff>1270</xdr:rowOff>
    </xdr:to>
    <xdr:sp macro="" textlink="">
      <xdr:nvSpPr>
        <xdr:cNvPr id="135" name="楕円 134">
          <a:extLst>
            <a:ext uri="{FF2B5EF4-FFF2-40B4-BE49-F238E27FC236}">
              <a16:creationId xmlns:a16="http://schemas.microsoft.com/office/drawing/2014/main" id="{48AC1D43-BB69-4E79-A602-AA920BE47C59}"/>
            </a:ext>
          </a:extLst>
        </xdr:cNvPr>
        <xdr:cNvSpPr/>
      </xdr:nvSpPr>
      <xdr:spPr>
        <a:xfrm>
          <a:off x="7810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121920</xdr:rowOff>
    </xdr:from>
    <xdr:to>
      <xdr:col>45</xdr:col>
      <xdr:colOff>177800</xdr:colOff>
      <xdr:row>40</xdr:row>
      <xdr:rowOff>121920</xdr:rowOff>
    </xdr:to>
    <xdr:cxnSp macro="">
      <xdr:nvCxnSpPr>
        <xdr:cNvPr id="136" name="直線コネクタ 135">
          <a:extLst>
            <a:ext uri="{FF2B5EF4-FFF2-40B4-BE49-F238E27FC236}">
              <a16:creationId xmlns:a16="http://schemas.microsoft.com/office/drawing/2014/main" id="{17EE5861-6031-42B8-BAED-96A1F168CB09}"/>
            </a:ext>
          </a:extLst>
        </xdr:cNvPr>
        <xdr:cNvCxnSpPr/>
      </xdr:nvCxnSpPr>
      <xdr:spPr>
        <a:xfrm>
          <a:off x="7861300" y="697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71120</xdr:rowOff>
    </xdr:from>
    <xdr:to>
      <xdr:col>36</xdr:col>
      <xdr:colOff>165100</xdr:colOff>
      <xdr:row>41</xdr:row>
      <xdr:rowOff>1270</xdr:rowOff>
    </xdr:to>
    <xdr:sp macro="" textlink="">
      <xdr:nvSpPr>
        <xdr:cNvPr id="137" name="楕円 136">
          <a:extLst>
            <a:ext uri="{FF2B5EF4-FFF2-40B4-BE49-F238E27FC236}">
              <a16:creationId xmlns:a16="http://schemas.microsoft.com/office/drawing/2014/main" id="{08F40CF6-2A98-4B15-BF39-10AC9292B0B5}"/>
            </a:ext>
          </a:extLst>
        </xdr:cNvPr>
        <xdr:cNvSpPr/>
      </xdr:nvSpPr>
      <xdr:spPr>
        <a:xfrm>
          <a:off x="6921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121920</xdr:rowOff>
    </xdr:from>
    <xdr:to>
      <xdr:col>41</xdr:col>
      <xdr:colOff>50800</xdr:colOff>
      <xdr:row>40</xdr:row>
      <xdr:rowOff>121920</xdr:rowOff>
    </xdr:to>
    <xdr:cxnSp macro="">
      <xdr:nvCxnSpPr>
        <xdr:cNvPr id="138" name="直線コネクタ 137">
          <a:extLst>
            <a:ext uri="{FF2B5EF4-FFF2-40B4-BE49-F238E27FC236}">
              <a16:creationId xmlns:a16="http://schemas.microsoft.com/office/drawing/2014/main" id="{8098AFE7-D572-4ACF-BEB7-6A5AF0E58E7F}"/>
            </a:ext>
          </a:extLst>
        </xdr:cNvPr>
        <xdr:cNvCxnSpPr/>
      </xdr:nvCxnSpPr>
      <xdr:spPr>
        <a:xfrm>
          <a:off x="6972300" y="697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135907</xdr:rowOff>
    </xdr:from>
    <xdr:ext cx="469744" cy="259045"/>
    <xdr:sp macro="" textlink="">
      <xdr:nvSpPr>
        <xdr:cNvPr id="139" name="n_1aveValue【図書館】&#10;一人当たり面積">
          <a:extLst>
            <a:ext uri="{FF2B5EF4-FFF2-40B4-BE49-F238E27FC236}">
              <a16:creationId xmlns:a16="http://schemas.microsoft.com/office/drawing/2014/main" id="{79E92C94-BE31-487A-984B-4604A61F7A1E}"/>
            </a:ext>
          </a:extLst>
        </xdr:cNvPr>
        <xdr:cNvSpPr txBox="1"/>
      </xdr:nvSpPr>
      <xdr:spPr>
        <a:xfrm>
          <a:off x="9391727" y="665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154957</xdr:rowOff>
    </xdr:from>
    <xdr:ext cx="469744" cy="259045"/>
    <xdr:sp macro="" textlink="">
      <xdr:nvSpPr>
        <xdr:cNvPr id="140" name="n_2aveValue【図書館】&#10;一人当たり面積">
          <a:extLst>
            <a:ext uri="{FF2B5EF4-FFF2-40B4-BE49-F238E27FC236}">
              <a16:creationId xmlns:a16="http://schemas.microsoft.com/office/drawing/2014/main" id="{24B79012-A8C1-443B-A2D0-8D7CEB994D27}"/>
            </a:ext>
          </a:extLst>
        </xdr:cNvPr>
        <xdr:cNvSpPr txBox="1"/>
      </xdr:nvSpPr>
      <xdr:spPr>
        <a:xfrm>
          <a:off x="8515427" y="667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162577</xdr:rowOff>
    </xdr:from>
    <xdr:ext cx="469744" cy="259045"/>
    <xdr:sp macro="" textlink="">
      <xdr:nvSpPr>
        <xdr:cNvPr id="141" name="n_3aveValue【図書館】&#10;一人当たり面積">
          <a:extLst>
            <a:ext uri="{FF2B5EF4-FFF2-40B4-BE49-F238E27FC236}">
              <a16:creationId xmlns:a16="http://schemas.microsoft.com/office/drawing/2014/main" id="{02F798A5-491F-4088-B933-4BCABEA456DF}"/>
            </a:ext>
          </a:extLst>
        </xdr:cNvPr>
        <xdr:cNvSpPr txBox="1"/>
      </xdr:nvSpPr>
      <xdr:spPr>
        <a:xfrm>
          <a:off x="7626427"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158767</xdr:rowOff>
    </xdr:from>
    <xdr:ext cx="469744" cy="259045"/>
    <xdr:sp macro="" textlink="">
      <xdr:nvSpPr>
        <xdr:cNvPr id="142" name="n_4aveValue【図書館】&#10;一人当たり面積">
          <a:extLst>
            <a:ext uri="{FF2B5EF4-FFF2-40B4-BE49-F238E27FC236}">
              <a16:creationId xmlns:a16="http://schemas.microsoft.com/office/drawing/2014/main" id="{02DB89B7-774A-4FB0-BD53-CDB69D77A62D}"/>
            </a:ext>
          </a:extLst>
        </xdr:cNvPr>
        <xdr:cNvSpPr txBox="1"/>
      </xdr:nvSpPr>
      <xdr:spPr>
        <a:xfrm>
          <a:off x="6737427" y="66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163847</xdr:rowOff>
    </xdr:from>
    <xdr:ext cx="469744" cy="259045"/>
    <xdr:sp macro="" textlink="">
      <xdr:nvSpPr>
        <xdr:cNvPr id="143" name="n_1mainValue【図書館】&#10;一人当たり面積">
          <a:extLst>
            <a:ext uri="{FF2B5EF4-FFF2-40B4-BE49-F238E27FC236}">
              <a16:creationId xmlns:a16="http://schemas.microsoft.com/office/drawing/2014/main" id="{44340581-5A9E-4C63-8107-E34C718E19EE}"/>
            </a:ext>
          </a:extLst>
        </xdr:cNvPr>
        <xdr:cNvSpPr txBox="1"/>
      </xdr:nvSpPr>
      <xdr:spPr>
        <a:xfrm>
          <a:off x="93917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163847</xdr:rowOff>
    </xdr:from>
    <xdr:ext cx="469744" cy="259045"/>
    <xdr:sp macro="" textlink="">
      <xdr:nvSpPr>
        <xdr:cNvPr id="144" name="n_2mainValue【図書館】&#10;一人当たり面積">
          <a:extLst>
            <a:ext uri="{FF2B5EF4-FFF2-40B4-BE49-F238E27FC236}">
              <a16:creationId xmlns:a16="http://schemas.microsoft.com/office/drawing/2014/main" id="{AF1888E9-9E0C-49D3-A7F7-372630E6E83D}"/>
            </a:ext>
          </a:extLst>
        </xdr:cNvPr>
        <xdr:cNvSpPr txBox="1"/>
      </xdr:nvSpPr>
      <xdr:spPr>
        <a:xfrm>
          <a:off x="85154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163847</xdr:rowOff>
    </xdr:from>
    <xdr:ext cx="469744" cy="259045"/>
    <xdr:sp macro="" textlink="">
      <xdr:nvSpPr>
        <xdr:cNvPr id="145" name="n_3mainValue【図書館】&#10;一人当たり面積">
          <a:extLst>
            <a:ext uri="{FF2B5EF4-FFF2-40B4-BE49-F238E27FC236}">
              <a16:creationId xmlns:a16="http://schemas.microsoft.com/office/drawing/2014/main" id="{F6180742-080E-4761-BC3A-5191D196387C}"/>
            </a:ext>
          </a:extLst>
        </xdr:cNvPr>
        <xdr:cNvSpPr txBox="1"/>
      </xdr:nvSpPr>
      <xdr:spPr>
        <a:xfrm>
          <a:off x="76264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163847</xdr:rowOff>
    </xdr:from>
    <xdr:ext cx="469744" cy="259045"/>
    <xdr:sp macro="" textlink="">
      <xdr:nvSpPr>
        <xdr:cNvPr id="146" name="n_4mainValue【図書館】&#10;一人当たり面積">
          <a:extLst>
            <a:ext uri="{FF2B5EF4-FFF2-40B4-BE49-F238E27FC236}">
              <a16:creationId xmlns:a16="http://schemas.microsoft.com/office/drawing/2014/main" id="{7F4896D8-7B48-4F9E-8231-D64F9C098ABB}"/>
            </a:ext>
          </a:extLst>
        </xdr:cNvPr>
        <xdr:cNvSpPr txBox="1"/>
      </xdr:nvSpPr>
      <xdr:spPr>
        <a:xfrm>
          <a:off x="67374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24A1796F-33E6-4C76-A091-FD5A6FFA562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3C17C340-899D-4CDF-9B00-C101BE8FD9F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4DEA24AD-2C72-41D1-BF04-D6C93B9226A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F0D49360-84F9-4382-8156-849703CAF19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FE472EDC-A45E-4F63-B3B2-5C3A1F39C10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C69BE335-BBBE-44AC-8C4A-E4902150EA3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38796027-6100-49FD-9016-5CD10679FB8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5F369C4E-7103-4DB6-9484-B6CB838C33F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952513B8-CC8E-414E-B1BC-8CA017EFFB2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E05087D-5FD0-46E7-8328-4523E25D234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5408AFAB-A3A5-4A58-B59F-24EAFA77B34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A3BDA5A7-4890-419B-897C-B9ECE864F66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371222DE-3FC7-4558-AB2E-D157E72EB42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C697DF71-1414-4E50-AE18-FB114F86119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5ED9C3AA-7EE4-4FDF-8BC7-F08E4ECCF7D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6B20DDC0-61AF-48E5-B0AE-7FA434CE91A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0FA259B6-C133-4A6E-910B-344EE162A89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490E1C68-17D6-4D72-8656-5CF8EC9EEF2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1F4C7579-AD17-499F-AF42-DA327A02B38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BE211DCD-45CB-4B5F-958B-0F05F5D561A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87106698-3B6A-46DE-BD62-66AEF75E098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28186AE7-7720-4A04-82C6-4C834EA248D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BE87224F-8334-44F1-B2DE-9DB1F094E22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4DA5C47B-0795-4232-BC7C-3FC626B9BEB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EF15E08D-3297-48AD-929A-702A19F93B8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64</xdr:row>
      <xdr:rowOff>130628</xdr:rowOff>
    </xdr:to>
    <xdr:cxnSp macro="">
      <xdr:nvCxnSpPr>
        <xdr:cNvPr id="172" name="直線コネクタ 171">
          <a:extLst>
            <a:ext uri="{FF2B5EF4-FFF2-40B4-BE49-F238E27FC236}">
              <a16:creationId xmlns:a16="http://schemas.microsoft.com/office/drawing/2014/main" id="{1C5382FB-FA97-4191-99C8-446B8007063E}"/>
            </a:ext>
          </a:extLst>
        </xdr:cNvPr>
        <xdr:cNvCxnSpPr/>
      </xdr:nvCxnSpPr>
      <xdr:spPr>
        <a:xfrm flipV="1">
          <a:off x="4634865" y="953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29BE7B29-68F2-4EAD-AEE8-1CECD5F4619A}"/>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a:extLst>
            <a:ext uri="{FF2B5EF4-FFF2-40B4-BE49-F238E27FC236}">
              <a16:creationId xmlns:a16="http://schemas.microsoft.com/office/drawing/2014/main" id="{9A0F4A96-0072-40DD-B33D-179A83850E24}"/>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340478" cy="259045"/>
    <xdr:sp macro="" textlink="">
      <xdr:nvSpPr>
        <xdr:cNvPr id="175" name="【体育館・プール】&#10;有形固定資産減価償却率最大値テキスト">
          <a:extLst>
            <a:ext uri="{FF2B5EF4-FFF2-40B4-BE49-F238E27FC236}">
              <a16:creationId xmlns:a16="http://schemas.microsoft.com/office/drawing/2014/main" id="{BCCB61F3-9FCB-4A8F-A2E1-09AF9E47DC2B}"/>
            </a:ext>
          </a:extLst>
        </xdr:cNvPr>
        <xdr:cNvSpPr txBox="1"/>
      </xdr:nvSpPr>
      <xdr:spPr>
        <a:xfrm>
          <a:off x="4673600" y="930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76" name="直線コネクタ 175">
          <a:extLst>
            <a:ext uri="{FF2B5EF4-FFF2-40B4-BE49-F238E27FC236}">
              <a16:creationId xmlns:a16="http://schemas.microsoft.com/office/drawing/2014/main" id="{891DA793-43A8-4167-8FB8-C4D44BDC7D0A}"/>
            </a:ext>
          </a:extLst>
        </xdr:cNvPr>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523807CE-33C6-48AC-90EE-4FD316F782D3}"/>
            </a:ext>
          </a:extLst>
        </xdr:cNvPr>
        <xdr:cNvSpPr txBox="1"/>
      </xdr:nvSpPr>
      <xdr:spPr>
        <a:xfrm>
          <a:off x="46736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8" name="フローチャート: 判断 177">
          <a:extLst>
            <a:ext uri="{FF2B5EF4-FFF2-40B4-BE49-F238E27FC236}">
              <a16:creationId xmlns:a16="http://schemas.microsoft.com/office/drawing/2014/main" id="{FB8FA307-DA42-4A1A-ACDE-2F0C6DB420C6}"/>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17780</xdr:rowOff>
    </xdr:from>
    <xdr:to>
      <xdr:col>20</xdr:col>
      <xdr:colOff>38100</xdr:colOff>
      <xdr:row>61</xdr:row>
      <xdr:rowOff>119380</xdr:rowOff>
    </xdr:to>
    <xdr:sp macro="" textlink="">
      <xdr:nvSpPr>
        <xdr:cNvPr id="179" name="フローチャート: 判断 178">
          <a:extLst>
            <a:ext uri="{FF2B5EF4-FFF2-40B4-BE49-F238E27FC236}">
              <a16:creationId xmlns:a16="http://schemas.microsoft.com/office/drawing/2014/main" id="{1FB6F7EA-2A6B-41D3-B911-B72C487CC78D}"/>
            </a:ext>
          </a:extLst>
        </xdr:cNvPr>
        <xdr:cNvSpPr/>
      </xdr:nvSpPr>
      <xdr:spPr>
        <a:xfrm>
          <a:off x="3746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164737</xdr:rowOff>
    </xdr:from>
    <xdr:to>
      <xdr:col>15</xdr:col>
      <xdr:colOff>101600</xdr:colOff>
      <xdr:row>61</xdr:row>
      <xdr:rowOff>94887</xdr:rowOff>
    </xdr:to>
    <xdr:sp macro="" textlink="">
      <xdr:nvSpPr>
        <xdr:cNvPr id="180" name="フローチャート: 判断 179">
          <a:extLst>
            <a:ext uri="{FF2B5EF4-FFF2-40B4-BE49-F238E27FC236}">
              <a16:creationId xmlns:a16="http://schemas.microsoft.com/office/drawing/2014/main" id="{DEF491A7-78E3-4D67-BD85-E5389AF3314B}"/>
            </a:ext>
          </a:extLst>
        </xdr:cNvPr>
        <xdr:cNvSpPr/>
      </xdr:nvSpPr>
      <xdr:spPr>
        <a:xfrm>
          <a:off x="2857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1" name="フローチャート: 判断 180">
          <a:extLst>
            <a:ext uri="{FF2B5EF4-FFF2-40B4-BE49-F238E27FC236}">
              <a16:creationId xmlns:a16="http://schemas.microsoft.com/office/drawing/2014/main" id="{7FBA108C-B5C9-4E84-AE77-75E0FAC1104D}"/>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2" name="フローチャート: 判断 181">
          <a:extLst>
            <a:ext uri="{FF2B5EF4-FFF2-40B4-BE49-F238E27FC236}">
              <a16:creationId xmlns:a16="http://schemas.microsoft.com/office/drawing/2014/main" id="{E78CEC8A-5B62-4F9E-AB2F-5528AE94CF33}"/>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79E9EBF0-81B4-448C-BF6B-85E429089A0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EF7BE06-2F50-4659-A793-A784299F095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2AFFD97-3F24-42AD-8917-ACA5ACC586A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07C0F83-327F-4EAE-9200-0DD63199B21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9F4F5E76-1CCE-44F3-A24F-817C19F0277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61867</xdr:rowOff>
    </xdr:from>
    <xdr:to>
      <xdr:col>24</xdr:col>
      <xdr:colOff>114300</xdr:colOff>
      <xdr:row>60</xdr:row>
      <xdr:rowOff>163467</xdr:rowOff>
    </xdr:to>
    <xdr:sp macro="" textlink="">
      <xdr:nvSpPr>
        <xdr:cNvPr id="188" name="楕円 187">
          <a:extLst>
            <a:ext uri="{FF2B5EF4-FFF2-40B4-BE49-F238E27FC236}">
              <a16:creationId xmlns:a16="http://schemas.microsoft.com/office/drawing/2014/main" id="{DE0AA216-C2AF-4318-87D3-B9E8CD273466}"/>
            </a:ext>
          </a:extLst>
        </xdr:cNvPr>
        <xdr:cNvSpPr/>
      </xdr:nvSpPr>
      <xdr:spPr>
        <a:xfrm>
          <a:off x="4584700" y="103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84744</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B05A92B1-9DDE-40F8-9DE1-8CACB626832F}"/>
            </a:ext>
          </a:extLst>
        </xdr:cNvPr>
        <xdr:cNvSpPr txBox="1"/>
      </xdr:nvSpPr>
      <xdr:spPr>
        <a:xfrm>
          <a:off x="4673600" y="10200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86360</xdr:rowOff>
    </xdr:from>
    <xdr:to>
      <xdr:col>20</xdr:col>
      <xdr:colOff>38100</xdr:colOff>
      <xdr:row>61</xdr:row>
      <xdr:rowOff>16510</xdr:rowOff>
    </xdr:to>
    <xdr:sp macro="" textlink="">
      <xdr:nvSpPr>
        <xdr:cNvPr id="190" name="楕円 189">
          <a:extLst>
            <a:ext uri="{FF2B5EF4-FFF2-40B4-BE49-F238E27FC236}">
              <a16:creationId xmlns:a16="http://schemas.microsoft.com/office/drawing/2014/main" id="{7DC3ADF5-892A-42A6-B993-33A0ED3BF415}"/>
            </a:ext>
          </a:extLst>
        </xdr:cNvPr>
        <xdr:cNvSpPr/>
      </xdr:nvSpPr>
      <xdr:spPr>
        <a:xfrm>
          <a:off x="3746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112667</xdr:rowOff>
    </xdr:from>
    <xdr:to>
      <xdr:col>24</xdr:col>
      <xdr:colOff>63500</xdr:colOff>
      <xdr:row>60</xdr:row>
      <xdr:rowOff>137160</xdr:rowOff>
    </xdr:to>
    <xdr:cxnSp macro="">
      <xdr:nvCxnSpPr>
        <xdr:cNvPr id="191" name="直線コネクタ 190">
          <a:extLst>
            <a:ext uri="{FF2B5EF4-FFF2-40B4-BE49-F238E27FC236}">
              <a16:creationId xmlns:a16="http://schemas.microsoft.com/office/drawing/2014/main" id="{145DD3B1-CC31-4CB0-8A8B-A44CBFA82507}"/>
            </a:ext>
          </a:extLst>
        </xdr:cNvPr>
        <xdr:cNvCxnSpPr/>
      </xdr:nvCxnSpPr>
      <xdr:spPr>
        <a:xfrm flipV="1">
          <a:off x="3797300" y="1039966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74930</xdr:rowOff>
    </xdr:from>
    <xdr:to>
      <xdr:col>15</xdr:col>
      <xdr:colOff>101600</xdr:colOff>
      <xdr:row>61</xdr:row>
      <xdr:rowOff>5080</xdr:rowOff>
    </xdr:to>
    <xdr:sp macro="" textlink="">
      <xdr:nvSpPr>
        <xdr:cNvPr id="192" name="楕円 191">
          <a:extLst>
            <a:ext uri="{FF2B5EF4-FFF2-40B4-BE49-F238E27FC236}">
              <a16:creationId xmlns:a16="http://schemas.microsoft.com/office/drawing/2014/main" id="{953D234C-060D-4A98-B3C6-7A4446315F27}"/>
            </a:ext>
          </a:extLst>
        </xdr:cNvPr>
        <xdr:cNvSpPr/>
      </xdr:nvSpPr>
      <xdr:spPr>
        <a:xfrm>
          <a:off x="2857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125730</xdr:rowOff>
    </xdr:from>
    <xdr:to>
      <xdr:col>19</xdr:col>
      <xdr:colOff>177800</xdr:colOff>
      <xdr:row>60</xdr:row>
      <xdr:rowOff>137160</xdr:rowOff>
    </xdr:to>
    <xdr:cxnSp macro="">
      <xdr:nvCxnSpPr>
        <xdr:cNvPr id="193" name="直線コネクタ 192">
          <a:extLst>
            <a:ext uri="{FF2B5EF4-FFF2-40B4-BE49-F238E27FC236}">
              <a16:creationId xmlns:a16="http://schemas.microsoft.com/office/drawing/2014/main" id="{B43C2DD5-70D8-45D2-A1B9-75B74689F4DE}"/>
            </a:ext>
          </a:extLst>
        </xdr:cNvPr>
        <xdr:cNvCxnSpPr/>
      </xdr:nvCxnSpPr>
      <xdr:spPr>
        <a:xfrm>
          <a:off x="2908300" y="104127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39007</xdr:rowOff>
    </xdr:from>
    <xdr:to>
      <xdr:col>10</xdr:col>
      <xdr:colOff>165100</xdr:colOff>
      <xdr:row>60</xdr:row>
      <xdr:rowOff>140607</xdr:rowOff>
    </xdr:to>
    <xdr:sp macro="" textlink="">
      <xdr:nvSpPr>
        <xdr:cNvPr id="194" name="楕円 193">
          <a:extLst>
            <a:ext uri="{FF2B5EF4-FFF2-40B4-BE49-F238E27FC236}">
              <a16:creationId xmlns:a16="http://schemas.microsoft.com/office/drawing/2014/main" id="{0B476A80-9659-40A4-8B21-2AB40DEA674D}"/>
            </a:ext>
          </a:extLst>
        </xdr:cNvPr>
        <xdr:cNvSpPr/>
      </xdr:nvSpPr>
      <xdr:spPr>
        <a:xfrm>
          <a:off x="19685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89807</xdr:rowOff>
    </xdr:from>
    <xdr:to>
      <xdr:col>15</xdr:col>
      <xdr:colOff>50800</xdr:colOff>
      <xdr:row>60</xdr:row>
      <xdr:rowOff>125730</xdr:rowOff>
    </xdr:to>
    <xdr:cxnSp macro="">
      <xdr:nvCxnSpPr>
        <xdr:cNvPr id="195" name="直線コネクタ 194">
          <a:extLst>
            <a:ext uri="{FF2B5EF4-FFF2-40B4-BE49-F238E27FC236}">
              <a16:creationId xmlns:a16="http://schemas.microsoft.com/office/drawing/2014/main" id="{930B0587-9420-40E5-8058-6F9591360BE5}"/>
            </a:ext>
          </a:extLst>
        </xdr:cNvPr>
        <xdr:cNvCxnSpPr/>
      </xdr:nvCxnSpPr>
      <xdr:spPr>
        <a:xfrm>
          <a:off x="2019300" y="1037680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11249</xdr:rowOff>
    </xdr:from>
    <xdr:to>
      <xdr:col>6</xdr:col>
      <xdr:colOff>38100</xdr:colOff>
      <xdr:row>60</xdr:row>
      <xdr:rowOff>112849</xdr:rowOff>
    </xdr:to>
    <xdr:sp macro="" textlink="">
      <xdr:nvSpPr>
        <xdr:cNvPr id="196" name="楕円 195">
          <a:extLst>
            <a:ext uri="{FF2B5EF4-FFF2-40B4-BE49-F238E27FC236}">
              <a16:creationId xmlns:a16="http://schemas.microsoft.com/office/drawing/2014/main" id="{AA5DAF4B-4661-4BE9-87CC-E99D0EDA7659}"/>
            </a:ext>
          </a:extLst>
        </xdr:cNvPr>
        <xdr:cNvSpPr/>
      </xdr:nvSpPr>
      <xdr:spPr>
        <a:xfrm>
          <a:off x="1079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62049</xdr:rowOff>
    </xdr:from>
    <xdr:to>
      <xdr:col>10</xdr:col>
      <xdr:colOff>114300</xdr:colOff>
      <xdr:row>60</xdr:row>
      <xdr:rowOff>89807</xdr:rowOff>
    </xdr:to>
    <xdr:cxnSp macro="">
      <xdr:nvCxnSpPr>
        <xdr:cNvPr id="197" name="直線コネクタ 196">
          <a:extLst>
            <a:ext uri="{FF2B5EF4-FFF2-40B4-BE49-F238E27FC236}">
              <a16:creationId xmlns:a16="http://schemas.microsoft.com/office/drawing/2014/main" id="{4FBC04AC-FDE9-4A51-99EF-4E532C4C741C}"/>
            </a:ext>
          </a:extLst>
        </xdr:cNvPr>
        <xdr:cNvCxnSpPr/>
      </xdr:nvCxnSpPr>
      <xdr:spPr>
        <a:xfrm>
          <a:off x="1130300" y="1034904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110507</xdr:rowOff>
    </xdr:from>
    <xdr:ext cx="405111" cy="259045"/>
    <xdr:sp macro="" textlink="">
      <xdr:nvSpPr>
        <xdr:cNvPr id="198" name="n_1aveValue【体育館・プール】&#10;有形固定資産減価償却率">
          <a:extLst>
            <a:ext uri="{FF2B5EF4-FFF2-40B4-BE49-F238E27FC236}">
              <a16:creationId xmlns:a16="http://schemas.microsoft.com/office/drawing/2014/main" id="{54403209-BDC6-4314-9B0B-14755ADA70B9}"/>
            </a:ext>
          </a:extLst>
        </xdr:cNvPr>
        <xdr:cNvSpPr txBox="1"/>
      </xdr:nvSpPr>
      <xdr:spPr>
        <a:xfrm>
          <a:off x="35820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86014</xdr:rowOff>
    </xdr:from>
    <xdr:ext cx="405111" cy="259045"/>
    <xdr:sp macro="" textlink="">
      <xdr:nvSpPr>
        <xdr:cNvPr id="199" name="n_2aveValue【体育館・プール】&#10;有形固定資産減価償却率">
          <a:extLst>
            <a:ext uri="{FF2B5EF4-FFF2-40B4-BE49-F238E27FC236}">
              <a16:creationId xmlns:a16="http://schemas.microsoft.com/office/drawing/2014/main" id="{6C9398C0-190B-4C65-8FA5-DEB6F566CEFC}"/>
            </a:ext>
          </a:extLst>
        </xdr:cNvPr>
        <xdr:cNvSpPr txBox="1"/>
      </xdr:nvSpPr>
      <xdr:spPr>
        <a:xfrm>
          <a:off x="2705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200" name="n_3aveValue【体育館・プール】&#10;有形固定資産減価償却率">
          <a:extLst>
            <a:ext uri="{FF2B5EF4-FFF2-40B4-BE49-F238E27FC236}">
              <a16:creationId xmlns:a16="http://schemas.microsoft.com/office/drawing/2014/main" id="{3808F1FD-5AA2-471E-ACA7-D61D48338A2E}"/>
            </a:ext>
          </a:extLst>
        </xdr:cNvPr>
        <xdr:cNvSpPr txBox="1"/>
      </xdr:nvSpPr>
      <xdr:spPr>
        <a:xfrm>
          <a:off x="1816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1" name="n_4aveValue【体育館・プール】&#10;有形固定資産減価償却率">
          <a:extLst>
            <a:ext uri="{FF2B5EF4-FFF2-40B4-BE49-F238E27FC236}">
              <a16:creationId xmlns:a16="http://schemas.microsoft.com/office/drawing/2014/main" id="{8B9148B0-B582-401D-BE49-A7EA77CAE87D}"/>
            </a:ext>
          </a:extLst>
        </xdr:cNvPr>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33037</xdr:rowOff>
    </xdr:from>
    <xdr:ext cx="405111" cy="259045"/>
    <xdr:sp macro="" textlink="">
      <xdr:nvSpPr>
        <xdr:cNvPr id="202" name="n_1mainValue【体育館・プール】&#10;有形固定資産減価償却率">
          <a:extLst>
            <a:ext uri="{FF2B5EF4-FFF2-40B4-BE49-F238E27FC236}">
              <a16:creationId xmlns:a16="http://schemas.microsoft.com/office/drawing/2014/main" id="{EC80B846-934B-47DA-8FE5-0940ABBDE401}"/>
            </a:ext>
          </a:extLst>
        </xdr:cNvPr>
        <xdr:cNvSpPr txBox="1"/>
      </xdr:nvSpPr>
      <xdr:spPr>
        <a:xfrm>
          <a:off x="35820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21607</xdr:rowOff>
    </xdr:from>
    <xdr:ext cx="405111" cy="259045"/>
    <xdr:sp macro="" textlink="">
      <xdr:nvSpPr>
        <xdr:cNvPr id="203" name="n_2mainValue【体育館・プール】&#10;有形固定資産減価償却率">
          <a:extLst>
            <a:ext uri="{FF2B5EF4-FFF2-40B4-BE49-F238E27FC236}">
              <a16:creationId xmlns:a16="http://schemas.microsoft.com/office/drawing/2014/main" id="{49607957-C09D-4DF1-91EA-03106A61F41D}"/>
            </a:ext>
          </a:extLst>
        </xdr:cNvPr>
        <xdr:cNvSpPr txBox="1"/>
      </xdr:nvSpPr>
      <xdr:spPr>
        <a:xfrm>
          <a:off x="2705744"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157134</xdr:rowOff>
    </xdr:from>
    <xdr:ext cx="405111" cy="259045"/>
    <xdr:sp macro="" textlink="">
      <xdr:nvSpPr>
        <xdr:cNvPr id="204" name="n_3mainValue【体育館・プール】&#10;有形固定資産減価償却率">
          <a:extLst>
            <a:ext uri="{FF2B5EF4-FFF2-40B4-BE49-F238E27FC236}">
              <a16:creationId xmlns:a16="http://schemas.microsoft.com/office/drawing/2014/main" id="{B2C16A98-6119-47E7-AFA0-EE90F6161195}"/>
            </a:ext>
          </a:extLst>
        </xdr:cNvPr>
        <xdr:cNvSpPr txBox="1"/>
      </xdr:nvSpPr>
      <xdr:spPr>
        <a:xfrm>
          <a:off x="18167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205" name="n_4mainValue【体育館・プール】&#10;有形固定資産減価償却率">
          <a:extLst>
            <a:ext uri="{FF2B5EF4-FFF2-40B4-BE49-F238E27FC236}">
              <a16:creationId xmlns:a16="http://schemas.microsoft.com/office/drawing/2014/main" id="{59F4B45C-2B64-4058-B3CD-CD3A13D543CC}"/>
            </a:ext>
          </a:extLst>
        </xdr:cNvPr>
        <xdr:cNvSpPr txBox="1"/>
      </xdr:nvSpPr>
      <xdr:spPr>
        <a:xfrm>
          <a:off x="927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617B515A-39D0-42C9-B6EF-DAD7E980C59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A1FCE559-7BD8-4FB2-819C-D4E5DB22256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8F73F922-F201-4CDA-9846-3ECFFE283DE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5E1848E1-90B1-4A88-BDDE-5B961D707E9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E47C5C1E-E2AF-4DBE-A2B4-AD7DA73740A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3FD7A6E2-D33C-42BF-89D4-A6794814CB6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A99F7975-098F-406B-B6D5-F648B7FBF51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489D19AB-8B46-4A5F-AF7E-1D23E8C05EF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8BAB1E5A-C4B3-4B1C-AFA4-FDD4D96F278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CFE43479-8D31-41FD-90BC-FF05B79AC42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4F7870E6-D925-4957-8A0D-D83ACFEC5AA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7" name="テキスト ボックス 216">
          <a:extLst>
            <a:ext uri="{FF2B5EF4-FFF2-40B4-BE49-F238E27FC236}">
              <a16:creationId xmlns:a16="http://schemas.microsoft.com/office/drawing/2014/main" id="{7669502E-D1EF-4B27-8A55-CB1CEC17A488}"/>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696DD63A-067E-4EC5-9784-0AD1EB3AA6C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9" name="テキスト ボックス 218">
          <a:extLst>
            <a:ext uri="{FF2B5EF4-FFF2-40B4-BE49-F238E27FC236}">
              <a16:creationId xmlns:a16="http://schemas.microsoft.com/office/drawing/2014/main" id="{8970ADC4-49A1-49DA-B918-48E1E29B17AC}"/>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214BB779-DA81-49F2-BA28-01417454869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1" name="テキスト ボックス 220">
          <a:extLst>
            <a:ext uri="{FF2B5EF4-FFF2-40B4-BE49-F238E27FC236}">
              <a16:creationId xmlns:a16="http://schemas.microsoft.com/office/drawing/2014/main" id="{6C72A526-BFA5-479B-9827-530237BBF3E7}"/>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23E69EC4-6690-4CEF-8B70-DF72CDB77F6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3" name="テキスト ボックス 222">
          <a:extLst>
            <a:ext uri="{FF2B5EF4-FFF2-40B4-BE49-F238E27FC236}">
              <a16:creationId xmlns:a16="http://schemas.microsoft.com/office/drawing/2014/main" id="{B1A17E3C-2D3F-4187-BF62-4D9781DD3B41}"/>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E8F8FCC9-FEF4-43BC-B0B1-72BC7179078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5" name="テキスト ボックス 224">
          <a:extLst>
            <a:ext uri="{FF2B5EF4-FFF2-40B4-BE49-F238E27FC236}">
              <a16:creationId xmlns:a16="http://schemas.microsoft.com/office/drawing/2014/main" id="{78BA0421-26CE-4211-9A6F-CB1F781C06F4}"/>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A7A8D866-D3DA-4F38-9D3C-1E5AE8A42E7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a:extLst>
            <a:ext uri="{FF2B5EF4-FFF2-40B4-BE49-F238E27FC236}">
              <a16:creationId xmlns:a16="http://schemas.microsoft.com/office/drawing/2014/main" id="{D96AE83E-51C9-4E9F-B3F8-3195D51F1187}"/>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a:extLst>
            <a:ext uri="{FF2B5EF4-FFF2-40B4-BE49-F238E27FC236}">
              <a16:creationId xmlns:a16="http://schemas.microsoft.com/office/drawing/2014/main" id="{BD385387-451C-4F08-B2D6-A95090F26EA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93980</xdr:rowOff>
    </xdr:from>
    <xdr:to>
      <xdr:col>54</xdr:col>
      <xdr:colOff>189865</xdr:colOff>
      <xdr:row>64</xdr:row>
      <xdr:rowOff>50800</xdr:rowOff>
    </xdr:to>
    <xdr:cxnSp macro="">
      <xdr:nvCxnSpPr>
        <xdr:cNvPr id="229" name="直線コネクタ 228">
          <a:extLst>
            <a:ext uri="{FF2B5EF4-FFF2-40B4-BE49-F238E27FC236}">
              <a16:creationId xmlns:a16="http://schemas.microsoft.com/office/drawing/2014/main" id="{452D8516-0E80-4B88-850C-836C6FD075A1}"/>
            </a:ext>
          </a:extLst>
        </xdr:cNvPr>
        <xdr:cNvCxnSpPr/>
      </xdr:nvCxnSpPr>
      <xdr:spPr>
        <a:xfrm flipV="1">
          <a:off x="10476865" y="9523730"/>
          <a:ext cx="0" cy="1499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54627</xdr:rowOff>
    </xdr:from>
    <xdr:ext cx="469744" cy="259045"/>
    <xdr:sp macro="" textlink="">
      <xdr:nvSpPr>
        <xdr:cNvPr id="230" name="【体育館・プール】&#10;一人当たり面積最小値テキスト">
          <a:extLst>
            <a:ext uri="{FF2B5EF4-FFF2-40B4-BE49-F238E27FC236}">
              <a16:creationId xmlns:a16="http://schemas.microsoft.com/office/drawing/2014/main" id="{D16B701F-AB8A-4D91-8B2C-68988A2D5036}"/>
            </a:ext>
          </a:extLst>
        </xdr:cNvPr>
        <xdr:cNvSpPr txBox="1"/>
      </xdr:nvSpPr>
      <xdr:spPr>
        <a:xfrm>
          <a:off x="10515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50800</xdr:rowOff>
    </xdr:from>
    <xdr:to>
      <xdr:col>55</xdr:col>
      <xdr:colOff>88900</xdr:colOff>
      <xdr:row>64</xdr:row>
      <xdr:rowOff>50800</xdr:rowOff>
    </xdr:to>
    <xdr:cxnSp macro="">
      <xdr:nvCxnSpPr>
        <xdr:cNvPr id="231" name="直線コネクタ 230">
          <a:extLst>
            <a:ext uri="{FF2B5EF4-FFF2-40B4-BE49-F238E27FC236}">
              <a16:creationId xmlns:a16="http://schemas.microsoft.com/office/drawing/2014/main" id="{2A668581-5C6E-4E5F-910A-B70789F123C1}"/>
            </a:ext>
          </a:extLst>
        </xdr:cNvPr>
        <xdr:cNvCxnSpPr/>
      </xdr:nvCxnSpPr>
      <xdr:spPr>
        <a:xfrm>
          <a:off x="10388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40657</xdr:rowOff>
    </xdr:from>
    <xdr:ext cx="469744" cy="259045"/>
    <xdr:sp macro="" textlink="">
      <xdr:nvSpPr>
        <xdr:cNvPr id="232" name="【体育館・プール】&#10;一人当たり面積最大値テキスト">
          <a:extLst>
            <a:ext uri="{FF2B5EF4-FFF2-40B4-BE49-F238E27FC236}">
              <a16:creationId xmlns:a16="http://schemas.microsoft.com/office/drawing/2014/main" id="{491AAE28-1FB4-4D40-BB2C-AB364C0EF123}"/>
            </a:ext>
          </a:extLst>
        </xdr:cNvPr>
        <xdr:cNvSpPr txBox="1"/>
      </xdr:nvSpPr>
      <xdr:spPr>
        <a:xfrm>
          <a:off x="10515600" y="929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93980</xdr:rowOff>
    </xdr:from>
    <xdr:to>
      <xdr:col>55</xdr:col>
      <xdr:colOff>88900</xdr:colOff>
      <xdr:row>55</xdr:row>
      <xdr:rowOff>93980</xdr:rowOff>
    </xdr:to>
    <xdr:cxnSp macro="">
      <xdr:nvCxnSpPr>
        <xdr:cNvPr id="233" name="直線コネクタ 232">
          <a:extLst>
            <a:ext uri="{FF2B5EF4-FFF2-40B4-BE49-F238E27FC236}">
              <a16:creationId xmlns:a16="http://schemas.microsoft.com/office/drawing/2014/main" id="{E1441617-D81F-406C-8A86-83F5AB098F40}"/>
            </a:ext>
          </a:extLst>
        </xdr:cNvPr>
        <xdr:cNvCxnSpPr/>
      </xdr:nvCxnSpPr>
      <xdr:spPr>
        <a:xfrm>
          <a:off x="10388600" y="952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64787</xdr:rowOff>
    </xdr:from>
    <xdr:ext cx="469744" cy="259045"/>
    <xdr:sp macro="" textlink="">
      <xdr:nvSpPr>
        <xdr:cNvPr id="234" name="【体育館・プール】&#10;一人当たり面積平均値テキスト">
          <a:extLst>
            <a:ext uri="{FF2B5EF4-FFF2-40B4-BE49-F238E27FC236}">
              <a16:creationId xmlns:a16="http://schemas.microsoft.com/office/drawing/2014/main" id="{13D347E9-378A-4A64-BF13-9B3168DB50E6}"/>
            </a:ext>
          </a:extLst>
        </xdr:cNvPr>
        <xdr:cNvSpPr txBox="1"/>
      </xdr:nvSpPr>
      <xdr:spPr>
        <a:xfrm>
          <a:off x="105156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41910</xdr:rowOff>
    </xdr:from>
    <xdr:to>
      <xdr:col>55</xdr:col>
      <xdr:colOff>50800</xdr:colOff>
      <xdr:row>61</xdr:row>
      <xdr:rowOff>143510</xdr:rowOff>
    </xdr:to>
    <xdr:sp macro="" textlink="">
      <xdr:nvSpPr>
        <xdr:cNvPr id="235" name="フローチャート: 判断 234">
          <a:extLst>
            <a:ext uri="{FF2B5EF4-FFF2-40B4-BE49-F238E27FC236}">
              <a16:creationId xmlns:a16="http://schemas.microsoft.com/office/drawing/2014/main" id="{9584609D-1928-4996-9BF7-6F222B77A3F3}"/>
            </a:ext>
          </a:extLst>
        </xdr:cNvPr>
        <xdr:cNvSpPr/>
      </xdr:nvSpPr>
      <xdr:spPr>
        <a:xfrm>
          <a:off x="10426700" y="1050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72390</xdr:rowOff>
    </xdr:from>
    <xdr:to>
      <xdr:col>50</xdr:col>
      <xdr:colOff>165100</xdr:colOff>
      <xdr:row>62</xdr:row>
      <xdr:rowOff>2540</xdr:rowOff>
    </xdr:to>
    <xdr:sp macro="" textlink="">
      <xdr:nvSpPr>
        <xdr:cNvPr id="236" name="フローチャート: 判断 235">
          <a:extLst>
            <a:ext uri="{FF2B5EF4-FFF2-40B4-BE49-F238E27FC236}">
              <a16:creationId xmlns:a16="http://schemas.microsoft.com/office/drawing/2014/main" id="{274EC2DD-736E-492D-AD2D-48D09BE6B0D9}"/>
            </a:ext>
          </a:extLst>
        </xdr:cNvPr>
        <xdr:cNvSpPr/>
      </xdr:nvSpPr>
      <xdr:spPr>
        <a:xfrm>
          <a:off x="9588500" y="1053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38100</xdr:rowOff>
    </xdr:from>
    <xdr:to>
      <xdr:col>46</xdr:col>
      <xdr:colOff>38100</xdr:colOff>
      <xdr:row>61</xdr:row>
      <xdr:rowOff>139700</xdr:rowOff>
    </xdr:to>
    <xdr:sp macro="" textlink="">
      <xdr:nvSpPr>
        <xdr:cNvPr id="237" name="フローチャート: 判断 236">
          <a:extLst>
            <a:ext uri="{FF2B5EF4-FFF2-40B4-BE49-F238E27FC236}">
              <a16:creationId xmlns:a16="http://schemas.microsoft.com/office/drawing/2014/main" id="{4624A100-2FEB-4B97-99F8-3C672D688501}"/>
            </a:ext>
          </a:extLst>
        </xdr:cNvPr>
        <xdr:cNvSpPr/>
      </xdr:nvSpPr>
      <xdr:spPr>
        <a:xfrm>
          <a:off x="86995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80010</xdr:rowOff>
    </xdr:from>
    <xdr:to>
      <xdr:col>41</xdr:col>
      <xdr:colOff>101600</xdr:colOff>
      <xdr:row>62</xdr:row>
      <xdr:rowOff>10160</xdr:rowOff>
    </xdr:to>
    <xdr:sp macro="" textlink="">
      <xdr:nvSpPr>
        <xdr:cNvPr id="238" name="フローチャート: 判断 237">
          <a:extLst>
            <a:ext uri="{FF2B5EF4-FFF2-40B4-BE49-F238E27FC236}">
              <a16:creationId xmlns:a16="http://schemas.microsoft.com/office/drawing/2014/main" id="{8BC111EB-3E04-4D87-96DF-BB862537F58F}"/>
            </a:ext>
          </a:extLst>
        </xdr:cNvPr>
        <xdr:cNvSpPr/>
      </xdr:nvSpPr>
      <xdr:spPr>
        <a:xfrm>
          <a:off x="7810500" y="1053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129540</xdr:rowOff>
    </xdr:from>
    <xdr:to>
      <xdr:col>36</xdr:col>
      <xdr:colOff>165100</xdr:colOff>
      <xdr:row>62</xdr:row>
      <xdr:rowOff>59690</xdr:rowOff>
    </xdr:to>
    <xdr:sp macro="" textlink="">
      <xdr:nvSpPr>
        <xdr:cNvPr id="239" name="フローチャート: 判断 238">
          <a:extLst>
            <a:ext uri="{FF2B5EF4-FFF2-40B4-BE49-F238E27FC236}">
              <a16:creationId xmlns:a16="http://schemas.microsoft.com/office/drawing/2014/main" id="{EC5BB272-6302-4A0F-ABCF-CFC9E0E129BF}"/>
            </a:ext>
          </a:extLst>
        </xdr:cNvPr>
        <xdr:cNvSpPr/>
      </xdr:nvSpPr>
      <xdr:spPr>
        <a:xfrm>
          <a:off x="6921500" y="1058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54FD6AB5-EB9E-499D-821B-F2C2B1E7499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EC546FFD-88ED-4848-AE6B-3E870882DB7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D40E6A3-528B-4D0B-9407-C2B8078EFDE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29BC4193-8775-4381-ADF2-CBB2C789321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50D73131-D17C-4DB6-8501-61574392A1B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21590</xdr:rowOff>
    </xdr:from>
    <xdr:to>
      <xdr:col>55</xdr:col>
      <xdr:colOff>50800</xdr:colOff>
      <xdr:row>62</xdr:row>
      <xdr:rowOff>123190</xdr:rowOff>
    </xdr:to>
    <xdr:sp macro="" textlink="">
      <xdr:nvSpPr>
        <xdr:cNvPr id="245" name="楕円 244">
          <a:extLst>
            <a:ext uri="{FF2B5EF4-FFF2-40B4-BE49-F238E27FC236}">
              <a16:creationId xmlns:a16="http://schemas.microsoft.com/office/drawing/2014/main" id="{B3819D81-2BB4-44A5-B522-3663340D6B0A}"/>
            </a:ext>
          </a:extLst>
        </xdr:cNvPr>
        <xdr:cNvSpPr/>
      </xdr:nvSpPr>
      <xdr:spPr>
        <a:xfrm>
          <a:off x="104267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xdr:rowOff>
    </xdr:from>
    <xdr:ext cx="469744" cy="259045"/>
    <xdr:sp macro="" textlink="">
      <xdr:nvSpPr>
        <xdr:cNvPr id="246" name="【体育館・プール】&#10;一人当たり面積該当値テキスト">
          <a:extLst>
            <a:ext uri="{FF2B5EF4-FFF2-40B4-BE49-F238E27FC236}">
              <a16:creationId xmlns:a16="http://schemas.microsoft.com/office/drawing/2014/main" id="{869F5AC9-E18A-43DE-BBAC-40C5DA93A194}"/>
            </a:ext>
          </a:extLst>
        </xdr:cNvPr>
        <xdr:cNvSpPr txBox="1"/>
      </xdr:nvSpPr>
      <xdr:spPr>
        <a:xfrm>
          <a:off x="10515600" y="1062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20320</xdr:rowOff>
    </xdr:from>
    <xdr:to>
      <xdr:col>50</xdr:col>
      <xdr:colOff>165100</xdr:colOff>
      <xdr:row>62</xdr:row>
      <xdr:rowOff>121920</xdr:rowOff>
    </xdr:to>
    <xdr:sp macro="" textlink="">
      <xdr:nvSpPr>
        <xdr:cNvPr id="247" name="楕円 246">
          <a:extLst>
            <a:ext uri="{FF2B5EF4-FFF2-40B4-BE49-F238E27FC236}">
              <a16:creationId xmlns:a16="http://schemas.microsoft.com/office/drawing/2014/main" id="{46504E5C-F5C4-4518-A8FF-C3F2218BA22C}"/>
            </a:ext>
          </a:extLst>
        </xdr:cNvPr>
        <xdr:cNvSpPr/>
      </xdr:nvSpPr>
      <xdr:spPr>
        <a:xfrm>
          <a:off x="9588500" y="1065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71120</xdr:rowOff>
    </xdr:from>
    <xdr:to>
      <xdr:col>55</xdr:col>
      <xdr:colOff>0</xdr:colOff>
      <xdr:row>62</xdr:row>
      <xdr:rowOff>72390</xdr:rowOff>
    </xdr:to>
    <xdr:cxnSp macro="">
      <xdr:nvCxnSpPr>
        <xdr:cNvPr id="248" name="直線コネクタ 247">
          <a:extLst>
            <a:ext uri="{FF2B5EF4-FFF2-40B4-BE49-F238E27FC236}">
              <a16:creationId xmlns:a16="http://schemas.microsoft.com/office/drawing/2014/main" id="{88156675-4A58-4BE9-BE70-DDE69B9BD759}"/>
            </a:ext>
          </a:extLst>
        </xdr:cNvPr>
        <xdr:cNvCxnSpPr/>
      </xdr:nvCxnSpPr>
      <xdr:spPr>
        <a:xfrm>
          <a:off x="9639300" y="1070102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20320</xdr:rowOff>
    </xdr:from>
    <xdr:to>
      <xdr:col>46</xdr:col>
      <xdr:colOff>38100</xdr:colOff>
      <xdr:row>62</xdr:row>
      <xdr:rowOff>121920</xdr:rowOff>
    </xdr:to>
    <xdr:sp macro="" textlink="">
      <xdr:nvSpPr>
        <xdr:cNvPr id="249" name="楕円 248">
          <a:extLst>
            <a:ext uri="{FF2B5EF4-FFF2-40B4-BE49-F238E27FC236}">
              <a16:creationId xmlns:a16="http://schemas.microsoft.com/office/drawing/2014/main" id="{0C0C37F0-5EBC-486E-94A3-C98C5CFE2353}"/>
            </a:ext>
          </a:extLst>
        </xdr:cNvPr>
        <xdr:cNvSpPr/>
      </xdr:nvSpPr>
      <xdr:spPr>
        <a:xfrm>
          <a:off x="8699500" y="1065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71120</xdr:rowOff>
    </xdr:from>
    <xdr:to>
      <xdr:col>50</xdr:col>
      <xdr:colOff>114300</xdr:colOff>
      <xdr:row>62</xdr:row>
      <xdr:rowOff>71120</xdr:rowOff>
    </xdr:to>
    <xdr:cxnSp macro="">
      <xdr:nvCxnSpPr>
        <xdr:cNvPr id="250" name="直線コネクタ 249">
          <a:extLst>
            <a:ext uri="{FF2B5EF4-FFF2-40B4-BE49-F238E27FC236}">
              <a16:creationId xmlns:a16="http://schemas.microsoft.com/office/drawing/2014/main" id="{C6DFC8B1-815C-4EE5-93E9-2394D73768BC}"/>
            </a:ext>
          </a:extLst>
        </xdr:cNvPr>
        <xdr:cNvCxnSpPr/>
      </xdr:nvCxnSpPr>
      <xdr:spPr>
        <a:xfrm>
          <a:off x="8750300" y="10701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20320</xdr:rowOff>
    </xdr:from>
    <xdr:to>
      <xdr:col>41</xdr:col>
      <xdr:colOff>101600</xdr:colOff>
      <xdr:row>62</xdr:row>
      <xdr:rowOff>121920</xdr:rowOff>
    </xdr:to>
    <xdr:sp macro="" textlink="">
      <xdr:nvSpPr>
        <xdr:cNvPr id="251" name="楕円 250">
          <a:extLst>
            <a:ext uri="{FF2B5EF4-FFF2-40B4-BE49-F238E27FC236}">
              <a16:creationId xmlns:a16="http://schemas.microsoft.com/office/drawing/2014/main" id="{F870C76E-7FC9-43C8-B648-75108E5D8B73}"/>
            </a:ext>
          </a:extLst>
        </xdr:cNvPr>
        <xdr:cNvSpPr/>
      </xdr:nvSpPr>
      <xdr:spPr>
        <a:xfrm>
          <a:off x="7810500" y="1065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71120</xdr:rowOff>
    </xdr:from>
    <xdr:to>
      <xdr:col>45</xdr:col>
      <xdr:colOff>177800</xdr:colOff>
      <xdr:row>62</xdr:row>
      <xdr:rowOff>71120</xdr:rowOff>
    </xdr:to>
    <xdr:cxnSp macro="">
      <xdr:nvCxnSpPr>
        <xdr:cNvPr id="252" name="直線コネクタ 251">
          <a:extLst>
            <a:ext uri="{FF2B5EF4-FFF2-40B4-BE49-F238E27FC236}">
              <a16:creationId xmlns:a16="http://schemas.microsoft.com/office/drawing/2014/main" id="{99AE782D-E179-4B8D-BBE6-7297F1F3A446}"/>
            </a:ext>
          </a:extLst>
        </xdr:cNvPr>
        <xdr:cNvCxnSpPr/>
      </xdr:nvCxnSpPr>
      <xdr:spPr>
        <a:xfrm>
          <a:off x="7861300" y="10701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22860</xdr:rowOff>
    </xdr:from>
    <xdr:to>
      <xdr:col>36</xdr:col>
      <xdr:colOff>165100</xdr:colOff>
      <xdr:row>62</xdr:row>
      <xdr:rowOff>124460</xdr:rowOff>
    </xdr:to>
    <xdr:sp macro="" textlink="">
      <xdr:nvSpPr>
        <xdr:cNvPr id="253" name="楕円 252">
          <a:extLst>
            <a:ext uri="{FF2B5EF4-FFF2-40B4-BE49-F238E27FC236}">
              <a16:creationId xmlns:a16="http://schemas.microsoft.com/office/drawing/2014/main" id="{8360ECA0-7C8F-4263-8802-604B0511C9EB}"/>
            </a:ext>
          </a:extLst>
        </xdr:cNvPr>
        <xdr:cNvSpPr/>
      </xdr:nvSpPr>
      <xdr:spPr>
        <a:xfrm>
          <a:off x="6921500" y="1065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71120</xdr:rowOff>
    </xdr:from>
    <xdr:to>
      <xdr:col>41</xdr:col>
      <xdr:colOff>50800</xdr:colOff>
      <xdr:row>62</xdr:row>
      <xdr:rowOff>73660</xdr:rowOff>
    </xdr:to>
    <xdr:cxnSp macro="">
      <xdr:nvCxnSpPr>
        <xdr:cNvPr id="254" name="直線コネクタ 253">
          <a:extLst>
            <a:ext uri="{FF2B5EF4-FFF2-40B4-BE49-F238E27FC236}">
              <a16:creationId xmlns:a16="http://schemas.microsoft.com/office/drawing/2014/main" id="{E7812409-2928-4B63-BA89-374C773D0522}"/>
            </a:ext>
          </a:extLst>
        </xdr:cNvPr>
        <xdr:cNvCxnSpPr/>
      </xdr:nvCxnSpPr>
      <xdr:spPr>
        <a:xfrm flipV="1">
          <a:off x="6972300" y="1070102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19067</xdr:rowOff>
    </xdr:from>
    <xdr:ext cx="469744" cy="259045"/>
    <xdr:sp macro="" textlink="">
      <xdr:nvSpPr>
        <xdr:cNvPr id="255" name="n_1aveValue【体育館・プール】&#10;一人当たり面積">
          <a:extLst>
            <a:ext uri="{FF2B5EF4-FFF2-40B4-BE49-F238E27FC236}">
              <a16:creationId xmlns:a16="http://schemas.microsoft.com/office/drawing/2014/main" id="{97910A5F-1A6E-4BEF-8B62-31576F5458F2}"/>
            </a:ext>
          </a:extLst>
        </xdr:cNvPr>
        <xdr:cNvSpPr txBox="1"/>
      </xdr:nvSpPr>
      <xdr:spPr>
        <a:xfrm>
          <a:off x="9391727" y="1030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156227</xdr:rowOff>
    </xdr:from>
    <xdr:ext cx="469744" cy="259045"/>
    <xdr:sp macro="" textlink="">
      <xdr:nvSpPr>
        <xdr:cNvPr id="256" name="n_2aveValue【体育館・プール】&#10;一人当たり面積">
          <a:extLst>
            <a:ext uri="{FF2B5EF4-FFF2-40B4-BE49-F238E27FC236}">
              <a16:creationId xmlns:a16="http://schemas.microsoft.com/office/drawing/2014/main" id="{E749F546-8BA8-4ACD-B2DD-64666FD56159}"/>
            </a:ext>
          </a:extLst>
        </xdr:cNvPr>
        <xdr:cNvSpPr txBox="1"/>
      </xdr:nvSpPr>
      <xdr:spPr>
        <a:xfrm>
          <a:off x="8515427" y="102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26687</xdr:rowOff>
    </xdr:from>
    <xdr:ext cx="469744" cy="259045"/>
    <xdr:sp macro="" textlink="">
      <xdr:nvSpPr>
        <xdr:cNvPr id="257" name="n_3aveValue【体育館・プール】&#10;一人当たり面積">
          <a:extLst>
            <a:ext uri="{FF2B5EF4-FFF2-40B4-BE49-F238E27FC236}">
              <a16:creationId xmlns:a16="http://schemas.microsoft.com/office/drawing/2014/main" id="{108DDC1D-FA4C-4D75-8978-B6BD50E0B374}"/>
            </a:ext>
          </a:extLst>
        </xdr:cNvPr>
        <xdr:cNvSpPr txBox="1"/>
      </xdr:nvSpPr>
      <xdr:spPr>
        <a:xfrm>
          <a:off x="7626427" y="1031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76217</xdr:rowOff>
    </xdr:from>
    <xdr:ext cx="469744" cy="259045"/>
    <xdr:sp macro="" textlink="">
      <xdr:nvSpPr>
        <xdr:cNvPr id="258" name="n_4aveValue【体育館・プール】&#10;一人当たり面積">
          <a:extLst>
            <a:ext uri="{FF2B5EF4-FFF2-40B4-BE49-F238E27FC236}">
              <a16:creationId xmlns:a16="http://schemas.microsoft.com/office/drawing/2014/main" id="{16895ED1-0ECF-439B-87FB-C15A3A7412CF}"/>
            </a:ext>
          </a:extLst>
        </xdr:cNvPr>
        <xdr:cNvSpPr txBox="1"/>
      </xdr:nvSpPr>
      <xdr:spPr>
        <a:xfrm>
          <a:off x="6737427" y="103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113047</xdr:rowOff>
    </xdr:from>
    <xdr:ext cx="469744" cy="259045"/>
    <xdr:sp macro="" textlink="">
      <xdr:nvSpPr>
        <xdr:cNvPr id="259" name="n_1mainValue【体育館・プール】&#10;一人当たり面積">
          <a:extLst>
            <a:ext uri="{FF2B5EF4-FFF2-40B4-BE49-F238E27FC236}">
              <a16:creationId xmlns:a16="http://schemas.microsoft.com/office/drawing/2014/main" id="{5F114584-7244-4101-BB67-3559C7319018}"/>
            </a:ext>
          </a:extLst>
        </xdr:cNvPr>
        <xdr:cNvSpPr txBox="1"/>
      </xdr:nvSpPr>
      <xdr:spPr>
        <a:xfrm>
          <a:off x="9391727" y="1074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113047</xdr:rowOff>
    </xdr:from>
    <xdr:ext cx="469744" cy="259045"/>
    <xdr:sp macro="" textlink="">
      <xdr:nvSpPr>
        <xdr:cNvPr id="260" name="n_2mainValue【体育館・プール】&#10;一人当たり面積">
          <a:extLst>
            <a:ext uri="{FF2B5EF4-FFF2-40B4-BE49-F238E27FC236}">
              <a16:creationId xmlns:a16="http://schemas.microsoft.com/office/drawing/2014/main" id="{9BF0A11A-D25E-411E-9619-E499C21EBC76}"/>
            </a:ext>
          </a:extLst>
        </xdr:cNvPr>
        <xdr:cNvSpPr txBox="1"/>
      </xdr:nvSpPr>
      <xdr:spPr>
        <a:xfrm>
          <a:off x="8515427" y="1074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113047</xdr:rowOff>
    </xdr:from>
    <xdr:ext cx="469744" cy="259045"/>
    <xdr:sp macro="" textlink="">
      <xdr:nvSpPr>
        <xdr:cNvPr id="261" name="n_3mainValue【体育館・プール】&#10;一人当たり面積">
          <a:extLst>
            <a:ext uri="{FF2B5EF4-FFF2-40B4-BE49-F238E27FC236}">
              <a16:creationId xmlns:a16="http://schemas.microsoft.com/office/drawing/2014/main" id="{BE42F92B-02A5-48DF-B57E-B99F651333F3}"/>
            </a:ext>
          </a:extLst>
        </xdr:cNvPr>
        <xdr:cNvSpPr txBox="1"/>
      </xdr:nvSpPr>
      <xdr:spPr>
        <a:xfrm>
          <a:off x="7626427" y="1074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115587</xdr:rowOff>
    </xdr:from>
    <xdr:ext cx="469744" cy="259045"/>
    <xdr:sp macro="" textlink="">
      <xdr:nvSpPr>
        <xdr:cNvPr id="262" name="n_4mainValue【体育館・プール】&#10;一人当たり面積">
          <a:extLst>
            <a:ext uri="{FF2B5EF4-FFF2-40B4-BE49-F238E27FC236}">
              <a16:creationId xmlns:a16="http://schemas.microsoft.com/office/drawing/2014/main" id="{E9CDC48F-5270-4F0C-AB9E-DA4B8C1C5927}"/>
            </a:ext>
          </a:extLst>
        </xdr:cNvPr>
        <xdr:cNvSpPr txBox="1"/>
      </xdr:nvSpPr>
      <xdr:spPr>
        <a:xfrm>
          <a:off x="6737427" y="1074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F33D6A54-A4C3-482C-9662-B61B0FB9EE7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DF8F07FD-43C5-4BE6-B13B-7EBDFADBEAA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6B5A1809-4A03-422D-B16E-79C81637486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FEAC174D-3232-43D7-AF86-1F9E4436AAE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735121A6-8808-4749-8F2A-55B13934B01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19B7B97F-1494-4C3B-837F-7F6BC029831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EE1F572C-E07F-4707-9124-7B0CDF76C08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6DABBC28-392E-4EEA-B8F0-0BE5B0C40417}"/>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a:extLst>
            <a:ext uri="{FF2B5EF4-FFF2-40B4-BE49-F238E27FC236}">
              <a16:creationId xmlns:a16="http://schemas.microsoft.com/office/drawing/2014/main" id="{58CC33E2-9BC5-4F4D-8019-30596A11959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a:extLst>
            <a:ext uri="{FF2B5EF4-FFF2-40B4-BE49-F238E27FC236}">
              <a16:creationId xmlns:a16="http://schemas.microsoft.com/office/drawing/2014/main" id="{4AC0BDDA-2BA9-4522-9CDB-65A48717D02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a:extLst>
            <a:ext uri="{FF2B5EF4-FFF2-40B4-BE49-F238E27FC236}">
              <a16:creationId xmlns:a16="http://schemas.microsoft.com/office/drawing/2014/main" id="{2FED785A-DDBA-4ABD-A73D-623FFB93150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a:extLst>
            <a:ext uri="{FF2B5EF4-FFF2-40B4-BE49-F238E27FC236}">
              <a16:creationId xmlns:a16="http://schemas.microsoft.com/office/drawing/2014/main" id="{5580CEBB-3347-4F38-A7D3-BC81AE5E6AA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a:extLst>
            <a:ext uri="{FF2B5EF4-FFF2-40B4-BE49-F238E27FC236}">
              <a16:creationId xmlns:a16="http://schemas.microsoft.com/office/drawing/2014/main" id="{3261BA9F-CF4C-4E01-A732-3691F1CC88F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a:extLst>
            <a:ext uri="{FF2B5EF4-FFF2-40B4-BE49-F238E27FC236}">
              <a16:creationId xmlns:a16="http://schemas.microsoft.com/office/drawing/2014/main" id="{1A692C57-6B7B-4C4D-BB48-E8EE26FC902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a:extLst>
            <a:ext uri="{FF2B5EF4-FFF2-40B4-BE49-F238E27FC236}">
              <a16:creationId xmlns:a16="http://schemas.microsoft.com/office/drawing/2014/main" id="{2E677898-D3C6-4AC8-8416-6191AE3854B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a:extLst>
            <a:ext uri="{FF2B5EF4-FFF2-40B4-BE49-F238E27FC236}">
              <a16:creationId xmlns:a16="http://schemas.microsoft.com/office/drawing/2014/main" id="{52464B38-D1FD-4B39-8524-42B09CA6BFBA}"/>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83113A06-FF8D-4CF1-BA23-75913BD65CD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4BD16999-4080-4938-8F71-A4AAA79554E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16C30B1A-0327-41C3-BFAA-47D833B947F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7487CA48-12F7-4ACF-856C-9D3AD6669ED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834506AC-83B9-4CC8-B45F-D20DD664BD3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182E4FCF-468B-4FAA-B95A-288B8B15734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A7B5D594-4C49-468B-92B1-85510DC8673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05C47722-E5AF-406E-A345-D729FBEAFEA6}"/>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7" name="テキスト ボックス 286">
          <a:extLst>
            <a:ext uri="{FF2B5EF4-FFF2-40B4-BE49-F238E27FC236}">
              <a16:creationId xmlns:a16="http://schemas.microsoft.com/office/drawing/2014/main" id="{58F8EC8E-F119-40A0-9606-2DE19A2DB8E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8" name="直線コネクタ 287">
          <a:extLst>
            <a:ext uri="{FF2B5EF4-FFF2-40B4-BE49-F238E27FC236}">
              <a16:creationId xmlns:a16="http://schemas.microsoft.com/office/drawing/2014/main" id="{879A3A06-8BA6-4AB9-84E2-D356D79AB2A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9" name="テキスト ボックス 288">
          <a:extLst>
            <a:ext uri="{FF2B5EF4-FFF2-40B4-BE49-F238E27FC236}">
              <a16:creationId xmlns:a16="http://schemas.microsoft.com/office/drawing/2014/main" id="{46E4E486-5229-4BF9-A034-8FACBAB541B5}"/>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0" name="直線コネクタ 289">
          <a:extLst>
            <a:ext uri="{FF2B5EF4-FFF2-40B4-BE49-F238E27FC236}">
              <a16:creationId xmlns:a16="http://schemas.microsoft.com/office/drawing/2014/main" id="{72531D5F-8015-410C-84C1-A0E202B1E4C4}"/>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1" name="テキスト ボックス 290">
          <a:extLst>
            <a:ext uri="{FF2B5EF4-FFF2-40B4-BE49-F238E27FC236}">
              <a16:creationId xmlns:a16="http://schemas.microsoft.com/office/drawing/2014/main" id="{7D52C433-6372-4A3C-BF60-08F07EFBEF1F}"/>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2" name="直線コネクタ 291">
          <a:extLst>
            <a:ext uri="{FF2B5EF4-FFF2-40B4-BE49-F238E27FC236}">
              <a16:creationId xmlns:a16="http://schemas.microsoft.com/office/drawing/2014/main" id="{DFDEF86B-143A-4F81-A8A0-744C84DE198B}"/>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3" name="テキスト ボックス 292">
          <a:extLst>
            <a:ext uri="{FF2B5EF4-FFF2-40B4-BE49-F238E27FC236}">
              <a16:creationId xmlns:a16="http://schemas.microsoft.com/office/drawing/2014/main" id="{A2F54C18-D21D-47E1-95B8-DFFC9922FCC5}"/>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4" name="直線コネクタ 293">
          <a:extLst>
            <a:ext uri="{FF2B5EF4-FFF2-40B4-BE49-F238E27FC236}">
              <a16:creationId xmlns:a16="http://schemas.microsoft.com/office/drawing/2014/main" id="{20224178-6260-4BD6-B8CD-C2FAA59EE10A}"/>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5" name="テキスト ボックス 294">
          <a:extLst>
            <a:ext uri="{FF2B5EF4-FFF2-40B4-BE49-F238E27FC236}">
              <a16:creationId xmlns:a16="http://schemas.microsoft.com/office/drawing/2014/main" id="{A12CAFE4-DA8F-4598-8D16-018F63190978}"/>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6" name="直線コネクタ 295">
          <a:extLst>
            <a:ext uri="{FF2B5EF4-FFF2-40B4-BE49-F238E27FC236}">
              <a16:creationId xmlns:a16="http://schemas.microsoft.com/office/drawing/2014/main" id="{D98439DE-7EC2-4B06-B911-D30F14B5FFE8}"/>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7" name="テキスト ボックス 296">
          <a:extLst>
            <a:ext uri="{FF2B5EF4-FFF2-40B4-BE49-F238E27FC236}">
              <a16:creationId xmlns:a16="http://schemas.microsoft.com/office/drawing/2014/main" id="{A272C49D-A872-4B20-9D52-16A56F580BA5}"/>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8" name="直線コネクタ 297">
          <a:extLst>
            <a:ext uri="{FF2B5EF4-FFF2-40B4-BE49-F238E27FC236}">
              <a16:creationId xmlns:a16="http://schemas.microsoft.com/office/drawing/2014/main" id="{D8F51128-44E1-430A-A18F-BAA6B508A514}"/>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9" name="テキスト ボックス 298">
          <a:extLst>
            <a:ext uri="{FF2B5EF4-FFF2-40B4-BE49-F238E27FC236}">
              <a16:creationId xmlns:a16="http://schemas.microsoft.com/office/drawing/2014/main" id="{5220154B-2486-485E-9BFC-BAB86BCCCBB3}"/>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0" name="直線コネクタ 299">
          <a:extLst>
            <a:ext uri="{FF2B5EF4-FFF2-40B4-BE49-F238E27FC236}">
              <a16:creationId xmlns:a16="http://schemas.microsoft.com/office/drawing/2014/main" id="{F36D847D-3CB8-41A3-BE10-D42C38E4E5F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1" name="テキスト ボックス 300">
          <a:extLst>
            <a:ext uri="{FF2B5EF4-FFF2-40B4-BE49-F238E27FC236}">
              <a16:creationId xmlns:a16="http://schemas.microsoft.com/office/drawing/2014/main" id="{AA8E9E23-50AA-4D2C-B058-6AB1895D55DF}"/>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2" name="【市民会館】&#10;有形固定資産減価償却率グラフ枠">
          <a:extLst>
            <a:ext uri="{FF2B5EF4-FFF2-40B4-BE49-F238E27FC236}">
              <a16:creationId xmlns:a16="http://schemas.microsoft.com/office/drawing/2014/main" id="{0DC9E675-2AEC-4D88-B12C-D1150A4806E2}"/>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152400</xdr:rowOff>
    </xdr:to>
    <xdr:cxnSp macro="">
      <xdr:nvCxnSpPr>
        <xdr:cNvPr id="303" name="直線コネクタ 302">
          <a:extLst>
            <a:ext uri="{FF2B5EF4-FFF2-40B4-BE49-F238E27FC236}">
              <a16:creationId xmlns:a16="http://schemas.microsoft.com/office/drawing/2014/main" id="{F3FB5CCB-4277-4AE7-B8C1-C120A251FE6C}"/>
            </a:ext>
          </a:extLst>
        </xdr:cNvPr>
        <xdr:cNvCxnSpPr/>
      </xdr:nvCxnSpPr>
      <xdr:spPr>
        <a:xfrm flipV="1">
          <a:off x="4634865" y="1705927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04" name="【市民会館】&#10;有形固定資産減価償却率最小値テキスト">
          <a:extLst>
            <a:ext uri="{FF2B5EF4-FFF2-40B4-BE49-F238E27FC236}">
              <a16:creationId xmlns:a16="http://schemas.microsoft.com/office/drawing/2014/main" id="{C1EDAB09-4624-43E6-9AA7-37654E427924}"/>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5" name="直線コネクタ 304">
          <a:extLst>
            <a:ext uri="{FF2B5EF4-FFF2-40B4-BE49-F238E27FC236}">
              <a16:creationId xmlns:a16="http://schemas.microsoft.com/office/drawing/2014/main" id="{682592FE-AE80-47B1-BB5C-75A689F1A12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306" name="【市民会館】&#10;有形固定資産減価償却率最大値テキスト">
          <a:extLst>
            <a:ext uri="{FF2B5EF4-FFF2-40B4-BE49-F238E27FC236}">
              <a16:creationId xmlns:a16="http://schemas.microsoft.com/office/drawing/2014/main" id="{82F19E12-32A5-4861-8E6B-97FE468D5F92}"/>
            </a:ext>
          </a:extLst>
        </xdr:cNvPr>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307" name="直線コネクタ 306">
          <a:extLst>
            <a:ext uri="{FF2B5EF4-FFF2-40B4-BE49-F238E27FC236}">
              <a16:creationId xmlns:a16="http://schemas.microsoft.com/office/drawing/2014/main" id="{9B278DE2-BADE-4EEF-A599-5315A933CE40}"/>
            </a:ext>
          </a:extLst>
        </xdr:cNvPr>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120666</xdr:rowOff>
    </xdr:from>
    <xdr:ext cx="405111" cy="259045"/>
    <xdr:sp macro="" textlink="">
      <xdr:nvSpPr>
        <xdr:cNvPr id="308" name="【市民会館】&#10;有形固定資産減価償却率平均値テキスト">
          <a:extLst>
            <a:ext uri="{FF2B5EF4-FFF2-40B4-BE49-F238E27FC236}">
              <a16:creationId xmlns:a16="http://schemas.microsoft.com/office/drawing/2014/main" id="{F4BF63A5-483C-4B0A-ACFF-11DD77744381}"/>
            </a:ext>
          </a:extLst>
        </xdr:cNvPr>
        <xdr:cNvSpPr txBox="1"/>
      </xdr:nvSpPr>
      <xdr:spPr>
        <a:xfrm>
          <a:off x="4673600" y="17608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97789</xdr:rowOff>
    </xdr:from>
    <xdr:to>
      <xdr:col>24</xdr:col>
      <xdr:colOff>114300</xdr:colOff>
      <xdr:row>104</xdr:row>
      <xdr:rowOff>27939</xdr:rowOff>
    </xdr:to>
    <xdr:sp macro="" textlink="">
      <xdr:nvSpPr>
        <xdr:cNvPr id="309" name="フローチャート: 判断 308">
          <a:extLst>
            <a:ext uri="{FF2B5EF4-FFF2-40B4-BE49-F238E27FC236}">
              <a16:creationId xmlns:a16="http://schemas.microsoft.com/office/drawing/2014/main" id="{DBBC0DFF-A057-4DB5-AA89-2DE0DA441DDE}"/>
            </a:ext>
          </a:extLst>
        </xdr:cNvPr>
        <xdr:cNvSpPr/>
      </xdr:nvSpPr>
      <xdr:spPr>
        <a:xfrm>
          <a:off x="45847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95886</xdr:rowOff>
    </xdr:from>
    <xdr:to>
      <xdr:col>20</xdr:col>
      <xdr:colOff>38100</xdr:colOff>
      <xdr:row>104</xdr:row>
      <xdr:rowOff>26036</xdr:rowOff>
    </xdr:to>
    <xdr:sp macro="" textlink="">
      <xdr:nvSpPr>
        <xdr:cNvPr id="310" name="フローチャート: 判断 309">
          <a:extLst>
            <a:ext uri="{FF2B5EF4-FFF2-40B4-BE49-F238E27FC236}">
              <a16:creationId xmlns:a16="http://schemas.microsoft.com/office/drawing/2014/main" id="{A4871688-3547-4B0D-BEFF-236FC87A6362}"/>
            </a:ext>
          </a:extLst>
        </xdr:cNvPr>
        <xdr:cNvSpPr/>
      </xdr:nvSpPr>
      <xdr:spPr>
        <a:xfrm>
          <a:off x="3746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311" name="フローチャート: 判断 310">
          <a:extLst>
            <a:ext uri="{FF2B5EF4-FFF2-40B4-BE49-F238E27FC236}">
              <a16:creationId xmlns:a16="http://schemas.microsoft.com/office/drawing/2014/main" id="{BAEADA1E-6442-4C72-A1C5-E6755E29443B}"/>
            </a:ext>
          </a:extLst>
        </xdr:cNvPr>
        <xdr:cNvSpPr/>
      </xdr:nvSpPr>
      <xdr:spPr>
        <a:xfrm>
          <a:off x="2857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40639</xdr:rowOff>
    </xdr:from>
    <xdr:to>
      <xdr:col>10</xdr:col>
      <xdr:colOff>165100</xdr:colOff>
      <xdr:row>103</xdr:row>
      <xdr:rowOff>142239</xdr:rowOff>
    </xdr:to>
    <xdr:sp macro="" textlink="">
      <xdr:nvSpPr>
        <xdr:cNvPr id="312" name="フローチャート: 判断 311">
          <a:extLst>
            <a:ext uri="{FF2B5EF4-FFF2-40B4-BE49-F238E27FC236}">
              <a16:creationId xmlns:a16="http://schemas.microsoft.com/office/drawing/2014/main" id="{B4A2349A-3BAD-4E33-AE5B-32C0961F7D35}"/>
            </a:ext>
          </a:extLst>
        </xdr:cNvPr>
        <xdr:cNvSpPr/>
      </xdr:nvSpPr>
      <xdr:spPr>
        <a:xfrm>
          <a:off x="1968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63500</xdr:rowOff>
    </xdr:from>
    <xdr:to>
      <xdr:col>6</xdr:col>
      <xdr:colOff>38100</xdr:colOff>
      <xdr:row>103</xdr:row>
      <xdr:rowOff>165100</xdr:rowOff>
    </xdr:to>
    <xdr:sp macro="" textlink="">
      <xdr:nvSpPr>
        <xdr:cNvPr id="313" name="フローチャート: 判断 312">
          <a:extLst>
            <a:ext uri="{FF2B5EF4-FFF2-40B4-BE49-F238E27FC236}">
              <a16:creationId xmlns:a16="http://schemas.microsoft.com/office/drawing/2014/main" id="{650D13A6-C30F-461E-9828-69B0DD6D01E6}"/>
            </a:ext>
          </a:extLst>
        </xdr:cNvPr>
        <xdr:cNvSpPr/>
      </xdr:nvSpPr>
      <xdr:spPr>
        <a:xfrm>
          <a:off x="1079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5A8F6264-9376-4A65-B2B1-ACD05237347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B067F9DE-DCBD-462C-B77D-0052E90A12B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E70AFBE4-21E9-4038-984B-5D4068D118C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3BE90FDD-A7B2-41A3-8061-D2E55F7DCE93}"/>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C8D25367-DAAD-4FC8-8DBE-D367691EAE7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29211</xdr:rowOff>
    </xdr:from>
    <xdr:to>
      <xdr:col>24</xdr:col>
      <xdr:colOff>114300</xdr:colOff>
      <xdr:row>104</xdr:row>
      <xdr:rowOff>130811</xdr:rowOff>
    </xdr:to>
    <xdr:sp macro="" textlink="">
      <xdr:nvSpPr>
        <xdr:cNvPr id="319" name="楕円 318">
          <a:extLst>
            <a:ext uri="{FF2B5EF4-FFF2-40B4-BE49-F238E27FC236}">
              <a16:creationId xmlns:a16="http://schemas.microsoft.com/office/drawing/2014/main" id="{FD0B26FC-C8F0-4658-BE12-FB52C6E3DBE1}"/>
            </a:ext>
          </a:extLst>
        </xdr:cNvPr>
        <xdr:cNvSpPr/>
      </xdr:nvSpPr>
      <xdr:spPr>
        <a:xfrm>
          <a:off x="4584700" y="1786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7638</xdr:rowOff>
    </xdr:from>
    <xdr:ext cx="405111" cy="259045"/>
    <xdr:sp macro="" textlink="">
      <xdr:nvSpPr>
        <xdr:cNvPr id="320" name="【市民会館】&#10;有形固定資産減価償却率該当値テキスト">
          <a:extLst>
            <a:ext uri="{FF2B5EF4-FFF2-40B4-BE49-F238E27FC236}">
              <a16:creationId xmlns:a16="http://schemas.microsoft.com/office/drawing/2014/main" id="{C6EF68D4-BDD3-4E84-9D0A-83A0F01D7C17}"/>
            </a:ext>
          </a:extLst>
        </xdr:cNvPr>
        <xdr:cNvSpPr txBox="1"/>
      </xdr:nvSpPr>
      <xdr:spPr>
        <a:xfrm>
          <a:off x="4673600" y="1783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153036</xdr:rowOff>
    </xdr:from>
    <xdr:to>
      <xdr:col>20</xdr:col>
      <xdr:colOff>38100</xdr:colOff>
      <xdr:row>104</xdr:row>
      <xdr:rowOff>83186</xdr:rowOff>
    </xdr:to>
    <xdr:sp macro="" textlink="">
      <xdr:nvSpPr>
        <xdr:cNvPr id="321" name="楕円 320">
          <a:extLst>
            <a:ext uri="{FF2B5EF4-FFF2-40B4-BE49-F238E27FC236}">
              <a16:creationId xmlns:a16="http://schemas.microsoft.com/office/drawing/2014/main" id="{302CB58E-2DF4-42DC-85EA-43F3D54B03CD}"/>
            </a:ext>
          </a:extLst>
        </xdr:cNvPr>
        <xdr:cNvSpPr/>
      </xdr:nvSpPr>
      <xdr:spPr>
        <a:xfrm>
          <a:off x="3746500" y="1781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32386</xdr:rowOff>
    </xdr:from>
    <xdr:to>
      <xdr:col>24</xdr:col>
      <xdr:colOff>63500</xdr:colOff>
      <xdr:row>104</xdr:row>
      <xdr:rowOff>80011</xdr:rowOff>
    </xdr:to>
    <xdr:cxnSp macro="">
      <xdr:nvCxnSpPr>
        <xdr:cNvPr id="322" name="直線コネクタ 321">
          <a:extLst>
            <a:ext uri="{FF2B5EF4-FFF2-40B4-BE49-F238E27FC236}">
              <a16:creationId xmlns:a16="http://schemas.microsoft.com/office/drawing/2014/main" id="{95E97DA9-2637-440A-968A-1F6D7D728688}"/>
            </a:ext>
          </a:extLst>
        </xdr:cNvPr>
        <xdr:cNvCxnSpPr/>
      </xdr:nvCxnSpPr>
      <xdr:spPr>
        <a:xfrm>
          <a:off x="3797300" y="17863186"/>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143511</xdr:rowOff>
    </xdr:from>
    <xdr:to>
      <xdr:col>15</xdr:col>
      <xdr:colOff>101600</xdr:colOff>
      <xdr:row>104</xdr:row>
      <xdr:rowOff>73661</xdr:rowOff>
    </xdr:to>
    <xdr:sp macro="" textlink="">
      <xdr:nvSpPr>
        <xdr:cNvPr id="323" name="楕円 322">
          <a:extLst>
            <a:ext uri="{FF2B5EF4-FFF2-40B4-BE49-F238E27FC236}">
              <a16:creationId xmlns:a16="http://schemas.microsoft.com/office/drawing/2014/main" id="{C88C9DC4-81B3-4F90-AA06-8C7CCDA47AC0}"/>
            </a:ext>
          </a:extLst>
        </xdr:cNvPr>
        <xdr:cNvSpPr/>
      </xdr:nvSpPr>
      <xdr:spPr>
        <a:xfrm>
          <a:off x="28575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22861</xdr:rowOff>
    </xdr:from>
    <xdr:to>
      <xdr:col>19</xdr:col>
      <xdr:colOff>177800</xdr:colOff>
      <xdr:row>104</xdr:row>
      <xdr:rowOff>32386</xdr:rowOff>
    </xdr:to>
    <xdr:cxnSp macro="">
      <xdr:nvCxnSpPr>
        <xdr:cNvPr id="324" name="直線コネクタ 323">
          <a:extLst>
            <a:ext uri="{FF2B5EF4-FFF2-40B4-BE49-F238E27FC236}">
              <a16:creationId xmlns:a16="http://schemas.microsoft.com/office/drawing/2014/main" id="{887E1C03-99C2-4D77-8CB9-2C560836B046}"/>
            </a:ext>
          </a:extLst>
        </xdr:cNvPr>
        <xdr:cNvCxnSpPr/>
      </xdr:nvCxnSpPr>
      <xdr:spPr>
        <a:xfrm>
          <a:off x="2908300" y="1785366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101600</xdr:rowOff>
    </xdr:from>
    <xdr:to>
      <xdr:col>10</xdr:col>
      <xdr:colOff>165100</xdr:colOff>
      <xdr:row>104</xdr:row>
      <xdr:rowOff>31750</xdr:rowOff>
    </xdr:to>
    <xdr:sp macro="" textlink="">
      <xdr:nvSpPr>
        <xdr:cNvPr id="325" name="楕円 324">
          <a:extLst>
            <a:ext uri="{FF2B5EF4-FFF2-40B4-BE49-F238E27FC236}">
              <a16:creationId xmlns:a16="http://schemas.microsoft.com/office/drawing/2014/main" id="{B80A33D8-EEB9-42BD-866A-B4A5AD63F4C5}"/>
            </a:ext>
          </a:extLst>
        </xdr:cNvPr>
        <xdr:cNvSpPr/>
      </xdr:nvSpPr>
      <xdr:spPr>
        <a:xfrm>
          <a:off x="1968500" y="177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152400</xdr:rowOff>
    </xdr:from>
    <xdr:to>
      <xdr:col>15</xdr:col>
      <xdr:colOff>50800</xdr:colOff>
      <xdr:row>104</xdr:row>
      <xdr:rowOff>22861</xdr:rowOff>
    </xdr:to>
    <xdr:cxnSp macro="">
      <xdr:nvCxnSpPr>
        <xdr:cNvPr id="326" name="直線コネクタ 325">
          <a:extLst>
            <a:ext uri="{FF2B5EF4-FFF2-40B4-BE49-F238E27FC236}">
              <a16:creationId xmlns:a16="http://schemas.microsoft.com/office/drawing/2014/main" id="{99FDE823-F49F-48A6-BFCB-8319A9E9C175}"/>
            </a:ext>
          </a:extLst>
        </xdr:cNvPr>
        <xdr:cNvCxnSpPr/>
      </xdr:nvCxnSpPr>
      <xdr:spPr>
        <a:xfrm>
          <a:off x="2019300" y="178117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74930</xdr:rowOff>
    </xdr:from>
    <xdr:to>
      <xdr:col>6</xdr:col>
      <xdr:colOff>38100</xdr:colOff>
      <xdr:row>104</xdr:row>
      <xdr:rowOff>5080</xdr:rowOff>
    </xdr:to>
    <xdr:sp macro="" textlink="">
      <xdr:nvSpPr>
        <xdr:cNvPr id="327" name="楕円 326">
          <a:extLst>
            <a:ext uri="{FF2B5EF4-FFF2-40B4-BE49-F238E27FC236}">
              <a16:creationId xmlns:a16="http://schemas.microsoft.com/office/drawing/2014/main" id="{5BAF92EC-AA8F-4518-9783-EC3E91F86D63}"/>
            </a:ext>
          </a:extLst>
        </xdr:cNvPr>
        <xdr:cNvSpPr/>
      </xdr:nvSpPr>
      <xdr:spPr>
        <a:xfrm>
          <a:off x="1079500" y="177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125730</xdr:rowOff>
    </xdr:from>
    <xdr:to>
      <xdr:col>10</xdr:col>
      <xdr:colOff>114300</xdr:colOff>
      <xdr:row>103</xdr:row>
      <xdr:rowOff>152400</xdr:rowOff>
    </xdr:to>
    <xdr:cxnSp macro="">
      <xdr:nvCxnSpPr>
        <xdr:cNvPr id="328" name="直線コネクタ 327">
          <a:extLst>
            <a:ext uri="{FF2B5EF4-FFF2-40B4-BE49-F238E27FC236}">
              <a16:creationId xmlns:a16="http://schemas.microsoft.com/office/drawing/2014/main" id="{5D4082DA-64F9-429F-8AEF-6E432AF2E7FC}"/>
            </a:ext>
          </a:extLst>
        </xdr:cNvPr>
        <xdr:cNvCxnSpPr/>
      </xdr:nvCxnSpPr>
      <xdr:spPr>
        <a:xfrm>
          <a:off x="1130300" y="177850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42563</xdr:rowOff>
    </xdr:from>
    <xdr:ext cx="405111" cy="259045"/>
    <xdr:sp macro="" textlink="">
      <xdr:nvSpPr>
        <xdr:cNvPr id="329" name="n_1aveValue【市民会館】&#10;有形固定資産減価償却率">
          <a:extLst>
            <a:ext uri="{FF2B5EF4-FFF2-40B4-BE49-F238E27FC236}">
              <a16:creationId xmlns:a16="http://schemas.microsoft.com/office/drawing/2014/main" id="{80D7106C-6EA5-44CD-B573-CA32CB26C0D3}"/>
            </a:ext>
          </a:extLst>
        </xdr:cNvPr>
        <xdr:cNvSpPr txBox="1"/>
      </xdr:nvSpPr>
      <xdr:spPr>
        <a:xfrm>
          <a:off x="35820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13988</xdr:rowOff>
    </xdr:from>
    <xdr:ext cx="405111" cy="259045"/>
    <xdr:sp macro="" textlink="">
      <xdr:nvSpPr>
        <xdr:cNvPr id="330" name="n_2aveValue【市民会館】&#10;有形固定資産減価償却率">
          <a:extLst>
            <a:ext uri="{FF2B5EF4-FFF2-40B4-BE49-F238E27FC236}">
              <a16:creationId xmlns:a16="http://schemas.microsoft.com/office/drawing/2014/main" id="{7EDEFCF8-4F70-45BC-ABF5-CFEE9E959ABF}"/>
            </a:ext>
          </a:extLst>
        </xdr:cNvPr>
        <xdr:cNvSpPr txBox="1"/>
      </xdr:nvSpPr>
      <xdr:spPr>
        <a:xfrm>
          <a:off x="27057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158766</xdr:rowOff>
    </xdr:from>
    <xdr:ext cx="405111" cy="259045"/>
    <xdr:sp macro="" textlink="">
      <xdr:nvSpPr>
        <xdr:cNvPr id="331" name="n_3aveValue【市民会館】&#10;有形固定資産減価償却率">
          <a:extLst>
            <a:ext uri="{FF2B5EF4-FFF2-40B4-BE49-F238E27FC236}">
              <a16:creationId xmlns:a16="http://schemas.microsoft.com/office/drawing/2014/main" id="{FCCD630F-9648-4546-BA65-F7D10B9EA663}"/>
            </a:ext>
          </a:extLst>
        </xdr:cNvPr>
        <xdr:cNvSpPr txBox="1"/>
      </xdr:nvSpPr>
      <xdr:spPr>
        <a:xfrm>
          <a:off x="1816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10177</xdr:rowOff>
    </xdr:from>
    <xdr:ext cx="405111" cy="259045"/>
    <xdr:sp macro="" textlink="">
      <xdr:nvSpPr>
        <xdr:cNvPr id="332" name="n_4aveValue【市民会館】&#10;有形固定資産減価償却率">
          <a:extLst>
            <a:ext uri="{FF2B5EF4-FFF2-40B4-BE49-F238E27FC236}">
              <a16:creationId xmlns:a16="http://schemas.microsoft.com/office/drawing/2014/main" id="{32506444-E4AD-44E7-9302-3BDF316F9331}"/>
            </a:ext>
          </a:extLst>
        </xdr:cNvPr>
        <xdr:cNvSpPr txBox="1"/>
      </xdr:nvSpPr>
      <xdr:spPr>
        <a:xfrm>
          <a:off x="92774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74313</xdr:rowOff>
    </xdr:from>
    <xdr:ext cx="405111" cy="259045"/>
    <xdr:sp macro="" textlink="">
      <xdr:nvSpPr>
        <xdr:cNvPr id="333" name="n_1mainValue【市民会館】&#10;有形固定資産減価償却率">
          <a:extLst>
            <a:ext uri="{FF2B5EF4-FFF2-40B4-BE49-F238E27FC236}">
              <a16:creationId xmlns:a16="http://schemas.microsoft.com/office/drawing/2014/main" id="{4A47E35E-A1F2-4356-8689-B149AAE9C92D}"/>
            </a:ext>
          </a:extLst>
        </xdr:cNvPr>
        <xdr:cNvSpPr txBox="1"/>
      </xdr:nvSpPr>
      <xdr:spPr>
        <a:xfrm>
          <a:off x="35820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64788</xdr:rowOff>
    </xdr:from>
    <xdr:ext cx="405111" cy="259045"/>
    <xdr:sp macro="" textlink="">
      <xdr:nvSpPr>
        <xdr:cNvPr id="334" name="n_2mainValue【市民会館】&#10;有形固定資産減価償却率">
          <a:extLst>
            <a:ext uri="{FF2B5EF4-FFF2-40B4-BE49-F238E27FC236}">
              <a16:creationId xmlns:a16="http://schemas.microsoft.com/office/drawing/2014/main" id="{F2DCBE64-33B1-4351-991E-63A0B3C4ADC5}"/>
            </a:ext>
          </a:extLst>
        </xdr:cNvPr>
        <xdr:cNvSpPr txBox="1"/>
      </xdr:nvSpPr>
      <xdr:spPr>
        <a:xfrm>
          <a:off x="2705744"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22877</xdr:rowOff>
    </xdr:from>
    <xdr:ext cx="405111" cy="259045"/>
    <xdr:sp macro="" textlink="">
      <xdr:nvSpPr>
        <xdr:cNvPr id="335" name="n_3mainValue【市民会館】&#10;有形固定資産減価償却率">
          <a:extLst>
            <a:ext uri="{FF2B5EF4-FFF2-40B4-BE49-F238E27FC236}">
              <a16:creationId xmlns:a16="http://schemas.microsoft.com/office/drawing/2014/main" id="{9FE727E7-E1CE-4CDA-A0C8-303F649483B2}"/>
            </a:ext>
          </a:extLst>
        </xdr:cNvPr>
        <xdr:cNvSpPr txBox="1"/>
      </xdr:nvSpPr>
      <xdr:spPr>
        <a:xfrm>
          <a:off x="1816744" y="1785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167657</xdr:rowOff>
    </xdr:from>
    <xdr:ext cx="405111" cy="259045"/>
    <xdr:sp macro="" textlink="">
      <xdr:nvSpPr>
        <xdr:cNvPr id="336" name="n_4mainValue【市民会館】&#10;有形固定資産減価償却率">
          <a:extLst>
            <a:ext uri="{FF2B5EF4-FFF2-40B4-BE49-F238E27FC236}">
              <a16:creationId xmlns:a16="http://schemas.microsoft.com/office/drawing/2014/main" id="{FAC6ACD1-BEB5-4086-A8A5-A2548F12AEAF}"/>
            </a:ext>
          </a:extLst>
        </xdr:cNvPr>
        <xdr:cNvSpPr txBox="1"/>
      </xdr:nvSpPr>
      <xdr:spPr>
        <a:xfrm>
          <a:off x="927744" y="1782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a:extLst>
            <a:ext uri="{FF2B5EF4-FFF2-40B4-BE49-F238E27FC236}">
              <a16:creationId xmlns:a16="http://schemas.microsoft.com/office/drawing/2014/main" id="{B78F0D8F-E16E-49EF-A3F6-8EED9D1F005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a:extLst>
            <a:ext uri="{FF2B5EF4-FFF2-40B4-BE49-F238E27FC236}">
              <a16:creationId xmlns:a16="http://schemas.microsoft.com/office/drawing/2014/main" id="{741CE65B-69DC-4429-BC07-EED4A10BE74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a:extLst>
            <a:ext uri="{FF2B5EF4-FFF2-40B4-BE49-F238E27FC236}">
              <a16:creationId xmlns:a16="http://schemas.microsoft.com/office/drawing/2014/main" id="{156224E1-BC5D-42A9-A702-7C367A623F5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a:extLst>
            <a:ext uri="{FF2B5EF4-FFF2-40B4-BE49-F238E27FC236}">
              <a16:creationId xmlns:a16="http://schemas.microsoft.com/office/drawing/2014/main" id="{12B0D7F4-33A4-493B-95C7-04F5406DA70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a:extLst>
            <a:ext uri="{FF2B5EF4-FFF2-40B4-BE49-F238E27FC236}">
              <a16:creationId xmlns:a16="http://schemas.microsoft.com/office/drawing/2014/main" id="{0006D356-7816-4306-935A-20F57D8D40D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a:extLst>
            <a:ext uri="{FF2B5EF4-FFF2-40B4-BE49-F238E27FC236}">
              <a16:creationId xmlns:a16="http://schemas.microsoft.com/office/drawing/2014/main" id="{B4C48970-0063-416D-BCAB-C1F90FAB776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a:extLst>
            <a:ext uri="{FF2B5EF4-FFF2-40B4-BE49-F238E27FC236}">
              <a16:creationId xmlns:a16="http://schemas.microsoft.com/office/drawing/2014/main" id="{29D6D21E-57E3-4D7D-BD12-158F532BEC7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a:extLst>
            <a:ext uri="{FF2B5EF4-FFF2-40B4-BE49-F238E27FC236}">
              <a16:creationId xmlns:a16="http://schemas.microsoft.com/office/drawing/2014/main" id="{E123F799-0576-4FEC-A2BA-F496FB55EA2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5" name="テキスト ボックス 344">
          <a:extLst>
            <a:ext uri="{FF2B5EF4-FFF2-40B4-BE49-F238E27FC236}">
              <a16:creationId xmlns:a16="http://schemas.microsoft.com/office/drawing/2014/main" id="{94FA8C05-BF0A-4DF1-90E5-450B55E44C2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6" name="直線コネクタ 345">
          <a:extLst>
            <a:ext uri="{FF2B5EF4-FFF2-40B4-BE49-F238E27FC236}">
              <a16:creationId xmlns:a16="http://schemas.microsoft.com/office/drawing/2014/main" id="{B28A2B92-906A-4606-8CA3-708C7DD0719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7" name="直線コネクタ 346">
          <a:extLst>
            <a:ext uri="{FF2B5EF4-FFF2-40B4-BE49-F238E27FC236}">
              <a16:creationId xmlns:a16="http://schemas.microsoft.com/office/drawing/2014/main" id="{1760830C-5477-4BEE-8950-FE1CD1004688}"/>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48" name="テキスト ボックス 347">
          <a:extLst>
            <a:ext uri="{FF2B5EF4-FFF2-40B4-BE49-F238E27FC236}">
              <a16:creationId xmlns:a16="http://schemas.microsoft.com/office/drawing/2014/main" id="{5A966212-B489-47EA-B6B1-96BD3AFD3DFB}"/>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49" name="直線コネクタ 348">
          <a:extLst>
            <a:ext uri="{FF2B5EF4-FFF2-40B4-BE49-F238E27FC236}">
              <a16:creationId xmlns:a16="http://schemas.microsoft.com/office/drawing/2014/main" id="{3D9E4906-ACE5-4B7C-B672-EAFE5774F72A}"/>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0" name="テキスト ボックス 349">
          <a:extLst>
            <a:ext uri="{FF2B5EF4-FFF2-40B4-BE49-F238E27FC236}">
              <a16:creationId xmlns:a16="http://schemas.microsoft.com/office/drawing/2014/main" id="{7ACBA86A-C555-4017-BA6B-B4D27823A696}"/>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1" name="直線コネクタ 350">
          <a:extLst>
            <a:ext uri="{FF2B5EF4-FFF2-40B4-BE49-F238E27FC236}">
              <a16:creationId xmlns:a16="http://schemas.microsoft.com/office/drawing/2014/main" id="{53F9E899-C2F4-4823-8B74-7BE67255C957}"/>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2" name="テキスト ボックス 351">
          <a:extLst>
            <a:ext uri="{FF2B5EF4-FFF2-40B4-BE49-F238E27FC236}">
              <a16:creationId xmlns:a16="http://schemas.microsoft.com/office/drawing/2014/main" id="{B5C617C0-6C08-4B7B-9D1F-B81238DAF5D2}"/>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3" name="直線コネクタ 352">
          <a:extLst>
            <a:ext uri="{FF2B5EF4-FFF2-40B4-BE49-F238E27FC236}">
              <a16:creationId xmlns:a16="http://schemas.microsoft.com/office/drawing/2014/main" id="{1ACCCF18-48AA-4DBB-8D19-E31127BF144A}"/>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4" name="テキスト ボックス 353">
          <a:extLst>
            <a:ext uri="{FF2B5EF4-FFF2-40B4-BE49-F238E27FC236}">
              <a16:creationId xmlns:a16="http://schemas.microsoft.com/office/drawing/2014/main" id="{2AA4D10D-24A3-4EF1-975E-E477AC13D2FC}"/>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5" name="直線コネクタ 354">
          <a:extLst>
            <a:ext uri="{FF2B5EF4-FFF2-40B4-BE49-F238E27FC236}">
              <a16:creationId xmlns:a16="http://schemas.microsoft.com/office/drawing/2014/main" id="{D3499D4C-558B-4031-86E0-6B03E54D6694}"/>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6" name="テキスト ボックス 355">
          <a:extLst>
            <a:ext uri="{FF2B5EF4-FFF2-40B4-BE49-F238E27FC236}">
              <a16:creationId xmlns:a16="http://schemas.microsoft.com/office/drawing/2014/main" id="{CD0B6C1F-A38C-41FE-99DB-551D23CE73A2}"/>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7" name="【市民会館】&#10;一人当たり面積グラフ枠">
          <a:extLst>
            <a:ext uri="{FF2B5EF4-FFF2-40B4-BE49-F238E27FC236}">
              <a16:creationId xmlns:a16="http://schemas.microsoft.com/office/drawing/2014/main" id="{F14F6101-7E6E-4027-8233-A65ACB62ABF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60198</xdr:rowOff>
    </xdr:from>
    <xdr:to>
      <xdr:col>54</xdr:col>
      <xdr:colOff>189865</xdr:colOff>
      <xdr:row>108</xdr:row>
      <xdr:rowOff>57913</xdr:rowOff>
    </xdr:to>
    <xdr:cxnSp macro="">
      <xdr:nvCxnSpPr>
        <xdr:cNvPr id="358" name="直線コネクタ 357">
          <a:extLst>
            <a:ext uri="{FF2B5EF4-FFF2-40B4-BE49-F238E27FC236}">
              <a16:creationId xmlns:a16="http://schemas.microsoft.com/office/drawing/2014/main" id="{A17A3207-AF90-4C7B-989B-69096F52355F}"/>
            </a:ext>
          </a:extLst>
        </xdr:cNvPr>
        <xdr:cNvCxnSpPr/>
      </xdr:nvCxnSpPr>
      <xdr:spPr>
        <a:xfrm flipV="1">
          <a:off x="10476865" y="17205198"/>
          <a:ext cx="0" cy="136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61740</xdr:rowOff>
    </xdr:from>
    <xdr:ext cx="469744" cy="259045"/>
    <xdr:sp macro="" textlink="">
      <xdr:nvSpPr>
        <xdr:cNvPr id="359" name="【市民会館】&#10;一人当たり面積最小値テキスト">
          <a:extLst>
            <a:ext uri="{FF2B5EF4-FFF2-40B4-BE49-F238E27FC236}">
              <a16:creationId xmlns:a16="http://schemas.microsoft.com/office/drawing/2014/main" id="{F70F5773-04C1-40CC-9355-A8CE8F9DE961}"/>
            </a:ext>
          </a:extLst>
        </xdr:cNvPr>
        <xdr:cNvSpPr txBox="1"/>
      </xdr:nvSpPr>
      <xdr:spPr>
        <a:xfrm>
          <a:off x="10515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57913</xdr:rowOff>
    </xdr:from>
    <xdr:to>
      <xdr:col>55</xdr:col>
      <xdr:colOff>88900</xdr:colOff>
      <xdr:row>108</xdr:row>
      <xdr:rowOff>57913</xdr:rowOff>
    </xdr:to>
    <xdr:cxnSp macro="">
      <xdr:nvCxnSpPr>
        <xdr:cNvPr id="360" name="直線コネクタ 359">
          <a:extLst>
            <a:ext uri="{FF2B5EF4-FFF2-40B4-BE49-F238E27FC236}">
              <a16:creationId xmlns:a16="http://schemas.microsoft.com/office/drawing/2014/main" id="{D93CA09C-7AF4-404E-87CE-7D55D77FFC3C}"/>
            </a:ext>
          </a:extLst>
        </xdr:cNvPr>
        <xdr:cNvCxnSpPr/>
      </xdr:nvCxnSpPr>
      <xdr:spPr>
        <a:xfrm>
          <a:off x="10388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6875</xdr:rowOff>
    </xdr:from>
    <xdr:ext cx="469744" cy="259045"/>
    <xdr:sp macro="" textlink="">
      <xdr:nvSpPr>
        <xdr:cNvPr id="361" name="【市民会館】&#10;一人当たり面積最大値テキスト">
          <a:extLst>
            <a:ext uri="{FF2B5EF4-FFF2-40B4-BE49-F238E27FC236}">
              <a16:creationId xmlns:a16="http://schemas.microsoft.com/office/drawing/2014/main" id="{CB1559CB-F090-45C5-9B9A-7A3334C4AECD}"/>
            </a:ext>
          </a:extLst>
        </xdr:cNvPr>
        <xdr:cNvSpPr txBox="1"/>
      </xdr:nvSpPr>
      <xdr:spPr>
        <a:xfrm>
          <a:off x="10515600" y="1698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60198</xdr:rowOff>
    </xdr:from>
    <xdr:to>
      <xdr:col>55</xdr:col>
      <xdr:colOff>88900</xdr:colOff>
      <xdr:row>100</xdr:row>
      <xdr:rowOff>60198</xdr:rowOff>
    </xdr:to>
    <xdr:cxnSp macro="">
      <xdr:nvCxnSpPr>
        <xdr:cNvPr id="362" name="直線コネクタ 361">
          <a:extLst>
            <a:ext uri="{FF2B5EF4-FFF2-40B4-BE49-F238E27FC236}">
              <a16:creationId xmlns:a16="http://schemas.microsoft.com/office/drawing/2014/main" id="{31C47B66-C8F0-4063-89D2-4BBBE4047DA4}"/>
            </a:ext>
          </a:extLst>
        </xdr:cNvPr>
        <xdr:cNvCxnSpPr/>
      </xdr:nvCxnSpPr>
      <xdr:spPr>
        <a:xfrm>
          <a:off x="10388600" y="1720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58690</xdr:rowOff>
    </xdr:from>
    <xdr:ext cx="469744" cy="259045"/>
    <xdr:sp macro="" textlink="">
      <xdr:nvSpPr>
        <xdr:cNvPr id="363" name="【市民会館】&#10;一人当たり面積平均値テキスト">
          <a:extLst>
            <a:ext uri="{FF2B5EF4-FFF2-40B4-BE49-F238E27FC236}">
              <a16:creationId xmlns:a16="http://schemas.microsoft.com/office/drawing/2014/main" id="{D23532EE-A2EA-41DB-BF39-A393AD85FE50}"/>
            </a:ext>
          </a:extLst>
        </xdr:cNvPr>
        <xdr:cNvSpPr txBox="1"/>
      </xdr:nvSpPr>
      <xdr:spPr>
        <a:xfrm>
          <a:off x="10515600" y="18060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80263</xdr:rowOff>
    </xdr:from>
    <xdr:to>
      <xdr:col>55</xdr:col>
      <xdr:colOff>50800</xdr:colOff>
      <xdr:row>106</xdr:row>
      <xdr:rowOff>10413</xdr:rowOff>
    </xdr:to>
    <xdr:sp macro="" textlink="">
      <xdr:nvSpPr>
        <xdr:cNvPr id="364" name="フローチャート: 判断 363">
          <a:extLst>
            <a:ext uri="{FF2B5EF4-FFF2-40B4-BE49-F238E27FC236}">
              <a16:creationId xmlns:a16="http://schemas.microsoft.com/office/drawing/2014/main" id="{EAB34222-1F40-4D00-803C-EBCF6E4D1DD0}"/>
            </a:ext>
          </a:extLst>
        </xdr:cNvPr>
        <xdr:cNvSpPr/>
      </xdr:nvSpPr>
      <xdr:spPr>
        <a:xfrm>
          <a:off x="10426700" y="1808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87122</xdr:rowOff>
    </xdr:from>
    <xdr:to>
      <xdr:col>50</xdr:col>
      <xdr:colOff>165100</xdr:colOff>
      <xdr:row>106</xdr:row>
      <xdr:rowOff>17272</xdr:rowOff>
    </xdr:to>
    <xdr:sp macro="" textlink="">
      <xdr:nvSpPr>
        <xdr:cNvPr id="365" name="フローチャート: 判断 364">
          <a:extLst>
            <a:ext uri="{FF2B5EF4-FFF2-40B4-BE49-F238E27FC236}">
              <a16:creationId xmlns:a16="http://schemas.microsoft.com/office/drawing/2014/main" id="{85DA236F-0529-4344-917B-140F2FA05BE5}"/>
            </a:ext>
          </a:extLst>
        </xdr:cNvPr>
        <xdr:cNvSpPr/>
      </xdr:nvSpPr>
      <xdr:spPr>
        <a:xfrm>
          <a:off x="9588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77978</xdr:rowOff>
    </xdr:from>
    <xdr:to>
      <xdr:col>46</xdr:col>
      <xdr:colOff>38100</xdr:colOff>
      <xdr:row>106</xdr:row>
      <xdr:rowOff>8128</xdr:rowOff>
    </xdr:to>
    <xdr:sp macro="" textlink="">
      <xdr:nvSpPr>
        <xdr:cNvPr id="366" name="フローチャート: 判断 365">
          <a:extLst>
            <a:ext uri="{FF2B5EF4-FFF2-40B4-BE49-F238E27FC236}">
              <a16:creationId xmlns:a16="http://schemas.microsoft.com/office/drawing/2014/main" id="{FB7E52CD-7029-412D-88F8-64B4F9C0F022}"/>
            </a:ext>
          </a:extLst>
        </xdr:cNvPr>
        <xdr:cNvSpPr/>
      </xdr:nvSpPr>
      <xdr:spPr>
        <a:xfrm>
          <a:off x="8699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48261</xdr:rowOff>
    </xdr:from>
    <xdr:to>
      <xdr:col>41</xdr:col>
      <xdr:colOff>101600</xdr:colOff>
      <xdr:row>105</xdr:row>
      <xdr:rowOff>149861</xdr:rowOff>
    </xdr:to>
    <xdr:sp macro="" textlink="">
      <xdr:nvSpPr>
        <xdr:cNvPr id="367" name="フローチャート: 判断 366">
          <a:extLst>
            <a:ext uri="{FF2B5EF4-FFF2-40B4-BE49-F238E27FC236}">
              <a16:creationId xmlns:a16="http://schemas.microsoft.com/office/drawing/2014/main" id="{CE924AAB-6516-42D0-A085-C9B8F32B86AE}"/>
            </a:ext>
          </a:extLst>
        </xdr:cNvPr>
        <xdr:cNvSpPr/>
      </xdr:nvSpPr>
      <xdr:spPr>
        <a:xfrm>
          <a:off x="7810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48261</xdr:rowOff>
    </xdr:from>
    <xdr:to>
      <xdr:col>36</xdr:col>
      <xdr:colOff>165100</xdr:colOff>
      <xdr:row>105</xdr:row>
      <xdr:rowOff>149861</xdr:rowOff>
    </xdr:to>
    <xdr:sp macro="" textlink="">
      <xdr:nvSpPr>
        <xdr:cNvPr id="368" name="フローチャート: 判断 367">
          <a:extLst>
            <a:ext uri="{FF2B5EF4-FFF2-40B4-BE49-F238E27FC236}">
              <a16:creationId xmlns:a16="http://schemas.microsoft.com/office/drawing/2014/main" id="{3DE0619C-8DD0-4D0E-84E3-1D272AD436C3}"/>
            </a:ext>
          </a:extLst>
        </xdr:cNvPr>
        <xdr:cNvSpPr/>
      </xdr:nvSpPr>
      <xdr:spPr>
        <a:xfrm>
          <a:off x="692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23C75064-3077-47D0-BD0E-DF899B86885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21F77462-A948-4794-A7E4-B0DA771D28E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DDDA928F-3562-4A5A-9CAC-61D5EFB3E8A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51AFC7EE-622C-4518-A21A-32C0115BF8A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C67F4CE1-96A3-4C01-89C6-8B8DFB28F84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128270</xdr:rowOff>
    </xdr:from>
    <xdr:to>
      <xdr:col>55</xdr:col>
      <xdr:colOff>50800</xdr:colOff>
      <xdr:row>105</xdr:row>
      <xdr:rowOff>58420</xdr:rowOff>
    </xdr:to>
    <xdr:sp macro="" textlink="">
      <xdr:nvSpPr>
        <xdr:cNvPr id="374" name="楕円 373">
          <a:extLst>
            <a:ext uri="{FF2B5EF4-FFF2-40B4-BE49-F238E27FC236}">
              <a16:creationId xmlns:a16="http://schemas.microsoft.com/office/drawing/2014/main" id="{3EC43692-6F40-4956-BB11-48C3534A2737}"/>
            </a:ext>
          </a:extLst>
        </xdr:cNvPr>
        <xdr:cNvSpPr/>
      </xdr:nvSpPr>
      <xdr:spPr>
        <a:xfrm>
          <a:off x="104267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151147</xdr:rowOff>
    </xdr:from>
    <xdr:ext cx="469744" cy="259045"/>
    <xdr:sp macro="" textlink="">
      <xdr:nvSpPr>
        <xdr:cNvPr id="375" name="【市民会館】&#10;一人当たり面積該当値テキスト">
          <a:extLst>
            <a:ext uri="{FF2B5EF4-FFF2-40B4-BE49-F238E27FC236}">
              <a16:creationId xmlns:a16="http://schemas.microsoft.com/office/drawing/2014/main" id="{329F4414-E496-44B5-806F-6CE37CFB26A6}"/>
            </a:ext>
          </a:extLst>
        </xdr:cNvPr>
        <xdr:cNvSpPr txBox="1"/>
      </xdr:nvSpPr>
      <xdr:spPr>
        <a:xfrm>
          <a:off x="10515600" y="178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125985</xdr:rowOff>
    </xdr:from>
    <xdr:to>
      <xdr:col>50</xdr:col>
      <xdr:colOff>165100</xdr:colOff>
      <xdr:row>105</xdr:row>
      <xdr:rowOff>56135</xdr:rowOff>
    </xdr:to>
    <xdr:sp macro="" textlink="">
      <xdr:nvSpPr>
        <xdr:cNvPr id="376" name="楕円 375">
          <a:extLst>
            <a:ext uri="{FF2B5EF4-FFF2-40B4-BE49-F238E27FC236}">
              <a16:creationId xmlns:a16="http://schemas.microsoft.com/office/drawing/2014/main" id="{5DFEAC23-FBBE-4444-99D6-4820E4393967}"/>
            </a:ext>
          </a:extLst>
        </xdr:cNvPr>
        <xdr:cNvSpPr/>
      </xdr:nvSpPr>
      <xdr:spPr>
        <a:xfrm>
          <a:off x="9588500" y="179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5335</xdr:rowOff>
    </xdr:from>
    <xdr:to>
      <xdr:col>55</xdr:col>
      <xdr:colOff>0</xdr:colOff>
      <xdr:row>105</xdr:row>
      <xdr:rowOff>7620</xdr:rowOff>
    </xdr:to>
    <xdr:cxnSp macro="">
      <xdr:nvCxnSpPr>
        <xdr:cNvPr id="377" name="直線コネクタ 376">
          <a:extLst>
            <a:ext uri="{FF2B5EF4-FFF2-40B4-BE49-F238E27FC236}">
              <a16:creationId xmlns:a16="http://schemas.microsoft.com/office/drawing/2014/main" id="{48BE735A-35BD-40E5-B513-6E9B5E44D11D}"/>
            </a:ext>
          </a:extLst>
        </xdr:cNvPr>
        <xdr:cNvCxnSpPr/>
      </xdr:nvCxnSpPr>
      <xdr:spPr>
        <a:xfrm>
          <a:off x="9639300" y="18007585"/>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125985</xdr:rowOff>
    </xdr:from>
    <xdr:to>
      <xdr:col>46</xdr:col>
      <xdr:colOff>38100</xdr:colOff>
      <xdr:row>105</xdr:row>
      <xdr:rowOff>56135</xdr:rowOff>
    </xdr:to>
    <xdr:sp macro="" textlink="">
      <xdr:nvSpPr>
        <xdr:cNvPr id="378" name="楕円 377">
          <a:extLst>
            <a:ext uri="{FF2B5EF4-FFF2-40B4-BE49-F238E27FC236}">
              <a16:creationId xmlns:a16="http://schemas.microsoft.com/office/drawing/2014/main" id="{5E80AE20-70EE-4139-9DE0-96613900BFC3}"/>
            </a:ext>
          </a:extLst>
        </xdr:cNvPr>
        <xdr:cNvSpPr/>
      </xdr:nvSpPr>
      <xdr:spPr>
        <a:xfrm>
          <a:off x="8699500" y="179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5335</xdr:rowOff>
    </xdr:from>
    <xdr:to>
      <xdr:col>50</xdr:col>
      <xdr:colOff>114300</xdr:colOff>
      <xdr:row>105</xdr:row>
      <xdr:rowOff>5335</xdr:rowOff>
    </xdr:to>
    <xdr:cxnSp macro="">
      <xdr:nvCxnSpPr>
        <xdr:cNvPr id="379" name="直線コネクタ 378">
          <a:extLst>
            <a:ext uri="{FF2B5EF4-FFF2-40B4-BE49-F238E27FC236}">
              <a16:creationId xmlns:a16="http://schemas.microsoft.com/office/drawing/2014/main" id="{DE619D1D-EEED-43A2-8F93-229E2AAFA453}"/>
            </a:ext>
          </a:extLst>
        </xdr:cNvPr>
        <xdr:cNvCxnSpPr/>
      </xdr:nvCxnSpPr>
      <xdr:spPr>
        <a:xfrm>
          <a:off x="8750300" y="18007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125985</xdr:rowOff>
    </xdr:from>
    <xdr:to>
      <xdr:col>41</xdr:col>
      <xdr:colOff>101600</xdr:colOff>
      <xdr:row>105</xdr:row>
      <xdr:rowOff>56135</xdr:rowOff>
    </xdr:to>
    <xdr:sp macro="" textlink="">
      <xdr:nvSpPr>
        <xdr:cNvPr id="380" name="楕円 379">
          <a:extLst>
            <a:ext uri="{FF2B5EF4-FFF2-40B4-BE49-F238E27FC236}">
              <a16:creationId xmlns:a16="http://schemas.microsoft.com/office/drawing/2014/main" id="{C2F165FF-B6E1-4F92-ABDB-C543022BAEB2}"/>
            </a:ext>
          </a:extLst>
        </xdr:cNvPr>
        <xdr:cNvSpPr/>
      </xdr:nvSpPr>
      <xdr:spPr>
        <a:xfrm>
          <a:off x="7810500" y="179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5335</xdr:rowOff>
    </xdr:from>
    <xdr:to>
      <xdr:col>45</xdr:col>
      <xdr:colOff>177800</xdr:colOff>
      <xdr:row>105</xdr:row>
      <xdr:rowOff>5335</xdr:rowOff>
    </xdr:to>
    <xdr:cxnSp macro="">
      <xdr:nvCxnSpPr>
        <xdr:cNvPr id="381" name="直線コネクタ 380">
          <a:extLst>
            <a:ext uri="{FF2B5EF4-FFF2-40B4-BE49-F238E27FC236}">
              <a16:creationId xmlns:a16="http://schemas.microsoft.com/office/drawing/2014/main" id="{E2DE261F-03C1-47C9-B82D-28956F384470}"/>
            </a:ext>
          </a:extLst>
        </xdr:cNvPr>
        <xdr:cNvCxnSpPr/>
      </xdr:nvCxnSpPr>
      <xdr:spPr>
        <a:xfrm>
          <a:off x="7861300" y="18007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130556</xdr:rowOff>
    </xdr:from>
    <xdr:to>
      <xdr:col>36</xdr:col>
      <xdr:colOff>165100</xdr:colOff>
      <xdr:row>105</xdr:row>
      <xdr:rowOff>60706</xdr:rowOff>
    </xdr:to>
    <xdr:sp macro="" textlink="">
      <xdr:nvSpPr>
        <xdr:cNvPr id="382" name="楕円 381">
          <a:extLst>
            <a:ext uri="{FF2B5EF4-FFF2-40B4-BE49-F238E27FC236}">
              <a16:creationId xmlns:a16="http://schemas.microsoft.com/office/drawing/2014/main" id="{FCD66297-9733-44D2-B3B2-DE176751DE29}"/>
            </a:ext>
          </a:extLst>
        </xdr:cNvPr>
        <xdr:cNvSpPr/>
      </xdr:nvSpPr>
      <xdr:spPr>
        <a:xfrm>
          <a:off x="6921500" y="179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5335</xdr:rowOff>
    </xdr:from>
    <xdr:to>
      <xdr:col>41</xdr:col>
      <xdr:colOff>50800</xdr:colOff>
      <xdr:row>105</xdr:row>
      <xdr:rowOff>9906</xdr:rowOff>
    </xdr:to>
    <xdr:cxnSp macro="">
      <xdr:nvCxnSpPr>
        <xdr:cNvPr id="383" name="直線コネクタ 382">
          <a:extLst>
            <a:ext uri="{FF2B5EF4-FFF2-40B4-BE49-F238E27FC236}">
              <a16:creationId xmlns:a16="http://schemas.microsoft.com/office/drawing/2014/main" id="{3C7B3E77-DE30-4B3F-801E-D474945AFCCF}"/>
            </a:ext>
          </a:extLst>
        </xdr:cNvPr>
        <xdr:cNvCxnSpPr/>
      </xdr:nvCxnSpPr>
      <xdr:spPr>
        <a:xfrm flipV="1">
          <a:off x="6972300" y="180075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8399</xdr:rowOff>
    </xdr:from>
    <xdr:ext cx="469744" cy="259045"/>
    <xdr:sp macro="" textlink="">
      <xdr:nvSpPr>
        <xdr:cNvPr id="384" name="n_1aveValue【市民会館】&#10;一人当たり面積">
          <a:extLst>
            <a:ext uri="{FF2B5EF4-FFF2-40B4-BE49-F238E27FC236}">
              <a16:creationId xmlns:a16="http://schemas.microsoft.com/office/drawing/2014/main" id="{A6F97676-9ABA-4578-8F5A-B6C9D3ABA0CC}"/>
            </a:ext>
          </a:extLst>
        </xdr:cNvPr>
        <xdr:cNvSpPr txBox="1"/>
      </xdr:nvSpPr>
      <xdr:spPr>
        <a:xfrm>
          <a:off x="9391727" y="1818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170705</xdr:rowOff>
    </xdr:from>
    <xdr:ext cx="469744" cy="259045"/>
    <xdr:sp macro="" textlink="">
      <xdr:nvSpPr>
        <xdr:cNvPr id="385" name="n_2aveValue【市民会館】&#10;一人当たり面積">
          <a:extLst>
            <a:ext uri="{FF2B5EF4-FFF2-40B4-BE49-F238E27FC236}">
              <a16:creationId xmlns:a16="http://schemas.microsoft.com/office/drawing/2014/main" id="{5950C358-1E39-49BF-862F-1377117E9D49}"/>
            </a:ext>
          </a:extLst>
        </xdr:cNvPr>
        <xdr:cNvSpPr txBox="1"/>
      </xdr:nvSpPr>
      <xdr:spPr>
        <a:xfrm>
          <a:off x="8515427" y="1817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140988</xdr:rowOff>
    </xdr:from>
    <xdr:ext cx="469744" cy="259045"/>
    <xdr:sp macro="" textlink="">
      <xdr:nvSpPr>
        <xdr:cNvPr id="386" name="n_3aveValue【市民会館】&#10;一人当たり面積">
          <a:extLst>
            <a:ext uri="{FF2B5EF4-FFF2-40B4-BE49-F238E27FC236}">
              <a16:creationId xmlns:a16="http://schemas.microsoft.com/office/drawing/2014/main" id="{197E30F7-EE4C-4857-83DC-5E8B9B6EEF8D}"/>
            </a:ext>
          </a:extLst>
        </xdr:cNvPr>
        <xdr:cNvSpPr txBox="1"/>
      </xdr:nvSpPr>
      <xdr:spPr>
        <a:xfrm>
          <a:off x="76264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140988</xdr:rowOff>
    </xdr:from>
    <xdr:ext cx="469744" cy="259045"/>
    <xdr:sp macro="" textlink="">
      <xdr:nvSpPr>
        <xdr:cNvPr id="387" name="n_4aveValue【市民会館】&#10;一人当たり面積">
          <a:extLst>
            <a:ext uri="{FF2B5EF4-FFF2-40B4-BE49-F238E27FC236}">
              <a16:creationId xmlns:a16="http://schemas.microsoft.com/office/drawing/2014/main" id="{177AE1DE-BE80-4222-8282-D401A48D8568}"/>
            </a:ext>
          </a:extLst>
        </xdr:cNvPr>
        <xdr:cNvSpPr txBox="1"/>
      </xdr:nvSpPr>
      <xdr:spPr>
        <a:xfrm>
          <a:off x="67374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72662</xdr:rowOff>
    </xdr:from>
    <xdr:ext cx="469744" cy="259045"/>
    <xdr:sp macro="" textlink="">
      <xdr:nvSpPr>
        <xdr:cNvPr id="388" name="n_1mainValue【市民会館】&#10;一人当たり面積">
          <a:extLst>
            <a:ext uri="{FF2B5EF4-FFF2-40B4-BE49-F238E27FC236}">
              <a16:creationId xmlns:a16="http://schemas.microsoft.com/office/drawing/2014/main" id="{5C6B8EFF-9A7A-4175-B6F1-5E3A144AEC4A}"/>
            </a:ext>
          </a:extLst>
        </xdr:cNvPr>
        <xdr:cNvSpPr txBox="1"/>
      </xdr:nvSpPr>
      <xdr:spPr>
        <a:xfrm>
          <a:off x="9391727" y="1773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72662</xdr:rowOff>
    </xdr:from>
    <xdr:ext cx="469744" cy="259045"/>
    <xdr:sp macro="" textlink="">
      <xdr:nvSpPr>
        <xdr:cNvPr id="389" name="n_2mainValue【市民会館】&#10;一人当たり面積">
          <a:extLst>
            <a:ext uri="{FF2B5EF4-FFF2-40B4-BE49-F238E27FC236}">
              <a16:creationId xmlns:a16="http://schemas.microsoft.com/office/drawing/2014/main" id="{ECC50079-FEB7-470E-B53A-850B567A9F6D}"/>
            </a:ext>
          </a:extLst>
        </xdr:cNvPr>
        <xdr:cNvSpPr txBox="1"/>
      </xdr:nvSpPr>
      <xdr:spPr>
        <a:xfrm>
          <a:off x="8515427" y="1773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72662</xdr:rowOff>
    </xdr:from>
    <xdr:ext cx="469744" cy="259045"/>
    <xdr:sp macro="" textlink="">
      <xdr:nvSpPr>
        <xdr:cNvPr id="390" name="n_3mainValue【市民会館】&#10;一人当たり面積">
          <a:extLst>
            <a:ext uri="{FF2B5EF4-FFF2-40B4-BE49-F238E27FC236}">
              <a16:creationId xmlns:a16="http://schemas.microsoft.com/office/drawing/2014/main" id="{76EFF553-C32C-419B-AAFA-676D160258D4}"/>
            </a:ext>
          </a:extLst>
        </xdr:cNvPr>
        <xdr:cNvSpPr txBox="1"/>
      </xdr:nvSpPr>
      <xdr:spPr>
        <a:xfrm>
          <a:off x="7626427" y="1773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77233</xdr:rowOff>
    </xdr:from>
    <xdr:ext cx="469744" cy="259045"/>
    <xdr:sp macro="" textlink="">
      <xdr:nvSpPr>
        <xdr:cNvPr id="391" name="n_4mainValue【市民会館】&#10;一人当たり面積">
          <a:extLst>
            <a:ext uri="{FF2B5EF4-FFF2-40B4-BE49-F238E27FC236}">
              <a16:creationId xmlns:a16="http://schemas.microsoft.com/office/drawing/2014/main" id="{4042874C-B53A-48F6-A4C1-399308F29DF2}"/>
            </a:ext>
          </a:extLst>
        </xdr:cNvPr>
        <xdr:cNvSpPr txBox="1"/>
      </xdr:nvSpPr>
      <xdr:spPr>
        <a:xfrm>
          <a:off x="6737427" y="1773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FBBA9F34-5331-4DD7-8274-55389A7442B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925611A6-1DE1-4A8C-9B7F-143A353F08C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E4955A20-10F5-4225-87EF-81362BAB921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BF0579EF-0FF9-4711-8CFF-0E0D40CAAA4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C3F933F6-1B24-47D1-ABBF-14D6CF37A12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BE4640B5-2399-4DA5-987C-3130D29DBEF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66A4EFB8-FC6C-4B8A-A71A-BD11CB567E5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32FDD91B-683C-49A7-86BA-EE66862C62E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85BE2E11-06DF-4AC7-890B-2090D5A1F20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338B4B45-310D-40ED-A070-D2EAD59540B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A9696DFC-4A58-46E5-B83D-F408026F905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a:extLst>
            <a:ext uri="{FF2B5EF4-FFF2-40B4-BE49-F238E27FC236}">
              <a16:creationId xmlns:a16="http://schemas.microsoft.com/office/drawing/2014/main" id="{76EB5841-DD60-4A10-AA89-0CEA2B2DA0D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a:extLst>
            <a:ext uri="{FF2B5EF4-FFF2-40B4-BE49-F238E27FC236}">
              <a16:creationId xmlns:a16="http://schemas.microsoft.com/office/drawing/2014/main" id="{1982FC63-8CE5-4764-95E0-1A19747B9F95}"/>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a:extLst>
            <a:ext uri="{FF2B5EF4-FFF2-40B4-BE49-F238E27FC236}">
              <a16:creationId xmlns:a16="http://schemas.microsoft.com/office/drawing/2014/main" id="{88529ED7-7276-488E-904C-788CDF06BF3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a:extLst>
            <a:ext uri="{FF2B5EF4-FFF2-40B4-BE49-F238E27FC236}">
              <a16:creationId xmlns:a16="http://schemas.microsoft.com/office/drawing/2014/main" id="{8E0205B6-56B4-4D2E-BA6C-1347A9A5BF8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a:extLst>
            <a:ext uri="{FF2B5EF4-FFF2-40B4-BE49-F238E27FC236}">
              <a16:creationId xmlns:a16="http://schemas.microsoft.com/office/drawing/2014/main" id="{47454A86-0505-4D8C-BED0-2C122C0BF8C4}"/>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a:extLst>
            <a:ext uri="{FF2B5EF4-FFF2-40B4-BE49-F238E27FC236}">
              <a16:creationId xmlns:a16="http://schemas.microsoft.com/office/drawing/2014/main" id="{016BAB73-70DA-46DC-A9B9-62D9E613DD9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a:extLst>
            <a:ext uri="{FF2B5EF4-FFF2-40B4-BE49-F238E27FC236}">
              <a16:creationId xmlns:a16="http://schemas.microsoft.com/office/drawing/2014/main" id="{9F09FBD0-63ED-4C93-B596-45A973BCF1E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a:extLst>
            <a:ext uri="{FF2B5EF4-FFF2-40B4-BE49-F238E27FC236}">
              <a16:creationId xmlns:a16="http://schemas.microsoft.com/office/drawing/2014/main" id="{7FC93838-84DD-4269-9E83-B2E049CB7DE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a:extLst>
            <a:ext uri="{FF2B5EF4-FFF2-40B4-BE49-F238E27FC236}">
              <a16:creationId xmlns:a16="http://schemas.microsoft.com/office/drawing/2014/main" id="{64AB0D7C-F043-4316-A0E9-73DC47EE1A1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a:extLst>
            <a:ext uri="{FF2B5EF4-FFF2-40B4-BE49-F238E27FC236}">
              <a16:creationId xmlns:a16="http://schemas.microsoft.com/office/drawing/2014/main" id="{6014CFDA-49ED-41DD-8491-93F51EF5EDDE}"/>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3F285A35-D4B4-4C90-8F41-BCE26DFA4FB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a:extLst>
            <a:ext uri="{FF2B5EF4-FFF2-40B4-BE49-F238E27FC236}">
              <a16:creationId xmlns:a16="http://schemas.microsoft.com/office/drawing/2014/main" id="{A9930699-0667-47F2-8DA2-AF70B75FCDB9}"/>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一般廃棄物処理施設】&#10;有形固定資産減価償却率グラフ枠">
          <a:extLst>
            <a:ext uri="{FF2B5EF4-FFF2-40B4-BE49-F238E27FC236}">
              <a16:creationId xmlns:a16="http://schemas.microsoft.com/office/drawing/2014/main" id="{934D82D7-DAD0-46CC-B9D7-061C62C11F8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42</xdr:row>
      <xdr:rowOff>38100</xdr:rowOff>
    </xdr:to>
    <xdr:cxnSp macro="">
      <xdr:nvCxnSpPr>
        <xdr:cNvPr id="416" name="直線コネクタ 415">
          <a:extLst>
            <a:ext uri="{FF2B5EF4-FFF2-40B4-BE49-F238E27FC236}">
              <a16:creationId xmlns:a16="http://schemas.microsoft.com/office/drawing/2014/main" id="{EAC6B2B5-4566-4412-9338-7C0FACD07F57}"/>
            </a:ext>
          </a:extLst>
        </xdr:cNvPr>
        <xdr:cNvCxnSpPr/>
      </xdr:nvCxnSpPr>
      <xdr:spPr>
        <a:xfrm flipV="1">
          <a:off x="16318864" y="575691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7" name="【一般廃棄物処理施設】&#10;有形固定資産減価償却率最小値テキスト">
          <a:extLst>
            <a:ext uri="{FF2B5EF4-FFF2-40B4-BE49-F238E27FC236}">
              <a16:creationId xmlns:a16="http://schemas.microsoft.com/office/drawing/2014/main" id="{FEF32843-1E08-4DDF-B852-252035EF05F9}"/>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8" name="直線コネクタ 417">
          <a:extLst>
            <a:ext uri="{FF2B5EF4-FFF2-40B4-BE49-F238E27FC236}">
              <a16:creationId xmlns:a16="http://schemas.microsoft.com/office/drawing/2014/main" id="{079474FC-11EE-4337-8F2B-4F324F5DCF3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419" name="【一般廃棄物処理施設】&#10;有形固定資産減価償却率最大値テキスト">
          <a:extLst>
            <a:ext uri="{FF2B5EF4-FFF2-40B4-BE49-F238E27FC236}">
              <a16:creationId xmlns:a16="http://schemas.microsoft.com/office/drawing/2014/main" id="{1C3B0DED-FB83-436D-8393-86E2DA6E8EA3}"/>
            </a:ext>
          </a:extLst>
        </xdr:cNvPr>
        <xdr:cNvSpPr txBox="1"/>
      </xdr:nvSpPr>
      <xdr:spPr>
        <a:xfrm>
          <a:off x="16357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420" name="直線コネクタ 419">
          <a:extLst>
            <a:ext uri="{FF2B5EF4-FFF2-40B4-BE49-F238E27FC236}">
              <a16:creationId xmlns:a16="http://schemas.microsoft.com/office/drawing/2014/main" id="{03895A84-079F-483B-9803-147B8B1FB6E2}"/>
            </a:ext>
          </a:extLst>
        </xdr:cNvPr>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148607</xdr:rowOff>
    </xdr:from>
    <xdr:ext cx="405111" cy="259045"/>
    <xdr:sp macro="" textlink="">
      <xdr:nvSpPr>
        <xdr:cNvPr id="421" name="【一般廃棄物処理施設】&#10;有形固定資産減価償却率平均値テキスト">
          <a:extLst>
            <a:ext uri="{FF2B5EF4-FFF2-40B4-BE49-F238E27FC236}">
              <a16:creationId xmlns:a16="http://schemas.microsoft.com/office/drawing/2014/main" id="{5B44C5A9-B255-4421-A197-5F4AAB63ACF0}"/>
            </a:ext>
          </a:extLst>
        </xdr:cNvPr>
        <xdr:cNvSpPr txBox="1"/>
      </xdr:nvSpPr>
      <xdr:spPr>
        <a:xfrm>
          <a:off x="16357600" y="649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170180</xdr:rowOff>
    </xdr:from>
    <xdr:to>
      <xdr:col>85</xdr:col>
      <xdr:colOff>177800</xdr:colOff>
      <xdr:row>38</xdr:row>
      <xdr:rowOff>100330</xdr:rowOff>
    </xdr:to>
    <xdr:sp macro="" textlink="">
      <xdr:nvSpPr>
        <xdr:cNvPr id="422" name="フローチャート: 判断 421">
          <a:extLst>
            <a:ext uri="{FF2B5EF4-FFF2-40B4-BE49-F238E27FC236}">
              <a16:creationId xmlns:a16="http://schemas.microsoft.com/office/drawing/2014/main" id="{9215A1CC-C21D-47DD-A682-C0759503BB49}"/>
            </a:ext>
          </a:extLst>
        </xdr:cNvPr>
        <xdr:cNvSpPr/>
      </xdr:nvSpPr>
      <xdr:spPr>
        <a:xfrm>
          <a:off x="16268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423" name="フローチャート: 判断 422">
          <a:extLst>
            <a:ext uri="{FF2B5EF4-FFF2-40B4-BE49-F238E27FC236}">
              <a16:creationId xmlns:a16="http://schemas.microsoft.com/office/drawing/2014/main" id="{220DD1F1-8E8D-4A77-8FF9-40D0EE8DD1D8}"/>
            </a:ext>
          </a:extLst>
        </xdr:cNvPr>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424" name="フローチャート: 判断 423">
          <a:extLst>
            <a:ext uri="{FF2B5EF4-FFF2-40B4-BE49-F238E27FC236}">
              <a16:creationId xmlns:a16="http://schemas.microsoft.com/office/drawing/2014/main" id="{C32119C8-354D-4517-9ED7-B04B1CF2BA7F}"/>
            </a:ext>
          </a:extLst>
        </xdr:cNvPr>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10160</xdr:rowOff>
    </xdr:from>
    <xdr:to>
      <xdr:col>72</xdr:col>
      <xdr:colOff>38100</xdr:colOff>
      <xdr:row>37</xdr:row>
      <xdr:rowOff>111760</xdr:rowOff>
    </xdr:to>
    <xdr:sp macro="" textlink="">
      <xdr:nvSpPr>
        <xdr:cNvPr id="425" name="フローチャート: 判断 424">
          <a:extLst>
            <a:ext uri="{FF2B5EF4-FFF2-40B4-BE49-F238E27FC236}">
              <a16:creationId xmlns:a16="http://schemas.microsoft.com/office/drawing/2014/main" id="{EC4789BE-68BC-493C-BBE9-4934722480A7}"/>
            </a:ext>
          </a:extLst>
        </xdr:cNvPr>
        <xdr:cNvSpPr/>
      </xdr:nvSpPr>
      <xdr:spPr>
        <a:xfrm>
          <a:off x="13652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74930</xdr:rowOff>
    </xdr:from>
    <xdr:to>
      <xdr:col>67</xdr:col>
      <xdr:colOff>101600</xdr:colOff>
      <xdr:row>38</xdr:row>
      <xdr:rowOff>5080</xdr:rowOff>
    </xdr:to>
    <xdr:sp macro="" textlink="">
      <xdr:nvSpPr>
        <xdr:cNvPr id="426" name="フローチャート: 判断 425">
          <a:extLst>
            <a:ext uri="{FF2B5EF4-FFF2-40B4-BE49-F238E27FC236}">
              <a16:creationId xmlns:a16="http://schemas.microsoft.com/office/drawing/2014/main" id="{8165E74F-5EFE-420E-A235-5714208F17EF}"/>
            </a:ext>
          </a:extLst>
        </xdr:cNvPr>
        <xdr:cNvSpPr/>
      </xdr:nvSpPr>
      <xdr:spPr>
        <a:xfrm>
          <a:off x="12763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B7B4ECB2-EDF8-4B4C-BB04-4B2A68E00FB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DE06474E-07F3-47E9-A3B5-4213F9B5F7B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32D731AD-F4BE-4B43-893B-BC9F9CF45E3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C4A8841D-F033-455A-AD47-0EB73F1EED1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177F6DEA-A98E-4290-A0AA-525834C6DBC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32" name="楕円 431">
          <a:extLst>
            <a:ext uri="{FF2B5EF4-FFF2-40B4-BE49-F238E27FC236}">
              <a16:creationId xmlns:a16="http://schemas.microsoft.com/office/drawing/2014/main" id="{EE07CABA-AA06-4BAB-8966-92D1D70E9305}"/>
            </a:ext>
          </a:extLst>
        </xdr:cNvPr>
        <xdr:cNvSpPr/>
      </xdr:nvSpPr>
      <xdr:spPr>
        <a:xfrm>
          <a:off x="162687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158767</xdr:rowOff>
    </xdr:from>
    <xdr:ext cx="405111" cy="259045"/>
    <xdr:sp macro="" textlink="">
      <xdr:nvSpPr>
        <xdr:cNvPr id="433" name="【一般廃棄物処理施設】&#10;有形固定資産減価償却率該当値テキスト">
          <a:extLst>
            <a:ext uri="{FF2B5EF4-FFF2-40B4-BE49-F238E27FC236}">
              <a16:creationId xmlns:a16="http://schemas.microsoft.com/office/drawing/2014/main" id="{70A13395-237A-4358-9297-52EC2C4224C2}"/>
            </a:ext>
          </a:extLst>
        </xdr:cNvPr>
        <xdr:cNvSpPr txBox="1"/>
      </xdr:nvSpPr>
      <xdr:spPr>
        <a:xfrm>
          <a:off x="16357600"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114935</xdr:rowOff>
    </xdr:from>
    <xdr:to>
      <xdr:col>81</xdr:col>
      <xdr:colOff>101600</xdr:colOff>
      <xdr:row>41</xdr:row>
      <xdr:rowOff>45085</xdr:rowOff>
    </xdr:to>
    <xdr:sp macro="" textlink="">
      <xdr:nvSpPr>
        <xdr:cNvPr id="434" name="楕円 433">
          <a:extLst>
            <a:ext uri="{FF2B5EF4-FFF2-40B4-BE49-F238E27FC236}">
              <a16:creationId xmlns:a16="http://schemas.microsoft.com/office/drawing/2014/main" id="{25CC2036-424B-4948-B564-360545DD2EAD}"/>
            </a:ext>
          </a:extLst>
        </xdr:cNvPr>
        <xdr:cNvSpPr/>
      </xdr:nvSpPr>
      <xdr:spPr>
        <a:xfrm>
          <a:off x="15430500" y="69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15240</xdr:rowOff>
    </xdr:from>
    <xdr:to>
      <xdr:col>85</xdr:col>
      <xdr:colOff>127000</xdr:colOff>
      <xdr:row>40</xdr:row>
      <xdr:rowOff>165735</xdr:rowOff>
    </xdr:to>
    <xdr:cxnSp macro="">
      <xdr:nvCxnSpPr>
        <xdr:cNvPr id="435" name="直線コネクタ 434">
          <a:extLst>
            <a:ext uri="{FF2B5EF4-FFF2-40B4-BE49-F238E27FC236}">
              <a16:creationId xmlns:a16="http://schemas.microsoft.com/office/drawing/2014/main" id="{94D89FBE-9137-477F-96E7-4B93534236A7}"/>
            </a:ext>
          </a:extLst>
        </xdr:cNvPr>
        <xdr:cNvCxnSpPr/>
      </xdr:nvCxnSpPr>
      <xdr:spPr>
        <a:xfrm flipV="1">
          <a:off x="15481300" y="6358890"/>
          <a:ext cx="838200" cy="66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164465</xdr:rowOff>
    </xdr:from>
    <xdr:to>
      <xdr:col>76</xdr:col>
      <xdr:colOff>165100</xdr:colOff>
      <xdr:row>36</xdr:row>
      <xdr:rowOff>94615</xdr:rowOff>
    </xdr:to>
    <xdr:sp macro="" textlink="">
      <xdr:nvSpPr>
        <xdr:cNvPr id="436" name="楕円 435">
          <a:extLst>
            <a:ext uri="{FF2B5EF4-FFF2-40B4-BE49-F238E27FC236}">
              <a16:creationId xmlns:a16="http://schemas.microsoft.com/office/drawing/2014/main" id="{DE92C2F5-502F-4D40-A1D5-CEAF7B8A4401}"/>
            </a:ext>
          </a:extLst>
        </xdr:cNvPr>
        <xdr:cNvSpPr/>
      </xdr:nvSpPr>
      <xdr:spPr>
        <a:xfrm>
          <a:off x="14541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43815</xdr:rowOff>
    </xdr:from>
    <xdr:to>
      <xdr:col>81</xdr:col>
      <xdr:colOff>50800</xdr:colOff>
      <xdr:row>40</xdr:row>
      <xdr:rowOff>165735</xdr:rowOff>
    </xdr:to>
    <xdr:cxnSp macro="">
      <xdr:nvCxnSpPr>
        <xdr:cNvPr id="437" name="直線コネクタ 436">
          <a:extLst>
            <a:ext uri="{FF2B5EF4-FFF2-40B4-BE49-F238E27FC236}">
              <a16:creationId xmlns:a16="http://schemas.microsoft.com/office/drawing/2014/main" id="{9E728B2E-1E85-43A2-8511-FF43A6FA2F48}"/>
            </a:ext>
          </a:extLst>
        </xdr:cNvPr>
        <xdr:cNvCxnSpPr/>
      </xdr:nvCxnSpPr>
      <xdr:spPr>
        <a:xfrm>
          <a:off x="14592300" y="6216015"/>
          <a:ext cx="889000" cy="80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88265</xdr:rowOff>
    </xdr:from>
    <xdr:to>
      <xdr:col>72</xdr:col>
      <xdr:colOff>38100</xdr:colOff>
      <xdr:row>36</xdr:row>
      <xdr:rowOff>18415</xdr:rowOff>
    </xdr:to>
    <xdr:sp macro="" textlink="">
      <xdr:nvSpPr>
        <xdr:cNvPr id="438" name="楕円 437">
          <a:extLst>
            <a:ext uri="{FF2B5EF4-FFF2-40B4-BE49-F238E27FC236}">
              <a16:creationId xmlns:a16="http://schemas.microsoft.com/office/drawing/2014/main" id="{B2D136BE-D789-49C8-BA35-D6B318A64C88}"/>
            </a:ext>
          </a:extLst>
        </xdr:cNvPr>
        <xdr:cNvSpPr/>
      </xdr:nvSpPr>
      <xdr:spPr>
        <a:xfrm>
          <a:off x="13652500" y="60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139065</xdr:rowOff>
    </xdr:from>
    <xdr:to>
      <xdr:col>76</xdr:col>
      <xdr:colOff>114300</xdr:colOff>
      <xdr:row>36</xdr:row>
      <xdr:rowOff>43815</xdr:rowOff>
    </xdr:to>
    <xdr:cxnSp macro="">
      <xdr:nvCxnSpPr>
        <xdr:cNvPr id="439" name="直線コネクタ 438">
          <a:extLst>
            <a:ext uri="{FF2B5EF4-FFF2-40B4-BE49-F238E27FC236}">
              <a16:creationId xmlns:a16="http://schemas.microsoft.com/office/drawing/2014/main" id="{584C9F8F-547A-4CF0-A8C8-A280FB8B7F02}"/>
            </a:ext>
          </a:extLst>
        </xdr:cNvPr>
        <xdr:cNvCxnSpPr/>
      </xdr:nvCxnSpPr>
      <xdr:spPr>
        <a:xfrm>
          <a:off x="13703300" y="61398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13970</xdr:rowOff>
    </xdr:from>
    <xdr:to>
      <xdr:col>67</xdr:col>
      <xdr:colOff>101600</xdr:colOff>
      <xdr:row>35</xdr:row>
      <xdr:rowOff>115570</xdr:rowOff>
    </xdr:to>
    <xdr:sp macro="" textlink="">
      <xdr:nvSpPr>
        <xdr:cNvPr id="440" name="楕円 439">
          <a:extLst>
            <a:ext uri="{FF2B5EF4-FFF2-40B4-BE49-F238E27FC236}">
              <a16:creationId xmlns:a16="http://schemas.microsoft.com/office/drawing/2014/main" id="{DAD70FE0-5DAA-4BED-8125-BAB03AF11D69}"/>
            </a:ext>
          </a:extLst>
        </xdr:cNvPr>
        <xdr:cNvSpPr/>
      </xdr:nvSpPr>
      <xdr:spPr>
        <a:xfrm>
          <a:off x="12763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64770</xdr:rowOff>
    </xdr:from>
    <xdr:to>
      <xdr:col>71</xdr:col>
      <xdr:colOff>177800</xdr:colOff>
      <xdr:row>35</xdr:row>
      <xdr:rowOff>139065</xdr:rowOff>
    </xdr:to>
    <xdr:cxnSp macro="">
      <xdr:nvCxnSpPr>
        <xdr:cNvPr id="441" name="直線コネクタ 440">
          <a:extLst>
            <a:ext uri="{FF2B5EF4-FFF2-40B4-BE49-F238E27FC236}">
              <a16:creationId xmlns:a16="http://schemas.microsoft.com/office/drawing/2014/main" id="{293D7671-1DF9-4327-A113-3D9287184CAE}"/>
            </a:ext>
          </a:extLst>
        </xdr:cNvPr>
        <xdr:cNvCxnSpPr/>
      </xdr:nvCxnSpPr>
      <xdr:spPr>
        <a:xfrm>
          <a:off x="12814300" y="606552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109237</xdr:rowOff>
    </xdr:from>
    <xdr:ext cx="405111" cy="259045"/>
    <xdr:sp macro="" textlink="">
      <xdr:nvSpPr>
        <xdr:cNvPr id="442" name="n_1aveValue【一般廃棄物処理施設】&#10;有形固定資産減価償却率">
          <a:extLst>
            <a:ext uri="{FF2B5EF4-FFF2-40B4-BE49-F238E27FC236}">
              <a16:creationId xmlns:a16="http://schemas.microsoft.com/office/drawing/2014/main" id="{B5076BF7-99BF-4AE8-9349-F54D4545BED4}"/>
            </a:ext>
          </a:extLst>
        </xdr:cNvPr>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125747</xdr:rowOff>
    </xdr:from>
    <xdr:ext cx="405111" cy="259045"/>
    <xdr:sp macro="" textlink="">
      <xdr:nvSpPr>
        <xdr:cNvPr id="443" name="n_2aveValue【一般廃棄物処理施設】&#10;有形固定資産減価償却率">
          <a:extLst>
            <a:ext uri="{FF2B5EF4-FFF2-40B4-BE49-F238E27FC236}">
              <a16:creationId xmlns:a16="http://schemas.microsoft.com/office/drawing/2014/main" id="{CA10661E-9660-4F94-A6AA-E67A4EB6B007}"/>
            </a:ext>
          </a:extLst>
        </xdr:cNvPr>
        <xdr:cNvSpPr txBox="1"/>
      </xdr:nvSpPr>
      <xdr:spPr>
        <a:xfrm>
          <a:off x="14389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102887</xdr:rowOff>
    </xdr:from>
    <xdr:ext cx="405111" cy="259045"/>
    <xdr:sp macro="" textlink="">
      <xdr:nvSpPr>
        <xdr:cNvPr id="444" name="n_3aveValue【一般廃棄物処理施設】&#10;有形固定資産減価償却率">
          <a:extLst>
            <a:ext uri="{FF2B5EF4-FFF2-40B4-BE49-F238E27FC236}">
              <a16:creationId xmlns:a16="http://schemas.microsoft.com/office/drawing/2014/main" id="{27D3C953-F222-4BC7-A940-FF420F1473B9}"/>
            </a:ext>
          </a:extLst>
        </xdr:cNvPr>
        <xdr:cNvSpPr txBox="1"/>
      </xdr:nvSpPr>
      <xdr:spPr>
        <a:xfrm>
          <a:off x="13500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167657</xdr:rowOff>
    </xdr:from>
    <xdr:ext cx="405111" cy="259045"/>
    <xdr:sp macro="" textlink="">
      <xdr:nvSpPr>
        <xdr:cNvPr id="445" name="n_4aveValue【一般廃棄物処理施設】&#10;有形固定資産減価償却率">
          <a:extLst>
            <a:ext uri="{FF2B5EF4-FFF2-40B4-BE49-F238E27FC236}">
              <a16:creationId xmlns:a16="http://schemas.microsoft.com/office/drawing/2014/main" id="{C2E4D9F7-9766-45AC-83EB-7ED9915AD7DA}"/>
            </a:ext>
          </a:extLst>
        </xdr:cNvPr>
        <xdr:cNvSpPr txBox="1"/>
      </xdr:nvSpPr>
      <xdr:spPr>
        <a:xfrm>
          <a:off x="126117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36212</xdr:rowOff>
    </xdr:from>
    <xdr:ext cx="405111" cy="259045"/>
    <xdr:sp macro="" textlink="">
      <xdr:nvSpPr>
        <xdr:cNvPr id="446" name="n_1mainValue【一般廃棄物処理施設】&#10;有形固定資産減価償却率">
          <a:extLst>
            <a:ext uri="{FF2B5EF4-FFF2-40B4-BE49-F238E27FC236}">
              <a16:creationId xmlns:a16="http://schemas.microsoft.com/office/drawing/2014/main" id="{53F462BA-CAE2-470F-9BA1-8C946382E2BE}"/>
            </a:ext>
          </a:extLst>
        </xdr:cNvPr>
        <xdr:cNvSpPr txBox="1"/>
      </xdr:nvSpPr>
      <xdr:spPr>
        <a:xfrm>
          <a:off x="15266044" y="706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111142</xdr:rowOff>
    </xdr:from>
    <xdr:ext cx="405111" cy="259045"/>
    <xdr:sp macro="" textlink="">
      <xdr:nvSpPr>
        <xdr:cNvPr id="447" name="n_2mainValue【一般廃棄物処理施設】&#10;有形固定資産減価償却率">
          <a:extLst>
            <a:ext uri="{FF2B5EF4-FFF2-40B4-BE49-F238E27FC236}">
              <a16:creationId xmlns:a16="http://schemas.microsoft.com/office/drawing/2014/main" id="{4F7641BC-6D12-49EE-88B5-14E7392EA3B0}"/>
            </a:ext>
          </a:extLst>
        </xdr:cNvPr>
        <xdr:cNvSpPr txBox="1"/>
      </xdr:nvSpPr>
      <xdr:spPr>
        <a:xfrm>
          <a:off x="14389744" y="594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34942</xdr:rowOff>
    </xdr:from>
    <xdr:ext cx="405111" cy="259045"/>
    <xdr:sp macro="" textlink="">
      <xdr:nvSpPr>
        <xdr:cNvPr id="448" name="n_3mainValue【一般廃棄物処理施設】&#10;有形固定資産減価償却率">
          <a:extLst>
            <a:ext uri="{FF2B5EF4-FFF2-40B4-BE49-F238E27FC236}">
              <a16:creationId xmlns:a16="http://schemas.microsoft.com/office/drawing/2014/main" id="{EE7AC49F-4039-496E-A4D9-EC407CC8C78F}"/>
            </a:ext>
          </a:extLst>
        </xdr:cNvPr>
        <xdr:cNvSpPr txBox="1"/>
      </xdr:nvSpPr>
      <xdr:spPr>
        <a:xfrm>
          <a:off x="13500744" y="586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132097</xdr:rowOff>
    </xdr:from>
    <xdr:ext cx="405111" cy="259045"/>
    <xdr:sp macro="" textlink="">
      <xdr:nvSpPr>
        <xdr:cNvPr id="449" name="n_4mainValue【一般廃棄物処理施設】&#10;有形固定資産減価償却率">
          <a:extLst>
            <a:ext uri="{FF2B5EF4-FFF2-40B4-BE49-F238E27FC236}">
              <a16:creationId xmlns:a16="http://schemas.microsoft.com/office/drawing/2014/main" id="{4A204A9B-AD77-4B82-91DB-5D77B7EFCE02}"/>
            </a:ext>
          </a:extLst>
        </xdr:cNvPr>
        <xdr:cNvSpPr txBox="1"/>
      </xdr:nvSpPr>
      <xdr:spPr>
        <a:xfrm>
          <a:off x="12611744"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B5B77822-A195-4DBF-AF87-798A4BE87EE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417DC372-229C-4687-BB06-1FFE21C4B48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BB25B462-61EB-4F89-BFE4-E60CDF69732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878D07EB-1CC5-4EBF-8783-D1163148057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3AC65862-4600-499C-946A-FEC46A09A8D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43D8F464-E33C-4122-A878-64CFB4FF9EA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07103F8D-B80E-4768-8513-79482319974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9386CE30-E3BB-4411-B488-8414C91EFF0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951E75EA-4001-4242-A635-A0C269AF6C4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3E8DE0BA-08BF-4A49-A41C-631F79DE893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a:extLst>
            <a:ext uri="{FF2B5EF4-FFF2-40B4-BE49-F238E27FC236}">
              <a16:creationId xmlns:a16="http://schemas.microsoft.com/office/drawing/2014/main" id="{A29191DD-90EA-43B1-B0F8-0575A8229F95}"/>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1" name="テキスト ボックス 460">
          <a:extLst>
            <a:ext uri="{FF2B5EF4-FFF2-40B4-BE49-F238E27FC236}">
              <a16:creationId xmlns:a16="http://schemas.microsoft.com/office/drawing/2014/main" id="{DF63968E-FCB5-4C02-A534-F1315A379751}"/>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a:extLst>
            <a:ext uri="{FF2B5EF4-FFF2-40B4-BE49-F238E27FC236}">
              <a16:creationId xmlns:a16="http://schemas.microsoft.com/office/drawing/2014/main" id="{44EA4E29-E9AD-469A-BF4E-E93B6CD83879}"/>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3" name="テキスト ボックス 462">
          <a:extLst>
            <a:ext uri="{FF2B5EF4-FFF2-40B4-BE49-F238E27FC236}">
              <a16:creationId xmlns:a16="http://schemas.microsoft.com/office/drawing/2014/main" id="{82443AE5-D4B8-4605-9515-894438C36468}"/>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a:extLst>
            <a:ext uri="{FF2B5EF4-FFF2-40B4-BE49-F238E27FC236}">
              <a16:creationId xmlns:a16="http://schemas.microsoft.com/office/drawing/2014/main" id="{2A8456E3-601D-4D87-A052-0310484C5C3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5" name="テキスト ボックス 464">
          <a:extLst>
            <a:ext uri="{FF2B5EF4-FFF2-40B4-BE49-F238E27FC236}">
              <a16:creationId xmlns:a16="http://schemas.microsoft.com/office/drawing/2014/main" id="{6EADE869-07AF-49A9-A5D5-ADF05F4FC8B8}"/>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a:extLst>
            <a:ext uri="{FF2B5EF4-FFF2-40B4-BE49-F238E27FC236}">
              <a16:creationId xmlns:a16="http://schemas.microsoft.com/office/drawing/2014/main" id="{89A65CEB-465E-4D08-AC05-6576253401A1}"/>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7" name="テキスト ボックス 466">
          <a:extLst>
            <a:ext uri="{FF2B5EF4-FFF2-40B4-BE49-F238E27FC236}">
              <a16:creationId xmlns:a16="http://schemas.microsoft.com/office/drawing/2014/main" id="{9D5074E6-98B8-4805-A902-3A7F23F1EF44}"/>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a:extLst>
            <a:ext uri="{FF2B5EF4-FFF2-40B4-BE49-F238E27FC236}">
              <a16:creationId xmlns:a16="http://schemas.microsoft.com/office/drawing/2014/main" id="{1923E14C-9EC9-4E63-B922-7EE0560F5669}"/>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9" name="テキスト ボックス 468">
          <a:extLst>
            <a:ext uri="{FF2B5EF4-FFF2-40B4-BE49-F238E27FC236}">
              <a16:creationId xmlns:a16="http://schemas.microsoft.com/office/drawing/2014/main" id="{F2F5DA22-21F5-4C5F-BD7F-A4BE4D48501E}"/>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C650490A-E9B4-42C0-B053-F96C01E24A7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1" name="テキスト ボックス 470">
          <a:extLst>
            <a:ext uri="{FF2B5EF4-FFF2-40B4-BE49-F238E27FC236}">
              <a16:creationId xmlns:a16="http://schemas.microsoft.com/office/drawing/2014/main" id="{107D0982-0885-471F-9D20-E02BBA929E2C}"/>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一般廃棄物処理施設】&#10;一人当たり有形固定資産（償却資産）額グラフ枠">
          <a:extLst>
            <a:ext uri="{FF2B5EF4-FFF2-40B4-BE49-F238E27FC236}">
              <a16:creationId xmlns:a16="http://schemas.microsoft.com/office/drawing/2014/main" id="{15E925E1-777F-46CF-8197-7D02D68E7EB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5848</xdr:rowOff>
    </xdr:from>
    <xdr:to>
      <xdr:col>116</xdr:col>
      <xdr:colOff>62864</xdr:colOff>
      <xdr:row>42</xdr:row>
      <xdr:rowOff>31787</xdr:rowOff>
    </xdr:to>
    <xdr:cxnSp macro="">
      <xdr:nvCxnSpPr>
        <xdr:cNvPr id="473" name="直線コネクタ 472">
          <a:extLst>
            <a:ext uri="{FF2B5EF4-FFF2-40B4-BE49-F238E27FC236}">
              <a16:creationId xmlns:a16="http://schemas.microsoft.com/office/drawing/2014/main" id="{C5FCE083-E071-49B3-9285-3FF30E2B1485}"/>
            </a:ext>
          </a:extLst>
        </xdr:cNvPr>
        <xdr:cNvCxnSpPr/>
      </xdr:nvCxnSpPr>
      <xdr:spPr>
        <a:xfrm flipV="1">
          <a:off x="22160864" y="5663698"/>
          <a:ext cx="0" cy="156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35614</xdr:rowOff>
    </xdr:from>
    <xdr:ext cx="469744" cy="259045"/>
    <xdr:sp macro="" textlink="">
      <xdr:nvSpPr>
        <xdr:cNvPr id="474" name="【一般廃棄物処理施設】&#10;一人当たり有形固定資産（償却資産）額最小値テキスト">
          <a:extLst>
            <a:ext uri="{FF2B5EF4-FFF2-40B4-BE49-F238E27FC236}">
              <a16:creationId xmlns:a16="http://schemas.microsoft.com/office/drawing/2014/main" id="{35633C79-05D1-4FBC-B0DD-2AD369485D29}"/>
            </a:ext>
          </a:extLst>
        </xdr:cNvPr>
        <xdr:cNvSpPr txBox="1"/>
      </xdr:nvSpPr>
      <xdr:spPr>
        <a:xfrm>
          <a:off x="22199600" y="723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31787</xdr:rowOff>
    </xdr:from>
    <xdr:to>
      <xdr:col>116</xdr:col>
      <xdr:colOff>152400</xdr:colOff>
      <xdr:row>42</xdr:row>
      <xdr:rowOff>31787</xdr:rowOff>
    </xdr:to>
    <xdr:cxnSp macro="">
      <xdr:nvCxnSpPr>
        <xdr:cNvPr id="475" name="直線コネクタ 474">
          <a:extLst>
            <a:ext uri="{FF2B5EF4-FFF2-40B4-BE49-F238E27FC236}">
              <a16:creationId xmlns:a16="http://schemas.microsoft.com/office/drawing/2014/main" id="{E78E71E1-C9D1-4537-8454-A0DC83035B43}"/>
            </a:ext>
          </a:extLst>
        </xdr:cNvPr>
        <xdr:cNvCxnSpPr/>
      </xdr:nvCxnSpPr>
      <xdr:spPr>
        <a:xfrm>
          <a:off x="22072600" y="7232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123975</xdr:rowOff>
    </xdr:from>
    <xdr:ext cx="599010" cy="259045"/>
    <xdr:sp macro="" textlink="">
      <xdr:nvSpPr>
        <xdr:cNvPr id="476" name="【一般廃棄物処理施設】&#10;一人当たり有形固定資産（償却資産）額最大値テキスト">
          <a:extLst>
            <a:ext uri="{FF2B5EF4-FFF2-40B4-BE49-F238E27FC236}">
              <a16:creationId xmlns:a16="http://schemas.microsoft.com/office/drawing/2014/main" id="{F720971D-A805-4F1A-8235-C9DB9C0FD183}"/>
            </a:ext>
          </a:extLst>
        </xdr:cNvPr>
        <xdr:cNvSpPr txBox="1"/>
      </xdr:nvSpPr>
      <xdr:spPr>
        <a:xfrm>
          <a:off x="22199600" y="5438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5848</xdr:rowOff>
    </xdr:from>
    <xdr:to>
      <xdr:col>116</xdr:col>
      <xdr:colOff>152400</xdr:colOff>
      <xdr:row>33</xdr:row>
      <xdr:rowOff>5848</xdr:rowOff>
    </xdr:to>
    <xdr:cxnSp macro="">
      <xdr:nvCxnSpPr>
        <xdr:cNvPr id="477" name="直線コネクタ 476">
          <a:extLst>
            <a:ext uri="{FF2B5EF4-FFF2-40B4-BE49-F238E27FC236}">
              <a16:creationId xmlns:a16="http://schemas.microsoft.com/office/drawing/2014/main" id="{E3F1DF66-4A8D-4691-ADAF-D8001A4C32A8}"/>
            </a:ext>
          </a:extLst>
        </xdr:cNvPr>
        <xdr:cNvCxnSpPr/>
      </xdr:nvCxnSpPr>
      <xdr:spPr>
        <a:xfrm>
          <a:off x="22072600" y="56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51189</xdr:rowOff>
    </xdr:from>
    <xdr:ext cx="599010" cy="259045"/>
    <xdr:sp macro="" textlink="">
      <xdr:nvSpPr>
        <xdr:cNvPr id="478" name="【一般廃棄物処理施設】&#10;一人当たり有形固定資産（償却資産）額平均値テキスト">
          <a:extLst>
            <a:ext uri="{FF2B5EF4-FFF2-40B4-BE49-F238E27FC236}">
              <a16:creationId xmlns:a16="http://schemas.microsoft.com/office/drawing/2014/main" id="{B5FDCE9E-D9F5-43B6-B605-B8FC3D1E43A4}"/>
            </a:ext>
          </a:extLst>
        </xdr:cNvPr>
        <xdr:cNvSpPr txBox="1"/>
      </xdr:nvSpPr>
      <xdr:spPr>
        <a:xfrm>
          <a:off x="22199600" y="6737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72762</xdr:rowOff>
    </xdr:from>
    <xdr:to>
      <xdr:col>116</xdr:col>
      <xdr:colOff>114300</xdr:colOff>
      <xdr:row>40</xdr:row>
      <xdr:rowOff>2912</xdr:rowOff>
    </xdr:to>
    <xdr:sp macro="" textlink="">
      <xdr:nvSpPr>
        <xdr:cNvPr id="479" name="フローチャート: 判断 478">
          <a:extLst>
            <a:ext uri="{FF2B5EF4-FFF2-40B4-BE49-F238E27FC236}">
              <a16:creationId xmlns:a16="http://schemas.microsoft.com/office/drawing/2014/main" id="{C6ED03D5-72A3-4C70-9D16-10F601632C69}"/>
            </a:ext>
          </a:extLst>
        </xdr:cNvPr>
        <xdr:cNvSpPr/>
      </xdr:nvSpPr>
      <xdr:spPr>
        <a:xfrm>
          <a:off x="22110700" y="67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73844</xdr:rowOff>
    </xdr:from>
    <xdr:to>
      <xdr:col>112</xdr:col>
      <xdr:colOff>38100</xdr:colOff>
      <xdr:row>40</xdr:row>
      <xdr:rowOff>3994</xdr:rowOff>
    </xdr:to>
    <xdr:sp macro="" textlink="">
      <xdr:nvSpPr>
        <xdr:cNvPr id="480" name="フローチャート: 判断 479">
          <a:extLst>
            <a:ext uri="{FF2B5EF4-FFF2-40B4-BE49-F238E27FC236}">
              <a16:creationId xmlns:a16="http://schemas.microsoft.com/office/drawing/2014/main" id="{C3AA3F61-93E7-4849-BBBD-080F19130547}"/>
            </a:ext>
          </a:extLst>
        </xdr:cNvPr>
        <xdr:cNvSpPr/>
      </xdr:nvSpPr>
      <xdr:spPr>
        <a:xfrm>
          <a:off x="21272500" y="67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19704</xdr:rowOff>
    </xdr:from>
    <xdr:to>
      <xdr:col>107</xdr:col>
      <xdr:colOff>101600</xdr:colOff>
      <xdr:row>39</xdr:row>
      <xdr:rowOff>121304</xdr:rowOff>
    </xdr:to>
    <xdr:sp macro="" textlink="">
      <xdr:nvSpPr>
        <xdr:cNvPr id="481" name="フローチャート: 判断 480">
          <a:extLst>
            <a:ext uri="{FF2B5EF4-FFF2-40B4-BE49-F238E27FC236}">
              <a16:creationId xmlns:a16="http://schemas.microsoft.com/office/drawing/2014/main" id="{2BAD7787-A7A4-439B-BE27-011A97F2FC43}"/>
            </a:ext>
          </a:extLst>
        </xdr:cNvPr>
        <xdr:cNvSpPr/>
      </xdr:nvSpPr>
      <xdr:spPr>
        <a:xfrm>
          <a:off x="20383500"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171110</xdr:rowOff>
    </xdr:from>
    <xdr:to>
      <xdr:col>102</xdr:col>
      <xdr:colOff>165100</xdr:colOff>
      <xdr:row>39</xdr:row>
      <xdr:rowOff>101260</xdr:rowOff>
    </xdr:to>
    <xdr:sp macro="" textlink="">
      <xdr:nvSpPr>
        <xdr:cNvPr id="482" name="フローチャート: 判断 481">
          <a:extLst>
            <a:ext uri="{FF2B5EF4-FFF2-40B4-BE49-F238E27FC236}">
              <a16:creationId xmlns:a16="http://schemas.microsoft.com/office/drawing/2014/main" id="{E1C8252F-82EC-4A73-BB2A-16E0D6424B69}"/>
            </a:ext>
          </a:extLst>
        </xdr:cNvPr>
        <xdr:cNvSpPr/>
      </xdr:nvSpPr>
      <xdr:spPr>
        <a:xfrm>
          <a:off x="19494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82120</xdr:rowOff>
    </xdr:from>
    <xdr:to>
      <xdr:col>98</xdr:col>
      <xdr:colOff>38100</xdr:colOff>
      <xdr:row>40</xdr:row>
      <xdr:rowOff>12270</xdr:rowOff>
    </xdr:to>
    <xdr:sp macro="" textlink="">
      <xdr:nvSpPr>
        <xdr:cNvPr id="483" name="フローチャート: 判断 482">
          <a:extLst>
            <a:ext uri="{FF2B5EF4-FFF2-40B4-BE49-F238E27FC236}">
              <a16:creationId xmlns:a16="http://schemas.microsoft.com/office/drawing/2014/main" id="{3EEE2DC9-DAAA-4ACB-B8DB-C60638623AD6}"/>
            </a:ext>
          </a:extLst>
        </xdr:cNvPr>
        <xdr:cNvSpPr/>
      </xdr:nvSpPr>
      <xdr:spPr>
        <a:xfrm>
          <a:off x="18605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4CAB17AE-337B-4D50-9C8B-7CF8CDEB19E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A39A07F-77BF-4F5C-A74A-62452D677DF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1AC2A76F-F2E4-4A13-A9DF-0189E5DA23B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3638F5D5-CB22-456B-A1B3-952AC80099E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D47AA827-CCD6-449F-AE41-D5F7D1AAC56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44480</xdr:rowOff>
    </xdr:from>
    <xdr:to>
      <xdr:col>116</xdr:col>
      <xdr:colOff>114300</xdr:colOff>
      <xdr:row>39</xdr:row>
      <xdr:rowOff>146080</xdr:rowOff>
    </xdr:to>
    <xdr:sp macro="" textlink="">
      <xdr:nvSpPr>
        <xdr:cNvPr id="489" name="楕円 488">
          <a:extLst>
            <a:ext uri="{FF2B5EF4-FFF2-40B4-BE49-F238E27FC236}">
              <a16:creationId xmlns:a16="http://schemas.microsoft.com/office/drawing/2014/main" id="{71C22928-0B8A-4061-A987-5AA88E1FBC77}"/>
            </a:ext>
          </a:extLst>
        </xdr:cNvPr>
        <xdr:cNvSpPr/>
      </xdr:nvSpPr>
      <xdr:spPr>
        <a:xfrm>
          <a:off x="22110700" y="673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67357</xdr:rowOff>
    </xdr:from>
    <xdr:ext cx="599010" cy="259045"/>
    <xdr:sp macro="" textlink="">
      <xdr:nvSpPr>
        <xdr:cNvPr id="490" name="【一般廃棄物処理施設】&#10;一人当たり有形固定資産（償却資産）額該当値テキスト">
          <a:extLst>
            <a:ext uri="{FF2B5EF4-FFF2-40B4-BE49-F238E27FC236}">
              <a16:creationId xmlns:a16="http://schemas.microsoft.com/office/drawing/2014/main" id="{772D17E2-16FB-47AE-BE85-C8502F6E6A48}"/>
            </a:ext>
          </a:extLst>
        </xdr:cNvPr>
        <xdr:cNvSpPr txBox="1"/>
      </xdr:nvSpPr>
      <xdr:spPr>
        <a:xfrm>
          <a:off x="22199600" y="658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70034</xdr:rowOff>
    </xdr:from>
    <xdr:to>
      <xdr:col>112</xdr:col>
      <xdr:colOff>38100</xdr:colOff>
      <xdr:row>41</xdr:row>
      <xdr:rowOff>184</xdr:rowOff>
    </xdr:to>
    <xdr:sp macro="" textlink="">
      <xdr:nvSpPr>
        <xdr:cNvPr id="491" name="楕円 490">
          <a:extLst>
            <a:ext uri="{FF2B5EF4-FFF2-40B4-BE49-F238E27FC236}">
              <a16:creationId xmlns:a16="http://schemas.microsoft.com/office/drawing/2014/main" id="{41A50217-E943-4986-A142-8B8EC0C8A5A4}"/>
            </a:ext>
          </a:extLst>
        </xdr:cNvPr>
        <xdr:cNvSpPr/>
      </xdr:nvSpPr>
      <xdr:spPr>
        <a:xfrm>
          <a:off x="21272500" y="692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95280</xdr:rowOff>
    </xdr:from>
    <xdr:to>
      <xdr:col>116</xdr:col>
      <xdr:colOff>63500</xdr:colOff>
      <xdr:row>40</xdr:row>
      <xdr:rowOff>120834</xdr:rowOff>
    </xdr:to>
    <xdr:cxnSp macro="">
      <xdr:nvCxnSpPr>
        <xdr:cNvPr id="492" name="直線コネクタ 491">
          <a:extLst>
            <a:ext uri="{FF2B5EF4-FFF2-40B4-BE49-F238E27FC236}">
              <a16:creationId xmlns:a16="http://schemas.microsoft.com/office/drawing/2014/main" id="{36B7A0FF-BA45-42AC-9D6C-A981E51A827E}"/>
            </a:ext>
          </a:extLst>
        </xdr:cNvPr>
        <xdr:cNvCxnSpPr/>
      </xdr:nvCxnSpPr>
      <xdr:spPr>
        <a:xfrm flipV="1">
          <a:off x="21323300" y="6781830"/>
          <a:ext cx="838200" cy="19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42221</xdr:rowOff>
    </xdr:from>
    <xdr:to>
      <xdr:col>107</xdr:col>
      <xdr:colOff>101600</xdr:colOff>
      <xdr:row>39</xdr:row>
      <xdr:rowOff>143821</xdr:rowOff>
    </xdr:to>
    <xdr:sp macro="" textlink="">
      <xdr:nvSpPr>
        <xdr:cNvPr id="493" name="楕円 492">
          <a:extLst>
            <a:ext uri="{FF2B5EF4-FFF2-40B4-BE49-F238E27FC236}">
              <a16:creationId xmlns:a16="http://schemas.microsoft.com/office/drawing/2014/main" id="{FCE7A0E6-4E62-4BAE-8691-EA3FE019609B}"/>
            </a:ext>
          </a:extLst>
        </xdr:cNvPr>
        <xdr:cNvSpPr/>
      </xdr:nvSpPr>
      <xdr:spPr>
        <a:xfrm>
          <a:off x="20383500" y="672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93021</xdr:rowOff>
    </xdr:from>
    <xdr:to>
      <xdr:col>111</xdr:col>
      <xdr:colOff>177800</xdr:colOff>
      <xdr:row>40</xdr:row>
      <xdr:rowOff>120834</xdr:rowOff>
    </xdr:to>
    <xdr:cxnSp macro="">
      <xdr:nvCxnSpPr>
        <xdr:cNvPr id="494" name="直線コネクタ 493">
          <a:extLst>
            <a:ext uri="{FF2B5EF4-FFF2-40B4-BE49-F238E27FC236}">
              <a16:creationId xmlns:a16="http://schemas.microsoft.com/office/drawing/2014/main" id="{A35603DF-C39D-49EE-A3CE-3E2801CBD7D8}"/>
            </a:ext>
          </a:extLst>
        </xdr:cNvPr>
        <xdr:cNvCxnSpPr/>
      </xdr:nvCxnSpPr>
      <xdr:spPr>
        <a:xfrm>
          <a:off x="20434300" y="6779571"/>
          <a:ext cx="889000" cy="19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16028</xdr:rowOff>
    </xdr:from>
    <xdr:to>
      <xdr:col>102</xdr:col>
      <xdr:colOff>165100</xdr:colOff>
      <xdr:row>39</xdr:row>
      <xdr:rowOff>117628</xdr:rowOff>
    </xdr:to>
    <xdr:sp macro="" textlink="">
      <xdr:nvSpPr>
        <xdr:cNvPr id="495" name="楕円 494">
          <a:extLst>
            <a:ext uri="{FF2B5EF4-FFF2-40B4-BE49-F238E27FC236}">
              <a16:creationId xmlns:a16="http://schemas.microsoft.com/office/drawing/2014/main" id="{EB938BB6-86A8-4D96-A684-2DE0B8B94592}"/>
            </a:ext>
          </a:extLst>
        </xdr:cNvPr>
        <xdr:cNvSpPr/>
      </xdr:nvSpPr>
      <xdr:spPr>
        <a:xfrm>
          <a:off x="19494500" y="670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66828</xdr:rowOff>
    </xdr:from>
    <xdr:to>
      <xdr:col>107</xdr:col>
      <xdr:colOff>50800</xdr:colOff>
      <xdr:row>39</xdr:row>
      <xdr:rowOff>93021</xdr:rowOff>
    </xdr:to>
    <xdr:cxnSp macro="">
      <xdr:nvCxnSpPr>
        <xdr:cNvPr id="496" name="直線コネクタ 495">
          <a:extLst>
            <a:ext uri="{FF2B5EF4-FFF2-40B4-BE49-F238E27FC236}">
              <a16:creationId xmlns:a16="http://schemas.microsoft.com/office/drawing/2014/main" id="{87B4B370-4342-406D-9888-0C34C75DB99A}"/>
            </a:ext>
          </a:extLst>
        </xdr:cNvPr>
        <xdr:cNvCxnSpPr/>
      </xdr:nvCxnSpPr>
      <xdr:spPr>
        <a:xfrm>
          <a:off x="19545300" y="6753378"/>
          <a:ext cx="889000" cy="2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21041</xdr:rowOff>
    </xdr:from>
    <xdr:to>
      <xdr:col>98</xdr:col>
      <xdr:colOff>38100</xdr:colOff>
      <xdr:row>39</xdr:row>
      <xdr:rowOff>122641</xdr:rowOff>
    </xdr:to>
    <xdr:sp macro="" textlink="">
      <xdr:nvSpPr>
        <xdr:cNvPr id="497" name="楕円 496">
          <a:extLst>
            <a:ext uri="{FF2B5EF4-FFF2-40B4-BE49-F238E27FC236}">
              <a16:creationId xmlns:a16="http://schemas.microsoft.com/office/drawing/2014/main" id="{EB7CD865-333A-4051-885E-B6BE281255DA}"/>
            </a:ext>
          </a:extLst>
        </xdr:cNvPr>
        <xdr:cNvSpPr/>
      </xdr:nvSpPr>
      <xdr:spPr>
        <a:xfrm>
          <a:off x="18605500" y="670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66828</xdr:rowOff>
    </xdr:from>
    <xdr:to>
      <xdr:col>102</xdr:col>
      <xdr:colOff>114300</xdr:colOff>
      <xdr:row>39</xdr:row>
      <xdr:rowOff>71841</xdr:rowOff>
    </xdr:to>
    <xdr:cxnSp macro="">
      <xdr:nvCxnSpPr>
        <xdr:cNvPr id="498" name="直線コネクタ 497">
          <a:extLst>
            <a:ext uri="{FF2B5EF4-FFF2-40B4-BE49-F238E27FC236}">
              <a16:creationId xmlns:a16="http://schemas.microsoft.com/office/drawing/2014/main" id="{C0C8F737-38C1-48F5-9BFA-115B7F1793FC}"/>
            </a:ext>
          </a:extLst>
        </xdr:cNvPr>
        <xdr:cNvCxnSpPr/>
      </xdr:nvCxnSpPr>
      <xdr:spPr>
        <a:xfrm flipV="1">
          <a:off x="18656300" y="6753378"/>
          <a:ext cx="889000" cy="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20521</xdr:rowOff>
    </xdr:from>
    <xdr:ext cx="599010" cy="259045"/>
    <xdr:sp macro="" textlink="">
      <xdr:nvSpPr>
        <xdr:cNvPr id="499" name="n_1aveValue【一般廃棄物処理施設】&#10;一人当たり有形固定資産（償却資産）額">
          <a:extLst>
            <a:ext uri="{FF2B5EF4-FFF2-40B4-BE49-F238E27FC236}">
              <a16:creationId xmlns:a16="http://schemas.microsoft.com/office/drawing/2014/main" id="{6C72594C-4879-4834-906C-A45EFE100A07}"/>
            </a:ext>
          </a:extLst>
        </xdr:cNvPr>
        <xdr:cNvSpPr txBox="1"/>
      </xdr:nvSpPr>
      <xdr:spPr>
        <a:xfrm>
          <a:off x="21011095" y="653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137831</xdr:rowOff>
    </xdr:from>
    <xdr:ext cx="599010" cy="259045"/>
    <xdr:sp macro="" textlink="">
      <xdr:nvSpPr>
        <xdr:cNvPr id="500" name="n_2aveValue【一般廃棄物処理施設】&#10;一人当たり有形固定資産（償却資産）額">
          <a:extLst>
            <a:ext uri="{FF2B5EF4-FFF2-40B4-BE49-F238E27FC236}">
              <a16:creationId xmlns:a16="http://schemas.microsoft.com/office/drawing/2014/main" id="{68A94413-C317-4D2B-9615-FBBBB82D2F7B}"/>
            </a:ext>
          </a:extLst>
        </xdr:cNvPr>
        <xdr:cNvSpPr txBox="1"/>
      </xdr:nvSpPr>
      <xdr:spPr>
        <a:xfrm>
          <a:off x="20134795" y="648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117787</xdr:rowOff>
    </xdr:from>
    <xdr:ext cx="599010" cy="259045"/>
    <xdr:sp macro="" textlink="">
      <xdr:nvSpPr>
        <xdr:cNvPr id="501" name="n_3aveValue【一般廃棄物処理施設】&#10;一人当たり有形固定資産（償却資産）額">
          <a:extLst>
            <a:ext uri="{FF2B5EF4-FFF2-40B4-BE49-F238E27FC236}">
              <a16:creationId xmlns:a16="http://schemas.microsoft.com/office/drawing/2014/main" id="{207A589D-5FA9-44A1-A0CD-1DAF2E9DF309}"/>
            </a:ext>
          </a:extLst>
        </xdr:cNvPr>
        <xdr:cNvSpPr txBox="1"/>
      </xdr:nvSpPr>
      <xdr:spPr>
        <a:xfrm>
          <a:off x="192457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3397</xdr:rowOff>
    </xdr:from>
    <xdr:ext cx="599010" cy="259045"/>
    <xdr:sp macro="" textlink="">
      <xdr:nvSpPr>
        <xdr:cNvPr id="502" name="n_4aveValue【一般廃棄物処理施設】&#10;一人当たり有形固定資産（償却資産）額">
          <a:extLst>
            <a:ext uri="{FF2B5EF4-FFF2-40B4-BE49-F238E27FC236}">
              <a16:creationId xmlns:a16="http://schemas.microsoft.com/office/drawing/2014/main" id="{B00D0C0E-7646-40F1-B975-50FBC2841177}"/>
            </a:ext>
          </a:extLst>
        </xdr:cNvPr>
        <xdr:cNvSpPr txBox="1"/>
      </xdr:nvSpPr>
      <xdr:spPr>
        <a:xfrm>
          <a:off x="18356795" y="68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162761</xdr:rowOff>
    </xdr:from>
    <xdr:ext cx="534377" cy="259045"/>
    <xdr:sp macro="" textlink="">
      <xdr:nvSpPr>
        <xdr:cNvPr id="503" name="n_1mainValue【一般廃棄物処理施設】&#10;一人当たり有形固定資産（償却資産）額">
          <a:extLst>
            <a:ext uri="{FF2B5EF4-FFF2-40B4-BE49-F238E27FC236}">
              <a16:creationId xmlns:a16="http://schemas.microsoft.com/office/drawing/2014/main" id="{819D18D1-628A-4509-9ABD-950D6919F16E}"/>
            </a:ext>
          </a:extLst>
        </xdr:cNvPr>
        <xdr:cNvSpPr txBox="1"/>
      </xdr:nvSpPr>
      <xdr:spPr>
        <a:xfrm>
          <a:off x="21043411" y="702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134948</xdr:rowOff>
    </xdr:from>
    <xdr:ext cx="599010" cy="259045"/>
    <xdr:sp macro="" textlink="">
      <xdr:nvSpPr>
        <xdr:cNvPr id="504" name="n_2mainValue【一般廃棄物処理施設】&#10;一人当たり有形固定資産（償却資産）額">
          <a:extLst>
            <a:ext uri="{FF2B5EF4-FFF2-40B4-BE49-F238E27FC236}">
              <a16:creationId xmlns:a16="http://schemas.microsoft.com/office/drawing/2014/main" id="{DE019CE6-0F8D-4AED-B35F-7D347FF6FD94}"/>
            </a:ext>
          </a:extLst>
        </xdr:cNvPr>
        <xdr:cNvSpPr txBox="1"/>
      </xdr:nvSpPr>
      <xdr:spPr>
        <a:xfrm>
          <a:off x="20134795" y="682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108755</xdr:rowOff>
    </xdr:from>
    <xdr:ext cx="599010" cy="259045"/>
    <xdr:sp macro="" textlink="">
      <xdr:nvSpPr>
        <xdr:cNvPr id="505" name="n_3mainValue【一般廃棄物処理施設】&#10;一人当たり有形固定資産（償却資産）額">
          <a:extLst>
            <a:ext uri="{FF2B5EF4-FFF2-40B4-BE49-F238E27FC236}">
              <a16:creationId xmlns:a16="http://schemas.microsoft.com/office/drawing/2014/main" id="{D91716B1-698A-450A-8E0C-5FF74C37CDF2}"/>
            </a:ext>
          </a:extLst>
        </xdr:cNvPr>
        <xdr:cNvSpPr txBox="1"/>
      </xdr:nvSpPr>
      <xdr:spPr>
        <a:xfrm>
          <a:off x="19245795" y="679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139168</xdr:rowOff>
    </xdr:from>
    <xdr:ext cx="599010" cy="259045"/>
    <xdr:sp macro="" textlink="">
      <xdr:nvSpPr>
        <xdr:cNvPr id="506" name="n_4mainValue【一般廃棄物処理施設】&#10;一人当たり有形固定資産（償却資産）額">
          <a:extLst>
            <a:ext uri="{FF2B5EF4-FFF2-40B4-BE49-F238E27FC236}">
              <a16:creationId xmlns:a16="http://schemas.microsoft.com/office/drawing/2014/main" id="{7386EEE9-70CE-4783-9CF6-C2C8A293C48A}"/>
            </a:ext>
          </a:extLst>
        </xdr:cNvPr>
        <xdr:cNvSpPr txBox="1"/>
      </xdr:nvSpPr>
      <xdr:spPr>
        <a:xfrm>
          <a:off x="18356795" y="648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18A6AFC9-F8AC-48B5-B915-62D88891EC7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50DBCBCD-7F83-46BE-9CBB-11F18925C3E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115D3774-ED54-4D3D-B52B-80CD88E4DCD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8665B01-2DF1-4454-9A76-11A3D8FAC71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50ABC107-07BC-459A-A000-B601E7A3D8E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76230808-139E-49F9-93D7-32DA2A80695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7848C68D-EA71-40DF-9DFC-334A8A7CCA9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684622B4-FE72-4E5D-AAD5-3461D1AD322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DCFA96D4-C3BF-43E4-87ED-86A960DAEDE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E1EBB556-9CF1-4A4B-ADAC-E01402B7EEA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74258099-2E85-4AD0-BA9A-3B503A31600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8" name="直線コネクタ 517">
          <a:extLst>
            <a:ext uri="{FF2B5EF4-FFF2-40B4-BE49-F238E27FC236}">
              <a16:creationId xmlns:a16="http://schemas.microsoft.com/office/drawing/2014/main" id="{9E74DC9D-9389-4C80-8C45-A3050062B732}"/>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9" name="テキスト ボックス 518">
          <a:extLst>
            <a:ext uri="{FF2B5EF4-FFF2-40B4-BE49-F238E27FC236}">
              <a16:creationId xmlns:a16="http://schemas.microsoft.com/office/drawing/2014/main" id="{5882AB38-469A-4F83-B715-FCD4508B213F}"/>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0" name="直線コネクタ 519">
          <a:extLst>
            <a:ext uri="{FF2B5EF4-FFF2-40B4-BE49-F238E27FC236}">
              <a16:creationId xmlns:a16="http://schemas.microsoft.com/office/drawing/2014/main" id="{2DCA70E5-277B-4DBC-B11E-5CC5AEE0CB97}"/>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1" name="テキスト ボックス 520">
          <a:extLst>
            <a:ext uri="{FF2B5EF4-FFF2-40B4-BE49-F238E27FC236}">
              <a16:creationId xmlns:a16="http://schemas.microsoft.com/office/drawing/2014/main" id="{A76B690C-75CE-49BD-BF0F-D2F91C991236}"/>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2" name="直線コネクタ 521">
          <a:extLst>
            <a:ext uri="{FF2B5EF4-FFF2-40B4-BE49-F238E27FC236}">
              <a16:creationId xmlns:a16="http://schemas.microsoft.com/office/drawing/2014/main" id="{EAC1D451-0530-4AFE-A897-54D36ECC7533}"/>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3" name="テキスト ボックス 522">
          <a:extLst>
            <a:ext uri="{FF2B5EF4-FFF2-40B4-BE49-F238E27FC236}">
              <a16:creationId xmlns:a16="http://schemas.microsoft.com/office/drawing/2014/main" id="{21CB27AA-48E9-4016-B909-774D6511BE61}"/>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4" name="直線コネクタ 523">
          <a:extLst>
            <a:ext uri="{FF2B5EF4-FFF2-40B4-BE49-F238E27FC236}">
              <a16:creationId xmlns:a16="http://schemas.microsoft.com/office/drawing/2014/main" id="{2377C268-637F-466C-8E93-105A1CA5BFFE}"/>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5" name="テキスト ボックス 524">
          <a:extLst>
            <a:ext uri="{FF2B5EF4-FFF2-40B4-BE49-F238E27FC236}">
              <a16:creationId xmlns:a16="http://schemas.microsoft.com/office/drawing/2014/main" id="{F4E302BD-1E9A-4456-BA69-0B849DBC830B}"/>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7020C253-11DC-4319-8863-C60BB7B7A48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7" name="テキスト ボックス 526">
          <a:extLst>
            <a:ext uri="{FF2B5EF4-FFF2-40B4-BE49-F238E27FC236}">
              <a16:creationId xmlns:a16="http://schemas.microsoft.com/office/drawing/2014/main" id="{BFCC174A-DA19-4234-A74F-6DCAD0ABD817}"/>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保健センター・保健所】&#10;有形固定資産減価償却率グラフ枠">
          <a:extLst>
            <a:ext uri="{FF2B5EF4-FFF2-40B4-BE49-F238E27FC236}">
              <a16:creationId xmlns:a16="http://schemas.microsoft.com/office/drawing/2014/main" id="{BA8A2031-3C04-4F34-9476-0C78C9C03AB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4572</xdr:rowOff>
    </xdr:from>
    <xdr:to>
      <xdr:col>85</xdr:col>
      <xdr:colOff>126364</xdr:colOff>
      <xdr:row>64</xdr:row>
      <xdr:rowOff>93726</xdr:rowOff>
    </xdr:to>
    <xdr:cxnSp macro="">
      <xdr:nvCxnSpPr>
        <xdr:cNvPr id="529" name="直線コネクタ 528">
          <a:extLst>
            <a:ext uri="{FF2B5EF4-FFF2-40B4-BE49-F238E27FC236}">
              <a16:creationId xmlns:a16="http://schemas.microsoft.com/office/drawing/2014/main" id="{40936B22-11BC-4CC5-8C47-4B727F81D0EF}"/>
            </a:ext>
          </a:extLst>
        </xdr:cNvPr>
        <xdr:cNvCxnSpPr/>
      </xdr:nvCxnSpPr>
      <xdr:spPr>
        <a:xfrm flipV="1">
          <a:off x="16318864" y="9777222"/>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97553</xdr:rowOff>
    </xdr:from>
    <xdr:ext cx="405111" cy="259045"/>
    <xdr:sp macro="" textlink="">
      <xdr:nvSpPr>
        <xdr:cNvPr id="530" name="【保健センター・保健所】&#10;有形固定資産減価償却率最小値テキスト">
          <a:extLst>
            <a:ext uri="{FF2B5EF4-FFF2-40B4-BE49-F238E27FC236}">
              <a16:creationId xmlns:a16="http://schemas.microsoft.com/office/drawing/2014/main" id="{EBD58109-05FE-48E0-9DE6-C18348EA35F4}"/>
            </a:ext>
          </a:extLst>
        </xdr:cNvPr>
        <xdr:cNvSpPr txBox="1"/>
      </xdr:nvSpPr>
      <xdr:spPr>
        <a:xfrm>
          <a:off x="16357600" y="1107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93726</xdr:rowOff>
    </xdr:from>
    <xdr:to>
      <xdr:col>86</xdr:col>
      <xdr:colOff>25400</xdr:colOff>
      <xdr:row>64</xdr:row>
      <xdr:rowOff>93726</xdr:rowOff>
    </xdr:to>
    <xdr:cxnSp macro="">
      <xdr:nvCxnSpPr>
        <xdr:cNvPr id="531" name="直線コネクタ 530">
          <a:extLst>
            <a:ext uri="{FF2B5EF4-FFF2-40B4-BE49-F238E27FC236}">
              <a16:creationId xmlns:a16="http://schemas.microsoft.com/office/drawing/2014/main" id="{0120ECA9-6AFB-4A59-A120-6727DAB88E8D}"/>
            </a:ext>
          </a:extLst>
        </xdr:cNvPr>
        <xdr:cNvCxnSpPr/>
      </xdr:nvCxnSpPr>
      <xdr:spPr>
        <a:xfrm>
          <a:off x="16230600" y="1106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122699</xdr:rowOff>
    </xdr:from>
    <xdr:ext cx="405111" cy="259045"/>
    <xdr:sp macro="" textlink="">
      <xdr:nvSpPr>
        <xdr:cNvPr id="532" name="【保健センター・保健所】&#10;有形固定資産減価償却率最大値テキスト">
          <a:extLst>
            <a:ext uri="{FF2B5EF4-FFF2-40B4-BE49-F238E27FC236}">
              <a16:creationId xmlns:a16="http://schemas.microsoft.com/office/drawing/2014/main" id="{AF1101F0-6E45-44C4-8FD3-A60AFBC44A05}"/>
            </a:ext>
          </a:extLst>
        </xdr:cNvPr>
        <xdr:cNvSpPr txBox="1"/>
      </xdr:nvSpPr>
      <xdr:spPr>
        <a:xfrm>
          <a:off x="16357600" y="955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4572</xdr:rowOff>
    </xdr:from>
    <xdr:to>
      <xdr:col>86</xdr:col>
      <xdr:colOff>25400</xdr:colOff>
      <xdr:row>57</xdr:row>
      <xdr:rowOff>4572</xdr:rowOff>
    </xdr:to>
    <xdr:cxnSp macro="">
      <xdr:nvCxnSpPr>
        <xdr:cNvPr id="533" name="直線コネクタ 532">
          <a:extLst>
            <a:ext uri="{FF2B5EF4-FFF2-40B4-BE49-F238E27FC236}">
              <a16:creationId xmlns:a16="http://schemas.microsoft.com/office/drawing/2014/main" id="{9781A82A-C89E-41DC-8AF9-1183E913D5A4}"/>
            </a:ext>
          </a:extLst>
        </xdr:cNvPr>
        <xdr:cNvCxnSpPr/>
      </xdr:nvCxnSpPr>
      <xdr:spPr>
        <a:xfrm>
          <a:off x="16230600" y="977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129811</xdr:rowOff>
    </xdr:from>
    <xdr:ext cx="405111" cy="259045"/>
    <xdr:sp macro="" textlink="">
      <xdr:nvSpPr>
        <xdr:cNvPr id="534" name="【保健センター・保健所】&#10;有形固定資産減価償却率平均値テキスト">
          <a:extLst>
            <a:ext uri="{FF2B5EF4-FFF2-40B4-BE49-F238E27FC236}">
              <a16:creationId xmlns:a16="http://schemas.microsoft.com/office/drawing/2014/main" id="{173DC9D4-C178-4608-8814-3BDFCCD23E10}"/>
            </a:ext>
          </a:extLst>
        </xdr:cNvPr>
        <xdr:cNvSpPr txBox="1"/>
      </xdr:nvSpPr>
      <xdr:spPr>
        <a:xfrm>
          <a:off x="16357600" y="97310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106934</xdr:rowOff>
    </xdr:from>
    <xdr:to>
      <xdr:col>85</xdr:col>
      <xdr:colOff>177800</xdr:colOff>
      <xdr:row>58</xdr:row>
      <xdr:rowOff>37084</xdr:rowOff>
    </xdr:to>
    <xdr:sp macro="" textlink="">
      <xdr:nvSpPr>
        <xdr:cNvPr id="535" name="フローチャート: 判断 534">
          <a:extLst>
            <a:ext uri="{FF2B5EF4-FFF2-40B4-BE49-F238E27FC236}">
              <a16:creationId xmlns:a16="http://schemas.microsoft.com/office/drawing/2014/main" id="{82E3D2E9-A10D-4690-B067-5A435C46C833}"/>
            </a:ext>
          </a:extLst>
        </xdr:cNvPr>
        <xdr:cNvSpPr/>
      </xdr:nvSpPr>
      <xdr:spPr>
        <a:xfrm>
          <a:off x="16268700" y="98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36068</xdr:rowOff>
    </xdr:from>
    <xdr:to>
      <xdr:col>81</xdr:col>
      <xdr:colOff>101600</xdr:colOff>
      <xdr:row>60</xdr:row>
      <xdr:rowOff>137668</xdr:rowOff>
    </xdr:to>
    <xdr:sp macro="" textlink="">
      <xdr:nvSpPr>
        <xdr:cNvPr id="536" name="フローチャート: 判断 535">
          <a:extLst>
            <a:ext uri="{FF2B5EF4-FFF2-40B4-BE49-F238E27FC236}">
              <a16:creationId xmlns:a16="http://schemas.microsoft.com/office/drawing/2014/main" id="{6A258E55-538B-4E2B-903F-31652290A27C}"/>
            </a:ext>
          </a:extLst>
        </xdr:cNvPr>
        <xdr:cNvSpPr/>
      </xdr:nvSpPr>
      <xdr:spPr>
        <a:xfrm>
          <a:off x="15430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161798</xdr:rowOff>
    </xdr:from>
    <xdr:to>
      <xdr:col>76</xdr:col>
      <xdr:colOff>165100</xdr:colOff>
      <xdr:row>60</xdr:row>
      <xdr:rowOff>91948</xdr:rowOff>
    </xdr:to>
    <xdr:sp macro="" textlink="">
      <xdr:nvSpPr>
        <xdr:cNvPr id="537" name="フローチャート: 判断 536">
          <a:extLst>
            <a:ext uri="{FF2B5EF4-FFF2-40B4-BE49-F238E27FC236}">
              <a16:creationId xmlns:a16="http://schemas.microsoft.com/office/drawing/2014/main" id="{6DB1D08D-70E2-4FF2-969F-F7930294E314}"/>
            </a:ext>
          </a:extLst>
        </xdr:cNvPr>
        <xdr:cNvSpPr/>
      </xdr:nvSpPr>
      <xdr:spPr>
        <a:xfrm>
          <a:off x="14541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49784</xdr:rowOff>
    </xdr:from>
    <xdr:to>
      <xdr:col>72</xdr:col>
      <xdr:colOff>38100</xdr:colOff>
      <xdr:row>59</xdr:row>
      <xdr:rowOff>151384</xdr:rowOff>
    </xdr:to>
    <xdr:sp macro="" textlink="">
      <xdr:nvSpPr>
        <xdr:cNvPr id="538" name="フローチャート: 判断 537">
          <a:extLst>
            <a:ext uri="{FF2B5EF4-FFF2-40B4-BE49-F238E27FC236}">
              <a16:creationId xmlns:a16="http://schemas.microsoft.com/office/drawing/2014/main" id="{4A81481D-B21A-4F01-B664-10CF7E9D174D}"/>
            </a:ext>
          </a:extLst>
        </xdr:cNvPr>
        <xdr:cNvSpPr/>
      </xdr:nvSpPr>
      <xdr:spPr>
        <a:xfrm>
          <a:off x="13652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13208</xdr:rowOff>
    </xdr:from>
    <xdr:to>
      <xdr:col>67</xdr:col>
      <xdr:colOff>101600</xdr:colOff>
      <xdr:row>59</xdr:row>
      <xdr:rowOff>114808</xdr:rowOff>
    </xdr:to>
    <xdr:sp macro="" textlink="">
      <xdr:nvSpPr>
        <xdr:cNvPr id="539" name="フローチャート: 判断 538">
          <a:extLst>
            <a:ext uri="{FF2B5EF4-FFF2-40B4-BE49-F238E27FC236}">
              <a16:creationId xmlns:a16="http://schemas.microsoft.com/office/drawing/2014/main" id="{6E04C16B-BFB4-4216-9CE2-4CA26AFFF47B}"/>
            </a:ext>
          </a:extLst>
        </xdr:cNvPr>
        <xdr:cNvSpPr/>
      </xdr:nvSpPr>
      <xdr:spPr>
        <a:xfrm>
          <a:off x="12763500" y="1012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C90FFF2C-651D-40C9-A0B3-A07FADED836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9A9A7DAB-9352-4F67-8C5D-4992C620765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CF7B4063-9222-4314-984C-32027C95F55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DCD202EA-49AB-4246-9913-CF01310ADB3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63A0692F-B379-4794-BE79-925D21C516F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70358</xdr:rowOff>
    </xdr:from>
    <xdr:to>
      <xdr:col>85</xdr:col>
      <xdr:colOff>177800</xdr:colOff>
      <xdr:row>61</xdr:row>
      <xdr:rowOff>508</xdr:rowOff>
    </xdr:to>
    <xdr:sp macro="" textlink="">
      <xdr:nvSpPr>
        <xdr:cNvPr id="545" name="楕円 544">
          <a:extLst>
            <a:ext uri="{FF2B5EF4-FFF2-40B4-BE49-F238E27FC236}">
              <a16:creationId xmlns:a16="http://schemas.microsoft.com/office/drawing/2014/main" id="{B7EEF6B1-C7E9-4D97-9AAD-112ADF8639A9}"/>
            </a:ext>
          </a:extLst>
        </xdr:cNvPr>
        <xdr:cNvSpPr/>
      </xdr:nvSpPr>
      <xdr:spPr>
        <a:xfrm>
          <a:off x="16268700" y="1035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48785</xdr:rowOff>
    </xdr:from>
    <xdr:ext cx="405111" cy="259045"/>
    <xdr:sp macro="" textlink="">
      <xdr:nvSpPr>
        <xdr:cNvPr id="546" name="【保健センター・保健所】&#10;有形固定資産減価償却率該当値テキスト">
          <a:extLst>
            <a:ext uri="{FF2B5EF4-FFF2-40B4-BE49-F238E27FC236}">
              <a16:creationId xmlns:a16="http://schemas.microsoft.com/office/drawing/2014/main" id="{8781CDA4-78E1-48B5-81CA-DC6308F9EFA3}"/>
            </a:ext>
          </a:extLst>
        </xdr:cNvPr>
        <xdr:cNvSpPr txBox="1"/>
      </xdr:nvSpPr>
      <xdr:spPr>
        <a:xfrm>
          <a:off x="16357600" y="1033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129794</xdr:rowOff>
    </xdr:from>
    <xdr:to>
      <xdr:col>81</xdr:col>
      <xdr:colOff>101600</xdr:colOff>
      <xdr:row>61</xdr:row>
      <xdr:rowOff>59944</xdr:rowOff>
    </xdr:to>
    <xdr:sp macro="" textlink="">
      <xdr:nvSpPr>
        <xdr:cNvPr id="547" name="楕円 546">
          <a:extLst>
            <a:ext uri="{FF2B5EF4-FFF2-40B4-BE49-F238E27FC236}">
              <a16:creationId xmlns:a16="http://schemas.microsoft.com/office/drawing/2014/main" id="{5A6CE76A-B520-4CC1-BE1B-7F53996D710A}"/>
            </a:ext>
          </a:extLst>
        </xdr:cNvPr>
        <xdr:cNvSpPr/>
      </xdr:nvSpPr>
      <xdr:spPr>
        <a:xfrm>
          <a:off x="15430500" y="1041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121158</xdr:rowOff>
    </xdr:from>
    <xdr:to>
      <xdr:col>85</xdr:col>
      <xdr:colOff>127000</xdr:colOff>
      <xdr:row>61</xdr:row>
      <xdr:rowOff>9144</xdr:rowOff>
    </xdr:to>
    <xdr:cxnSp macro="">
      <xdr:nvCxnSpPr>
        <xdr:cNvPr id="548" name="直線コネクタ 547">
          <a:extLst>
            <a:ext uri="{FF2B5EF4-FFF2-40B4-BE49-F238E27FC236}">
              <a16:creationId xmlns:a16="http://schemas.microsoft.com/office/drawing/2014/main" id="{F93DBDCB-8362-4B82-A1A7-420FBA4A5403}"/>
            </a:ext>
          </a:extLst>
        </xdr:cNvPr>
        <xdr:cNvCxnSpPr/>
      </xdr:nvCxnSpPr>
      <xdr:spPr>
        <a:xfrm flipV="1">
          <a:off x="15481300" y="1040815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109220</xdr:rowOff>
    </xdr:from>
    <xdr:to>
      <xdr:col>76</xdr:col>
      <xdr:colOff>165100</xdr:colOff>
      <xdr:row>61</xdr:row>
      <xdr:rowOff>39370</xdr:rowOff>
    </xdr:to>
    <xdr:sp macro="" textlink="">
      <xdr:nvSpPr>
        <xdr:cNvPr id="549" name="楕円 548">
          <a:extLst>
            <a:ext uri="{FF2B5EF4-FFF2-40B4-BE49-F238E27FC236}">
              <a16:creationId xmlns:a16="http://schemas.microsoft.com/office/drawing/2014/main" id="{BC0F21BE-BF1A-497D-825A-6F9D1929C2A1}"/>
            </a:ext>
          </a:extLst>
        </xdr:cNvPr>
        <xdr:cNvSpPr/>
      </xdr:nvSpPr>
      <xdr:spPr>
        <a:xfrm>
          <a:off x="14541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160020</xdr:rowOff>
    </xdr:from>
    <xdr:to>
      <xdr:col>81</xdr:col>
      <xdr:colOff>50800</xdr:colOff>
      <xdr:row>61</xdr:row>
      <xdr:rowOff>9144</xdr:rowOff>
    </xdr:to>
    <xdr:cxnSp macro="">
      <xdr:nvCxnSpPr>
        <xdr:cNvPr id="550" name="直線コネクタ 549">
          <a:extLst>
            <a:ext uri="{FF2B5EF4-FFF2-40B4-BE49-F238E27FC236}">
              <a16:creationId xmlns:a16="http://schemas.microsoft.com/office/drawing/2014/main" id="{F016DF3B-2EE1-4DB7-A640-2F757962EA58}"/>
            </a:ext>
          </a:extLst>
        </xdr:cNvPr>
        <xdr:cNvCxnSpPr/>
      </xdr:nvCxnSpPr>
      <xdr:spPr>
        <a:xfrm>
          <a:off x="14592300" y="1044702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63500</xdr:rowOff>
    </xdr:from>
    <xdr:to>
      <xdr:col>72</xdr:col>
      <xdr:colOff>38100</xdr:colOff>
      <xdr:row>60</xdr:row>
      <xdr:rowOff>165100</xdr:rowOff>
    </xdr:to>
    <xdr:sp macro="" textlink="">
      <xdr:nvSpPr>
        <xdr:cNvPr id="551" name="楕円 550">
          <a:extLst>
            <a:ext uri="{FF2B5EF4-FFF2-40B4-BE49-F238E27FC236}">
              <a16:creationId xmlns:a16="http://schemas.microsoft.com/office/drawing/2014/main" id="{8E46AEA0-431C-4748-9C59-F5237752BC91}"/>
            </a:ext>
          </a:extLst>
        </xdr:cNvPr>
        <xdr:cNvSpPr/>
      </xdr:nvSpPr>
      <xdr:spPr>
        <a:xfrm>
          <a:off x="13652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114300</xdr:rowOff>
    </xdr:from>
    <xdr:to>
      <xdr:col>76</xdr:col>
      <xdr:colOff>114300</xdr:colOff>
      <xdr:row>60</xdr:row>
      <xdr:rowOff>160020</xdr:rowOff>
    </xdr:to>
    <xdr:cxnSp macro="">
      <xdr:nvCxnSpPr>
        <xdr:cNvPr id="552" name="直線コネクタ 551">
          <a:extLst>
            <a:ext uri="{FF2B5EF4-FFF2-40B4-BE49-F238E27FC236}">
              <a16:creationId xmlns:a16="http://schemas.microsoft.com/office/drawing/2014/main" id="{9E4BCEDF-1C3E-4BD0-87AB-EB32D74331E2}"/>
            </a:ext>
          </a:extLst>
        </xdr:cNvPr>
        <xdr:cNvCxnSpPr/>
      </xdr:nvCxnSpPr>
      <xdr:spPr>
        <a:xfrm>
          <a:off x="13703300" y="10401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45212</xdr:rowOff>
    </xdr:from>
    <xdr:to>
      <xdr:col>67</xdr:col>
      <xdr:colOff>101600</xdr:colOff>
      <xdr:row>60</xdr:row>
      <xdr:rowOff>146812</xdr:rowOff>
    </xdr:to>
    <xdr:sp macro="" textlink="">
      <xdr:nvSpPr>
        <xdr:cNvPr id="553" name="楕円 552">
          <a:extLst>
            <a:ext uri="{FF2B5EF4-FFF2-40B4-BE49-F238E27FC236}">
              <a16:creationId xmlns:a16="http://schemas.microsoft.com/office/drawing/2014/main" id="{090CB958-51DB-443C-A99C-89A49E9EB056}"/>
            </a:ext>
          </a:extLst>
        </xdr:cNvPr>
        <xdr:cNvSpPr/>
      </xdr:nvSpPr>
      <xdr:spPr>
        <a:xfrm>
          <a:off x="12763500" y="103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96012</xdr:rowOff>
    </xdr:from>
    <xdr:to>
      <xdr:col>71</xdr:col>
      <xdr:colOff>177800</xdr:colOff>
      <xdr:row>60</xdr:row>
      <xdr:rowOff>114300</xdr:rowOff>
    </xdr:to>
    <xdr:cxnSp macro="">
      <xdr:nvCxnSpPr>
        <xdr:cNvPr id="554" name="直線コネクタ 553">
          <a:extLst>
            <a:ext uri="{FF2B5EF4-FFF2-40B4-BE49-F238E27FC236}">
              <a16:creationId xmlns:a16="http://schemas.microsoft.com/office/drawing/2014/main" id="{AC8865D3-FE8E-4CA3-A243-9BB5904EBF9F}"/>
            </a:ext>
          </a:extLst>
        </xdr:cNvPr>
        <xdr:cNvCxnSpPr/>
      </xdr:nvCxnSpPr>
      <xdr:spPr>
        <a:xfrm>
          <a:off x="12814300" y="103830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154195</xdr:rowOff>
    </xdr:from>
    <xdr:ext cx="405111" cy="259045"/>
    <xdr:sp macro="" textlink="">
      <xdr:nvSpPr>
        <xdr:cNvPr id="555" name="n_1aveValue【保健センター・保健所】&#10;有形固定資産減価償却率">
          <a:extLst>
            <a:ext uri="{FF2B5EF4-FFF2-40B4-BE49-F238E27FC236}">
              <a16:creationId xmlns:a16="http://schemas.microsoft.com/office/drawing/2014/main" id="{DBCB9398-354C-4501-B1FC-1BC6BA36C5A9}"/>
            </a:ext>
          </a:extLst>
        </xdr:cNvPr>
        <xdr:cNvSpPr txBox="1"/>
      </xdr:nvSpPr>
      <xdr:spPr>
        <a:xfrm>
          <a:off x="15266044" y="1009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108475</xdr:rowOff>
    </xdr:from>
    <xdr:ext cx="405111" cy="259045"/>
    <xdr:sp macro="" textlink="">
      <xdr:nvSpPr>
        <xdr:cNvPr id="556" name="n_2aveValue【保健センター・保健所】&#10;有形固定資産減価償却率">
          <a:extLst>
            <a:ext uri="{FF2B5EF4-FFF2-40B4-BE49-F238E27FC236}">
              <a16:creationId xmlns:a16="http://schemas.microsoft.com/office/drawing/2014/main" id="{91A8793D-9A96-432C-99D7-1E78A296018A}"/>
            </a:ext>
          </a:extLst>
        </xdr:cNvPr>
        <xdr:cNvSpPr txBox="1"/>
      </xdr:nvSpPr>
      <xdr:spPr>
        <a:xfrm>
          <a:off x="14389744" y="100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167911</xdr:rowOff>
    </xdr:from>
    <xdr:ext cx="405111" cy="259045"/>
    <xdr:sp macro="" textlink="">
      <xdr:nvSpPr>
        <xdr:cNvPr id="557" name="n_3aveValue【保健センター・保健所】&#10;有形固定資産減価償却率">
          <a:extLst>
            <a:ext uri="{FF2B5EF4-FFF2-40B4-BE49-F238E27FC236}">
              <a16:creationId xmlns:a16="http://schemas.microsoft.com/office/drawing/2014/main" id="{A7254085-45D7-4867-9B01-012E30929DCF}"/>
            </a:ext>
          </a:extLst>
        </xdr:cNvPr>
        <xdr:cNvSpPr txBox="1"/>
      </xdr:nvSpPr>
      <xdr:spPr>
        <a:xfrm>
          <a:off x="135007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131335</xdr:rowOff>
    </xdr:from>
    <xdr:ext cx="405111" cy="259045"/>
    <xdr:sp macro="" textlink="">
      <xdr:nvSpPr>
        <xdr:cNvPr id="558" name="n_4aveValue【保健センター・保健所】&#10;有形固定資産減価償却率">
          <a:extLst>
            <a:ext uri="{FF2B5EF4-FFF2-40B4-BE49-F238E27FC236}">
              <a16:creationId xmlns:a16="http://schemas.microsoft.com/office/drawing/2014/main" id="{94CF68B3-7321-4707-BE4E-3F4F8DFEE5F5}"/>
            </a:ext>
          </a:extLst>
        </xdr:cNvPr>
        <xdr:cNvSpPr txBox="1"/>
      </xdr:nvSpPr>
      <xdr:spPr>
        <a:xfrm>
          <a:off x="12611744" y="990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51071</xdr:rowOff>
    </xdr:from>
    <xdr:ext cx="405111" cy="259045"/>
    <xdr:sp macro="" textlink="">
      <xdr:nvSpPr>
        <xdr:cNvPr id="559" name="n_1mainValue【保健センター・保健所】&#10;有形固定資産減価償却率">
          <a:extLst>
            <a:ext uri="{FF2B5EF4-FFF2-40B4-BE49-F238E27FC236}">
              <a16:creationId xmlns:a16="http://schemas.microsoft.com/office/drawing/2014/main" id="{ACB88990-AA3F-4F79-BFC4-2A8525BE0D88}"/>
            </a:ext>
          </a:extLst>
        </xdr:cNvPr>
        <xdr:cNvSpPr txBox="1"/>
      </xdr:nvSpPr>
      <xdr:spPr>
        <a:xfrm>
          <a:off x="15266044" y="1050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30497</xdr:rowOff>
    </xdr:from>
    <xdr:ext cx="405111" cy="259045"/>
    <xdr:sp macro="" textlink="">
      <xdr:nvSpPr>
        <xdr:cNvPr id="560" name="n_2mainValue【保健センター・保健所】&#10;有形固定資産減価償却率">
          <a:extLst>
            <a:ext uri="{FF2B5EF4-FFF2-40B4-BE49-F238E27FC236}">
              <a16:creationId xmlns:a16="http://schemas.microsoft.com/office/drawing/2014/main" id="{1A3CC752-A276-4EB1-9B9A-5184233E749F}"/>
            </a:ext>
          </a:extLst>
        </xdr:cNvPr>
        <xdr:cNvSpPr txBox="1"/>
      </xdr:nvSpPr>
      <xdr:spPr>
        <a:xfrm>
          <a:off x="14389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156227</xdr:rowOff>
    </xdr:from>
    <xdr:ext cx="405111" cy="259045"/>
    <xdr:sp macro="" textlink="">
      <xdr:nvSpPr>
        <xdr:cNvPr id="561" name="n_3mainValue【保健センター・保健所】&#10;有形固定資産減価償却率">
          <a:extLst>
            <a:ext uri="{FF2B5EF4-FFF2-40B4-BE49-F238E27FC236}">
              <a16:creationId xmlns:a16="http://schemas.microsoft.com/office/drawing/2014/main" id="{EDFE0AC3-3534-4A59-BB0A-16B0DC0570AA}"/>
            </a:ext>
          </a:extLst>
        </xdr:cNvPr>
        <xdr:cNvSpPr txBox="1"/>
      </xdr:nvSpPr>
      <xdr:spPr>
        <a:xfrm>
          <a:off x="13500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137939</xdr:rowOff>
    </xdr:from>
    <xdr:ext cx="405111" cy="259045"/>
    <xdr:sp macro="" textlink="">
      <xdr:nvSpPr>
        <xdr:cNvPr id="562" name="n_4mainValue【保健センター・保健所】&#10;有形固定資産減価償却率">
          <a:extLst>
            <a:ext uri="{FF2B5EF4-FFF2-40B4-BE49-F238E27FC236}">
              <a16:creationId xmlns:a16="http://schemas.microsoft.com/office/drawing/2014/main" id="{27980EEC-88E6-4CC8-8093-F63E4CA63932}"/>
            </a:ext>
          </a:extLst>
        </xdr:cNvPr>
        <xdr:cNvSpPr txBox="1"/>
      </xdr:nvSpPr>
      <xdr:spPr>
        <a:xfrm>
          <a:off x="12611744" y="10424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a:extLst>
            <a:ext uri="{FF2B5EF4-FFF2-40B4-BE49-F238E27FC236}">
              <a16:creationId xmlns:a16="http://schemas.microsoft.com/office/drawing/2014/main" id="{934FD127-FCB9-47C2-A5BB-A1E19ECE794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a:extLst>
            <a:ext uri="{FF2B5EF4-FFF2-40B4-BE49-F238E27FC236}">
              <a16:creationId xmlns:a16="http://schemas.microsoft.com/office/drawing/2014/main" id="{95285A02-353F-4978-87ED-F40F35042F7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a:extLst>
            <a:ext uri="{FF2B5EF4-FFF2-40B4-BE49-F238E27FC236}">
              <a16:creationId xmlns:a16="http://schemas.microsoft.com/office/drawing/2014/main" id="{41E95F83-2FE2-4A53-842E-C487DDAC79E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a:extLst>
            <a:ext uri="{FF2B5EF4-FFF2-40B4-BE49-F238E27FC236}">
              <a16:creationId xmlns:a16="http://schemas.microsoft.com/office/drawing/2014/main" id="{C75BE67B-EB77-4FAB-AE48-58F51D2C0AF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a:extLst>
            <a:ext uri="{FF2B5EF4-FFF2-40B4-BE49-F238E27FC236}">
              <a16:creationId xmlns:a16="http://schemas.microsoft.com/office/drawing/2014/main" id="{120BA3BA-D04F-4EBC-8F42-DAF5FD5BDD8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a:extLst>
            <a:ext uri="{FF2B5EF4-FFF2-40B4-BE49-F238E27FC236}">
              <a16:creationId xmlns:a16="http://schemas.microsoft.com/office/drawing/2014/main" id="{D8F54B75-9842-44F3-BCE7-FB2003A370F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a:extLst>
            <a:ext uri="{FF2B5EF4-FFF2-40B4-BE49-F238E27FC236}">
              <a16:creationId xmlns:a16="http://schemas.microsoft.com/office/drawing/2014/main" id="{31B04646-E1DF-4B67-9506-05C9A84891F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a:extLst>
            <a:ext uri="{FF2B5EF4-FFF2-40B4-BE49-F238E27FC236}">
              <a16:creationId xmlns:a16="http://schemas.microsoft.com/office/drawing/2014/main" id="{427A0CEC-A423-45D6-8C44-1C8C7AD0D84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a:extLst>
            <a:ext uri="{FF2B5EF4-FFF2-40B4-BE49-F238E27FC236}">
              <a16:creationId xmlns:a16="http://schemas.microsoft.com/office/drawing/2014/main" id="{94B7E0DF-1A88-42C6-B1A4-FD050A6287E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a:extLst>
            <a:ext uri="{FF2B5EF4-FFF2-40B4-BE49-F238E27FC236}">
              <a16:creationId xmlns:a16="http://schemas.microsoft.com/office/drawing/2014/main" id="{5F703883-B759-4F15-86D6-BB6B911E5DD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3" name="直線コネクタ 572">
          <a:extLst>
            <a:ext uri="{FF2B5EF4-FFF2-40B4-BE49-F238E27FC236}">
              <a16:creationId xmlns:a16="http://schemas.microsoft.com/office/drawing/2014/main" id="{2F0EA065-2A7D-494E-8B3A-3E54648526FB}"/>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4" name="テキスト ボックス 573">
          <a:extLst>
            <a:ext uri="{FF2B5EF4-FFF2-40B4-BE49-F238E27FC236}">
              <a16:creationId xmlns:a16="http://schemas.microsoft.com/office/drawing/2014/main" id="{05204D05-7FAC-46F7-9490-A8331F93A23E}"/>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5" name="直線コネクタ 574">
          <a:extLst>
            <a:ext uri="{FF2B5EF4-FFF2-40B4-BE49-F238E27FC236}">
              <a16:creationId xmlns:a16="http://schemas.microsoft.com/office/drawing/2014/main" id="{13FC6883-8F6C-4FE8-9F3D-00B602D18EE8}"/>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6" name="テキスト ボックス 575">
          <a:extLst>
            <a:ext uri="{FF2B5EF4-FFF2-40B4-BE49-F238E27FC236}">
              <a16:creationId xmlns:a16="http://schemas.microsoft.com/office/drawing/2014/main" id="{2825A9AF-F67F-4795-A899-1C198514AA0C}"/>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7" name="直線コネクタ 576">
          <a:extLst>
            <a:ext uri="{FF2B5EF4-FFF2-40B4-BE49-F238E27FC236}">
              <a16:creationId xmlns:a16="http://schemas.microsoft.com/office/drawing/2014/main" id="{A1CE06CD-BA3C-4161-AB1E-DDCB74287AE7}"/>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8" name="テキスト ボックス 577">
          <a:extLst>
            <a:ext uri="{FF2B5EF4-FFF2-40B4-BE49-F238E27FC236}">
              <a16:creationId xmlns:a16="http://schemas.microsoft.com/office/drawing/2014/main" id="{2351BFE8-4DEF-42ED-A8CA-7324EED6B7A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9" name="直線コネクタ 578">
          <a:extLst>
            <a:ext uri="{FF2B5EF4-FFF2-40B4-BE49-F238E27FC236}">
              <a16:creationId xmlns:a16="http://schemas.microsoft.com/office/drawing/2014/main" id="{F7452E3D-E78C-451A-AA14-74EC37138BC3}"/>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0" name="テキスト ボックス 579">
          <a:extLst>
            <a:ext uri="{FF2B5EF4-FFF2-40B4-BE49-F238E27FC236}">
              <a16:creationId xmlns:a16="http://schemas.microsoft.com/office/drawing/2014/main" id="{9A70225D-EB2C-4DB3-A330-BB5924E777F4}"/>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id="{1719BF5A-0CDE-4A86-A889-2A8D1E6B761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a:extLst>
            <a:ext uri="{FF2B5EF4-FFF2-40B4-BE49-F238E27FC236}">
              <a16:creationId xmlns:a16="http://schemas.microsoft.com/office/drawing/2014/main" id="{E9313E90-085B-4B38-B055-EC85AF1DD6D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保健センター・保健所】&#10;一人当たり面積グラフ枠">
          <a:extLst>
            <a:ext uri="{FF2B5EF4-FFF2-40B4-BE49-F238E27FC236}">
              <a16:creationId xmlns:a16="http://schemas.microsoft.com/office/drawing/2014/main" id="{79DCF2BB-CCC2-4CEE-A20B-C6AD325C722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11430</xdr:rowOff>
    </xdr:from>
    <xdr:to>
      <xdr:col>116</xdr:col>
      <xdr:colOff>62864</xdr:colOff>
      <xdr:row>63</xdr:row>
      <xdr:rowOff>66294</xdr:rowOff>
    </xdr:to>
    <xdr:cxnSp macro="">
      <xdr:nvCxnSpPr>
        <xdr:cNvPr id="584" name="直線コネクタ 583">
          <a:extLst>
            <a:ext uri="{FF2B5EF4-FFF2-40B4-BE49-F238E27FC236}">
              <a16:creationId xmlns:a16="http://schemas.microsoft.com/office/drawing/2014/main" id="{FDFE8DD1-5E40-41A9-B7F6-E6940716AE3F}"/>
            </a:ext>
          </a:extLst>
        </xdr:cNvPr>
        <xdr:cNvCxnSpPr/>
      </xdr:nvCxnSpPr>
      <xdr:spPr>
        <a:xfrm flipV="1">
          <a:off x="22160864" y="9784080"/>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70121</xdr:rowOff>
    </xdr:from>
    <xdr:ext cx="469744" cy="259045"/>
    <xdr:sp macro="" textlink="">
      <xdr:nvSpPr>
        <xdr:cNvPr id="585" name="【保健センター・保健所】&#10;一人当たり面積最小値テキスト">
          <a:extLst>
            <a:ext uri="{FF2B5EF4-FFF2-40B4-BE49-F238E27FC236}">
              <a16:creationId xmlns:a16="http://schemas.microsoft.com/office/drawing/2014/main" id="{2B167F20-B8A9-43DB-88B1-2804BC49A97B}"/>
            </a:ext>
          </a:extLst>
        </xdr:cNvPr>
        <xdr:cNvSpPr txBox="1"/>
      </xdr:nvSpPr>
      <xdr:spPr>
        <a:xfrm>
          <a:off x="22199600" y="1087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66294</xdr:rowOff>
    </xdr:from>
    <xdr:to>
      <xdr:col>116</xdr:col>
      <xdr:colOff>152400</xdr:colOff>
      <xdr:row>63</xdr:row>
      <xdr:rowOff>66294</xdr:rowOff>
    </xdr:to>
    <xdr:cxnSp macro="">
      <xdr:nvCxnSpPr>
        <xdr:cNvPr id="586" name="直線コネクタ 585">
          <a:extLst>
            <a:ext uri="{FF2B5EF4-FFF2-40B4-BE49-F238E27FC236}">
              <a16:creationId xmlns:a16="http://schemas.microsoft.com/office/drawing/2014/main" id="{4FBF8516-D3BA-4198-AED4-6FE5EDF15FED}"/>
            </a:ext>
          </a:extLst>
        </xdr:cNvPr>
        <xdr:cNvCxnSpPr/>
      </xdr:nvCxnSpPr>
      <xdr:spPr>
        <a:xfrm>
          <a:off x="22072600" y="1086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129557</xdr:rowOff>
    </xdr:from>
    <xdr:ext cx="469744" cy="259045"/>
    <xdr:sp macro="" textlink="">
      <xdr:nvSpPr>
        <xdr:cNvPr id="587" name="【保健センター・保健所】&#10;一人当たり面積最大値テキスト">
          <a:extLst>
            <a:ext uri="{FF2B5EF4-FFF2-40B4-BE49-F238E27FC236}">
              <a16:creationId xmlns:a16="http://schemas.microsoft.com/office/drawing/2014/main" id="{CEADAC28-26E6-423B-8F0B-E43619D04627}"/>
            </a:ext>
          </a:extLst>
        </xdr:cNvPr>
        <xdr:cNvSpPr txBox="1"/>
      </xdr:nvSpPr>
      <xdr:spPr>
        <a:xfrm>
          <a:off x="22199600" y="955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11430</xdr:rowOff>
    </xdr:from>
    <xdr:to>
      <xdr:col>116</xdr:col>
      <xdr:colOff>152400</xdr:colOff>
      <xdr:row>57</xdr:row>
      <xdr:rowOff>11430</xdr:rowOff>
    </xdr:to>
    <xdr:cxnSp macro="">
      <xdr:nvCxnSpPr>
        <xdr:cNvPr id="588" name="直線コネクタ 587">
          <a:extLst>
            <a:ext uri="{FF2B5EF4-FFF2-40B4-BE49-F238E27FC236}">
              <a16:creationId xmlns:a16="http://schemas.microsoft.com/office/drawing/2014/main" id="{C989198F-1CCA-4915-A938-E77A75A2400B}"/>
            </a:ext>
          </a:extLst>
        </xdr:cNvPr>
        <xdr:cNvCxnSpPr/>
      </xdr:nvCxnSpPr>
      <xdr:spPr>
        <a:xfrm>
          <a:off x="22072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102379</xdr:rowOff>
    </xdr:from>
    <xdr:ext cx="469744" cy="259045"/>
    <xdr:sp macro="" textlink="">
      <xdr:nvSpPr>
        <xdr:cNvPr id="589" name="【保健センター・保健所】&#10;一人当たり面積平均値テキスト">
          <a:extLst>
            <a:ext uri="{FF2B5EF4-FFF2-40B4-BE49-F238E27FC236}">
              <a16:creationId xmlns:a16="http://schemas.microsoft.com/office/drawing/2014/main" id="{3694CC00-5A3B-42BF-B0DF-5CBFEAAC6631}"/>
            </a:ext>
          </a:extLst>
        </xdr:cNvPr>
        <xdr:cNvSpPr txBox="1"/>
      </xdr:nvSpPr>
      <xdr:spPr>
        <a:xfrm>
          <a:off x="22199600" y="1038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590" name="フローチャート: 判断 589">
          <a:extLst>
            <a:ext uri="{FF2B5EF4-FFF2-40B4-BE49-F238E27FC236}">
              <a16:creationId xmlns:a16="http://schemas.microsoft.com/office/drawing/2014/main" id="{75B616C0-30A4-49FC-AFB5-A384AD7D0221}"/>
            </a:ext>
          </a:extLst>
        </xdr:cNvPr>
        <xdr:cNvSpPr/>
      </xdr:nvSpPr>
      <xdr:spPr>
        <a:xfrm>
          <a:off x="22110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116078</xdr:rowOff>
    </xdr:from>
    <xdr:to>
      <xdr:col>112</xdr:col>
      <xdr:colOff>38100</xdr:colOff>
      <xdr:row>62</xdr:row>
      <xdr:rowOff>46228</xdr:rowOff>
    </xdr:to>
    <xdr:sp macro="" textlink="">
      <xdr:nvSpPr>
        <xdr:cNvPr id="591" name="フローチャート: 判断 590">
          <a:extLst>
            <a:ext uri="{FF2B5EF4-FFF2-40B4-BE49-F238E27FC236}">
              <a16:creationId xmlns:a16="http://schemas.microsoft.com/office/drawing/2014/main" id="{075A9BE3-C2D8-4A9D-A870-5FDD4BFA9C3A}"/>
            </a:ext>
          </a:extLst>
        </xdr:cNvPr>
        <xdr:cNvSpPr/>
      </xdr:nvSpPr>
      <xdr:spPr>
        <a:xfrm>
          <a:off x="21272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125222</xdr:rowOff>
    </xdr:from>
    <xdr:to>
      <xdr:col>107</xdr:col>
      <xdr:colOff>101600</xdr:colOff>
      <xdr:row>62</xdr:row>
      <xdr:rowOff>55372</xdr:rowOff>
    </xdr:to>
    <xdr:sp macro="" textlink="">
      <xdr:nvSpPr>
        <xdr:cNvPr id="592" name="フローチャート: 判断 591">
          <a:extLst>
            <a:ext uri="{FF2B5EF4-FFF2-40B4-BE49-F238E27FC236}">
              <a16:creationId xmlns:a16="http://schemas.microsoft.com/office/drawing/2014/main" id="{F7A1D30F-84CB-4132-A75F-0315669C6C02}"/>
            </a:ext>
          </a:extLst>
        </xdr:cNvPr>
        <xdr:cNvSpPr/>
      </xdr:nvSpPr>
      <xdr:spPr>
        <a:xfrm>
          <a:off x="20383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593" name="フローチャート: 判断 592">
          <a:extLst>
            <a:ext uri="{FF2B5EF4-FFF2-40B4-BE49-F238E27FC236}">
              <a16:creationId xmlns:a16="http://schemas.microsoft.com/office/drawing/2014/main" id="{FFC45231-ED5A-4AC0-B3AD-3B8AC28B5BD5}"/>
            </a:ext>
          </a:extLst>
        </xdr:cNvPr>
        <xdr:cNvSpPr/>
      </xdr:nvSpPr>
      <xdr:spPr>
        <a:xfrm>
          <a:off x="19494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70358</xdr:rowOff>
    </xdr:from>
    <xdr:to>
      <xdr:col>98</xdr:col>
      <xdr:colOff>38100</xdr:colOff>
      <xdr:row>62</xdr:row>
      <xdr:rowOff>508</xdr:rowOff>
    </xdr:to>
    <xdr:sp macro="" textlink="">
      <xdr:nvSpPr>
        <xdr:cNvPr id="594" name="フローチャート: 判断 593">
          <a:extLst>
            <a:ext uri="{FF2B5EF4-FFF2-40B4-BE49-F238E27FC236}">
              <a16:creationId xmlns:a16="http://schemas.microsoft.com/office/drawing/2014/main" id="{0A9607B6-988E-447B-88B5-979FF9FA62DD}"/>
            </a:ext>
          </a:extLst>
        </xdr:cNvPr>
        <xdr:cNvSpPr/>
      </xdr:nvSpPr>
      <xdr:spPr>
        <a:xfrm>
          <a:off x="18605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42880F8F-36DD-4EFB-A775-FC0ABCA58A9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F150B0CD-ECC9-4AFE-BDC9-2607767F419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A14A22E8-4C64-487B-9009-A207557DA18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D3F5984D-385B-4DC2-A4D4-243882C71DC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3852AD1C-304B-44A5-B0E2-B2A1D068E02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00" name="楕円 599">
          <a:extLst>
            <a:ext uri="{FF2B5EF4-FFF2-40B4-BE49-F238E27FC236}">
              <a16:creationId xmlns:a16="http://schemas.microsoft.com/office/drawing/2014/main" id="{B64D1074-5D66-4955-8BCB-F1E41D35A21B}"/>
            </a:ext>
          </a:extLst>
        </xdr:cNvPr>
        <xdr:cNvSpPr/>
      </xdr:nvSpPr>
      <xdr:spPr>
        <a:xfrm>
          <a:off x="22110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99077</xdr:rowOff>
    </xdr:from>
    <xdr:ext cx="469744" cy="259045"/>
    <xdr:sp macro="" textlink="">
      <xdr:nvSpPr>
        <xdr:cNvPr id="601" name="【保健センター・保健所】&#10;一人当たり面積該当値テキスト">
          <a:extLst>
            <a:ext uri="{FF2B5EF4-FFF2-40B4-BE49-F238E27FC236}">
              <a16:creationId xmlns:a16="http://schemas.microsoft.com/office/drawing/2014/main" id="{0E77F5AF-9E6E-4075-82AF-C325BAA43140}"/>
            </a:ext>
          </a:extLst>
        </xdr:cNvPr>
        <xdr:cNvSpPr txBox="1"/>
      </xdr:nvSpPr>
      <xdr:spPr>
        <a:xfrm>
          <a:off x="22199600"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120650</xdr:rowOff>
    </xdr:from>
    <xdr:to>
      <xdr:col>112</xdr:col>
      <xdr:colOff>38100</xdr:colOff>
      <xdr:row>62</xdr:row>
      <xdr:rowOff>50800</xdr:rowOff>
    </xdr:to>
    <xdr:sp macro="" textlink="">
      <xdr:nvSpPr>
        <xdr:cNvPr id="602" name="楕円 601">
          <a:extLst>
            <a:ext uri="{FF2B5EF4-FFF2-40B4-BE49-F238E27FC236}">
              <a16:creationId xmlns:a16="http://schemas.microsoft.com/office/drawing/2014/main" id="{B7568FF2-1C91-4713-A06F-C2B701A51A9D}"/>
            </a:ext>
          </a:extLst>
        </xdr:cNvPr>
        <xdr:cNvSpPr/>
      </xdr:nvSpPr>
      <xdr:spPr>
        <a:xfrm>
          <a:off x="21272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0</xdr:rowOff>
    </xdr:from>
    <xdr:to>
      <xdr:col>116</xdr:col>
      <xdr:colOff>63500</xdr:colOff>
      <xdr:row>62</xdr:row>
      <xdr:rowOff>0</xdr:rowOff>
    </xdr:to>
    <xdr:cxnSp macro="">
      <xdr:nvCxnSpPr>
        <xdr:cNvPr id="603" name="直線コネクタ 602">
          <a:extLst>
            <a:ext uri="{FF2B5EF4-FFF2-40B4-BE49-F238E27FC236}">
              <a16:creationId xmlns:a16="http://schemas.microsoft.com/office/drawing/2014/main" id="{B2E41D87-91A1-4FBC-973A-43011AD0C272}"/>
            </a:ext>
          </a:extLst>
        </xdr:cNvPr>
        <xdr:cNvCxnSpPr/>
      </xdr:nvCxnSpPr>
      <xdr:spPr>
        <a:xfrm>
          <a:off x="21323300" y="1062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120650</xdr:rowOff>
    </xdr:from>
    <xdr:to>
      <xdr:col>107</xdr:col>
      <xdr:colOff>101600</xdr:colOff>
      <xdr:row>62</xdr:row>
      <xdr:rowOff>50800</xdr:rowOff>
    </xdr:to>
    <xdr:sp macro="" textlink="">
      <xdr:nvSpPr>
        <xdr:cNvPr id="604" name="楕円 603">
          <a:extLst>
            <a:ext uri="{FF2B5EF4-FFF2-40B4-BE49-F238E27FC236}">
              <a16:creationId xmlns:a16="http://schemas.microsoft.com/office/drawing/2014/main" id="{DF874214-9267-43EC-80B3-4D5775CA53C2}"/>
            </a:ext>
          </a:extLst>
        </xdr:cNvPr>
        <xdr:cNvSpPr/>
      </xdr:nvSpPr>
      <xdr:spPr>
        <a:xfrm>
          <a:off x="20383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0</xdr:rowOff>
    </xdr:from>
    <xdr:to>
      <xdr:col>111</xdr:col>
      <xdr:colOff>177800</xdr:colOff>
      <xdr:row>62</xdr:row>
      <xdr:rowOff>0</xdr:rowOff>
    </xdr:to>
    <xdr:cxnSp macro="">
      <xdr:nvCxnSpPr>
        <xdr:cNvPr id="605" name="直線コネクタ 604">
          <a:extLst>
            <a:ext uri="{FF2B5EF4-FFF2-40B4-BE49-F238E27FC236}">
              <a16:creationId xmlns:a16="http://schemas.microsoft.com/office/drawing/2014/main" id="{F4F2759A-DEB4-42F1-ABED-D85497D63B60}"/>
            </a:ext>
          </a:extLst>
        </xdr:cNvPr>
        <xdr:cNvCxnSpPr/>
      </xdr:nvCxnSpPr>
      <xdr:spPr>
        <a:xfrm>
          <a:off x="20434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606" name="楕円 605">
          <a:extLst>
            <a:ext uri="{FF2B5EF4-FFF2-40B4-BE49-F238E27FC236}">
              <a16:creationId xmlns:a16="http://schemas.microsoft.com/office/drawing/2014/main" id="{8C667DD4-9E69-47DD-9B4B-7D90C65BB62E}"/>
            </a:ext>
          </a:extLst>
        </xdr:cNvPr>
        <xdr:cNvSpPr/>
      </xdr:nvSpPr>
      <xdr:spPr>
        <a:xfrm>
          <a:off x="19494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0</xdr:rowOff>
    </xdr:from>
    <xdr:to>
      <xdr:col>107</xdr:col>
      <xdr:colOff>50800</xdr:colOff>
      <xdr:row>62</xdr:row>
      <xdr:rowOff>0</xdr:rowOff>
    </xdr:to>
    <xdr:cxnSp macro="">
      <xdr:nvCxnSpPr>
        <xdr:cNvPr id="607" name="直線コネクタ 606">
          <a:extLst>
            <a:ext uri="{FF2B5EF4-FFF2-40B4-BE49-F238E27FC236}">
              <a16:creationId xmlns:a16="http://schemas.microsoft.com/office/drawing/2014/main" id="{139C7630-E459-4389-823C-5539230770EA}"/>
            </a:ext>
          </a:extLst>
        </xdr:cNvPr>
        <xdr:cNvCxnSpPr/>
      </xdr:nvCxnSpPr>
      <xdr:spPr>
        <a:xfrm>
          <a:off x="19545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120650</xdr:rowOff>
    </xdr:from>
    <xdr:to>
      <xdr:col>98</xdr:col>
      <xdr:colOff>38100</xdr:colOff>
      <xdr:row>62</xdr:row>
      <xdr:rowOff>50800</xdr:rowOff>
    </xdr:to>
    <xdr:sp macro="" textlink="">
      <xdr:nvSpPr>
        <xdr:cNvPr id="608" name="楕円 607">
          <a:extLst>
            <a:ext uri="{FF2B5EF4-FFF2-40B4-BE49-F238E27FC236}">
              <a16:creationId xmlns:a16="http://schemas.microsoft.com/office/drawing/2014/main" id="{828721B9-3517-4006-8662-8924BE4A6467}"/>
            </a:ext>
          </a:extLst>
        </xdr:cNvPr>
        <xdr:cNvSpPr/>
      </xdr:nvSpPr>
      <xdr:spPr>
        <a:xfrm>
          <a:off x="18605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0</xdr:rowOff>
    </xdr:from>
    <xdr:to>
      <xdr:col>102</xdr:col>
      <xdr:colOff>114300</xdr:colOff>
      <xdr:row>62</xdr:row>
      <xdr:rowOff>0</xdr:rowOff>
    </xdr:to>
    <xdr:cxnSp macro="">
      <xdr:nvCxnSpPr>
        <xdr:cNvPr id="609" name="直線コネクタ 608">
          <a:extLst>
            <a:ext uri="{FF2B5EF4-FFF2-40B4-BE49-F238E27FC236}">
              <a16:creationId xmlns:a16="http://schemas.microsoft.com/office/drawing/2014/main" id="{91C36006-26CF-4B26-B55A-13941338BE46}"/>
            </a:ext>
          </a:extLst>
        </xdr:cNvPr>
        <xdr:cNvCxnSpPr/>
      </xdr:nvCxnSpPr>
      <xdr:spPr>
        <a:xfrm>
          <a:off x="18656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62755</xdr:rowOff>
    </xdr:from>
    <xdr:ext cx="469744" cy="259045"/>
    <xdr:sp macro="" textlink="">
      <xdr:nvSpPr>
        <xdr:cNvPr id="610" name="n_1aveValue【保健センター・保健所】&#10;一人当たり面積">
          <a:extLst>
            <a:ext uri="{FF2B5EF4-FFF2-40B4-BE49-F238E27FC236}">
              <a16:creationId xmlns:a16="http://schemas.microsoft.com/office/drawing/2014/main" id="{B5454677-0155-4C2F-87AE-DF6DBBB15822}"/>
            </a:ext>
          </a:extLst>
        </xdr:cNvPr>
        <xdr:cNvSpPr txBox="1"/>
      </xdr:nvSpPr>
      <xdr:spPr>
        <a:xfrm>
          <a:off x="210757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46499</xdr:rowOff>
    </xdr:from>
    <xdr:ext cx="469744" cy="259045"/>
    <xdr:sp macro="" textlink="">
      <xdr:nvSpPr>
        <xdr:cNvPr id="611" name="n_2aveValue【保健センター・保健所】&#10;一人当たり面積">
          <a:extLst>
            <a:ext uri="{FF2B5EF4-FFF2-40B4-BE49-F238E27FC236}">
              <a16:creationId xmlns:a16="http://schemas.microsoft.com/office/drawing/2014/main" id="{9685340B-F000-4E62-8A5D-939AA3247959}"/>
            </a:ext>
          </a:extLst>
        </xdr:cNvPr>
        <xdr:cNvSpPr txBox="1"/>
      </xdr:nvSpPr>
      <xdr:spPr>
        <a:xfrm>
          <a:off x="201994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58183</xdr:rowOff>
    </xdr:from>
    <xdr:ext cx="469744" cy="259045"/>
    <xdr:sp macro="" textlink="">
      <xdr:nvSpPr>
        <xdr:cNvPr id="612" name="n_3aveValue【保健センター・保健所】&#10;一人当たり面積">
          <a:extLst>
            <a:ext uri="{FF2B5EF4-FFF2-40B4-BE49-F238E27FC236}">
              <a16:creationId xmlns:a16="http://schemas.microsoft.com/office/drawing/2014/main" id="{874FF718-DC86-4A21-81D7-83867559E931}"/>
            </a:ext>
          </a:extLst>
        </xdr:cNvPr>
        <xdr:cNvSpPr txBox="1"/>
      </xdr:nvSpPr>
      <xdr:spPr>
        <a:xfrm>
          <a:off x="19310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17035</xdr:rowOff>
    </xdr:from>
    <xdr:ext cx="469744" cy="259045"/>
    <xdr:sp macro="" textlink="">
      <xdr:nvSpPr>
        <xdr:cNvPr id="613" name="n_4aveValue【保健センター・保健所】&#10;一人当たり面積">
          <a:extLst>
            <a:ext uri="{FF2B5EF4-FFF2-40B4-BE49-F238E27FC236}">
              <a16:creationId xmlns:a16="http://schemas.microsoft.com/office/drawing/2014/main" id="{AC10FAEA-F8DA-4202-9FE8-B3BAD4847777}"/>
            </a:ext>
          </a:extLst>
        </xdr:cNvPr>
        <xdr:cNvSpPr txBox="1"/>
      </xdr:nvSpPr>
      <xdr:spPr>
        <a:xfrm>
          <a:off x="18421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41927</xdr:rowOff>
    </xdr:from>
    <xdr:ext cx="469744" cy="259045"/>
    <xdr:sp macro="" textlink="">
      <xdr:nvSpPr>
        <xdr:cNvPr id="614" name="n_1mainValue【保健センター・保健所】&#10;一人当たり面積">
          <a:extLst>
            <a:ext uri="{FF2B5EF4-FFF2-40B4-BE49-F238E27FC236}">
              <a16:creationId xmlns:a16="http://schemas.microsoft.com/office/drawing/2014/main" id="{4B6DE43B-EE2C-4CFA-AEDC-F743CC1C294F}"/>
            </a:ext>
          </a:extLst>
        </xdr:cNvPr>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615" name="n_2mainValue【保健センター・保健所】&#10;一人当たり面積">
          <a:extLst>
            <a:ext uri="{FF2B5EF4-FFF2-40B4-BE49-F238E27FC236}">
              <a16:creationId xmlns:a16="http://schemas.microsoft.com/office/drawing/2014/main" id="{27768C04-C2A6-4377-9E67-6B30AA2AA603}"/>
            </a:ext>
          </a:extLst>
        </xdr:cNvPr>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41927</xdr:rowOff>
    </xdr:from>
    <xdr:ext cx="469744" cy="259045"/>
    <xdr:sp macro="" textlink="">
      <xdr:nvSpPr>
        <xdr:cNvPr id="616" name="n_3mainValue【保健センター・保健所】&#10;一人当たり面積">
          <a:extLst>
            <a:ext uri="{FF2B5EF4-FFF2-40B4-BE49-F238E27FC236}">
              <a16:creationId xmlns:a16="http://schemas.microsoft.com/office/drawing/2014/main" id="{C8491EA3-6623-4198-A5B6-5657FF222EDE}"/>
            </a:ext>
          </a:extLst>
        </xdr:cNvPr>
        <xdr:cNvSpPr txBox="1"/>
      </xdr:nvSpPr>
      <xdr:spPr>
        <a:xfrm>
          <a:off x="19310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41927</xdr:rowOff>
    </xdr:from>
    <xdr:ext cx="469744" cy="259045"/>
    <xdr:sp macro="" textlink="">
      <xdr:nvSpPr>
        <xdr:cNvPr id="617" name="n_4mainValue【保健センター・保健所】&#10;一人当たり面積">
          <a:extLst>
            <a:ext uri="{FF2B5EF4-FFF2-40B4-BE49-F238E27FC236}">
              <a16:creationId xmlns:a16="http://schemas.microsoft.com/office/drawing/2014/main" id="{E6A9472A-EB37-4A41-A9AE-06735424E656}"/>
            </a:ext>
          </a:extLst>
        </xdr:cNvPr>
        <xdr:cNvSpPr txBox="1"/>
      </xdr:nvSpPr>
      <xdr:spPr>
        <a:xfrm>
          <a:off x="18421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id="{DACB8A25-5FE4-4A1D-8480-9C4E3C22673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id="{B58C809A-C589-464C-8A77-CC24B1A102B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id="{45686D2A-7471-47EF-A665-9E90BB5C8C4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id="{6E9B62AC-EE32-497F-9AFA-7B34CABDA7A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id="{F6C64D98-3040-44A1-9569-C24A308D0A3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id="{09780157-B90B-4B5B-941B-650C14BD6C0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id="{19CEEBD8-679E-444A-A4D2-6EF939879A1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id="{2139B3EE-5EA9-4D9F-9C28-473CF8FF020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a:extLst>
            <a:ext uri="{FF2B5EF4-FFF2-40B4-BE49-F238E27FC236}">
              <a16:creationId xmlns:a16="http://schemas.microsoft.com/office/drawing/2014/main" id="{DACD1538-7112-4B85-A9C9-8D740078F12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a:extLst>
            <a:ext uri="{FF2B5EF4-FFF2-40B4-BE49-F238E27FC236}">
              <a16:creationId xmlns:a16="http://schemas.microsoft.com/office/drawing/2014/main" id="{9D8D8EAA-C3E5-443D-AC20-929DAF5B64F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a:extLst>
            <a:ext uri="{FF2B5EF4-FFF2-40B4-BE49-F238E27FC236}">
              <a16:creationId xmlns:a16="http://schemas.microsoft.com/office/drawing/2014/main" id="{3D04F820-52D1-43DB-B887-6DFB37E5D27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9" name="直線コネクタ 628">
          <a:extLst>
            <a:ext uri="{FF2B5EF4-FFF2-40B4-BE49-F238E27FC236}">
              <a16:creationId xmlns:a16="http://schemas.microsoft.com/office/drawing/2014/main" id="{6010A1C6-770C-477F-97F6-7E8246E2D6D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0" name="テキスト ボックス 629">
          <a:extLst>
            <a:ext uri="{FF2B5EF4-FFF2-40B4-BE49-F238E27FC236}">
              <a16:creationId xmlns:a16="http://schemas.microsoft.com/office/drawing/2014/main" id="{870458F6-39C7-462F-93F5-05F7E79C735D}"/>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1" name="直線コネクタ 630">
          <a:extLst>
            <a:ext uri="{FF2B5EF4-FFF2-40B4-BE49-F238E27FC236}">
              <a16:creationId xmlns:a16="http://schemas.microsoft.com/office/drawing/2014/main" id="{3FBA3F75-F448-4A47-A1DF-BA7CF919E1D4}"/>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2" name="テキスト ボックス 631">
          <a:extLst>
            <a:ext uri="{FF2B5EF4-FFF2-40B4-BE49-F238E27FC236}">
              <a16:creationId xmlns:a16="http://schemas.microsoft.com/office/drawing/2014/main" id="{A58E9B05-0683-467E-A3EB-D0EE1A7A10F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3" name="直線コネクタ 632">
          <a:extLst>
            <a:ext uri="{FF2B5EF4-FFF2-40B4-BE49-F238E27FC236}">
              <a16:creationId xmlns:a16="http://schemas.microsoft.com/office/drawing/2014/main" id="{7CDD0B52-D116-4182-82E5-F864781F2EE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4" name="テキスト ボックス 633">
          <a:extLst>
            <a:ext uri="{FF2B5EF4-FFF2-40B4-BE49-F238E27FC236}">
              <a16:creationId xmlns:a16="http://schemas.microsoft.com/office/drawing/2014/main" id="{56D42736-569A-4163-A222-A2DBFBC20F1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5" name="直線コネクタ 634">
          <a:extLst>
            <a:ext uri="{FF2B5EF4-FFF2-40B4-BE49-F238E27FC236}">
              <a16:creationId xmlns:a16="http://schemas.microsoft.com/office/drawing/2014/main" id="{F00001E6-80A9-46A1-A78C-783775C84912}"/>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6" name="テキスト ボックス 635">
          <a:extLst>
            <a:ext uri="{FF2B5EF4-FFF2-40B4-BE49-F238E27FC236}">
              <a16:creationId xmlns:a16="http://schemas.microsoft.com/office/drawing/2014/main" id="{CD86827D-0C8B-47E3-8421-355CB2E0A6C9}"/>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7" name="直線コネクタ 636">
          <a:extLst>
            <a:ext uri="{FF2B5EF4-FFF2-40B4-BE49-F238E27FC236}">
              <a16:creationId xmlns:a16="http://schemas.microsoft.com/office/drawing/2014/main" id="{B4D3D1E7-589F-4CA7-B45F-477C101E464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8" name="テキスト ボックス 637">
          <a:extLst>
            <a:ext uri="{FF2B5EF4-FFF2-40B4-BE49-F238E27FC236}">
              <a16:creationId xmlns:a16="http://schemas.microsoft.com/office/drawing/2014/main" id="{10C1D4C9-BBDC-4A3C-BD97-680315E0C8A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9" name="直線コネクタ 638">
          <a:extLst>
            <a:ext uri="{FF2B5EF4-FFF2-40B4-BE49-F238E27FC236}">
              <a16:creationId xmlns:a16="http://schemas.microsoft.com/office/drawing/2014/main" id="{E041F300-B065-4D4B-B0F8-2B5EDF154F79}"/>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0" name="テキスト ボックス 639">
          <a:extLst>
            <a:ext uri="{FF2B5EF4-FFF2-40B4-BE49-F238E27FC236}">
              <a16:creationId xmlns:a16="http://schemas.microsoft.com/office/drawing/2014/main" id="{44923702-662B-4763-8854-516CB6E3315E}"/>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a:extLst>
            <a:ext uri="{FF2B5EF4-FFF2-40B4-BE49-F238E27FC236}">
              <a16:creationId xmlns:a16="http://schemas.microsoft.com/office/drawing/2014/main" id="{06451B52-9EAF-414E-99F8-98930006025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消防施設】&#10;有形固定資産減価償却率グラフ枠">
          <a:extLst>
            <a:ext uri="{FF2B5EF4-FFF2-40B4-BE49-F238E27FC236}">
              <a16:creationId xmlns:a16="http://schemas.microsoft.com/office/drawing/2014/main" id="{88FD7DF7-DF3B-48F3-8F15-8DFD078A91B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95250</xdr:rowOff>
    </xdr:to>
    <xdr:cxnSp macro="">
      <xdr:nvCxnSpPr>
        <xdr:cNvPr id="643" name="直線コネクタ 642">
          <a:extLst>
            <a:ext uri="{FF2B5EF4-FFF2-40B4-BE49-F238E27FC236}">
              <a16:creationId xmlns:a16="http://schemas.microsoft.com/office/drawing/2014/main" id="{71E0ADFA-5D9A-40AB-BC96-B5B1E8337BF0}"/>
            </a:ext>
          </a:extLst>
        </xdr:cNvPr>
        <xdr:cNvCxnSpPr/>
      </xdr:nvCxnSpPr>
      <xdr:spPr>
        <a:xfrm flipV="1">
          <a:off x="16318864" y="1343406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99077</xdr:rowOff>
    </xdr:from>
    <xdr:ext cx="405111" cy="259045"/>
    <xdr:sp macro="" textlink="">
      <xdr:nvSpPr>
        <xdr:cNvPr id="644" name="【消防施設】&#10;有形固定資産減価償却率最小値テキスト">
          <a:extLst>
            <a:ext uri="{FF2B5EF4-FFF2-40B4-BE49-F238E27FC236}">
              <a16:creationId xmlns:a16="http://schemas.microsoft.com/office/drawing/2014/main" id="{65283351-1292-49F1-9AFF-4C6E45C2C8F5}"/>
            </a:ext>
          </a:extLst>
        </xdr:cNvPr>
        <xdr:cNvSpPr txBox="1"/>
      </xdr:nvSpPr>
      <xdr:spPr>
        <a:xfrm>
          <a:off x="16357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645" name="直線コネクタ 644">
          <a:extLst>
            <a:ext uri="{FF2B5EF4-FFF2-40B4-BE49-F238E27FC236}">
              <a16:creationId xmlns:a16="http://schemas.microsoft.com/office/drawing/2014/main" id="{335EB71E-BAE2-45D1-987B-06C17A28B505}"/>
            </a:ext>
          </a:extLst>
        </xdr:cNvPr>
        <xdr:cNvCxnSpPr/>
      </xdr:nvCxnSpPr>
      <xdr:spPr>
        <a:xfrm>
          <a:off x="16230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646" name="【消防施設】&#10;有形固定資産減価償却率最大値テキスト">
          <a:extLst>
            <a:ext uri="{FF2B5EF4-FFF2-40B4-BE49-F238E27FC236}">
              <a16:creationId xmlns:a16="http://schemas.microsoft.com/office/drawing/2014/main" id="{7438469F-5F44-4E32-B6F6-C702E458525F}"/>
            </a:ext>
          </a:extLst>
        </xdr:cNvPr>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647" name="直線コネクタ 646">
          <a:extLst>
            <a:ext uri="{FF2B5EF4-FFF2-40B4-BE49-F238E27FC236}">
              <a16:creationId xmlns:a16="http://schemas.microsoft.com/office/drawing/2014/main" id="{AC475882-A7D6-4F53-ADB4-32AEEE31D1C5}"/>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62428</xdr:rowOff>
    </xdr:from>
    <xdr:ext cx="405111" cy="259045"/>
    <xdr:sp macro="" textlink="">
      <xdr:nvSpPr>
        <xdr:cNvPr id="648" name="【消防施設】&#10;有形固定資産減価償却率平均値テキスト">
          <a:extLst>
            <a:ext uri="{FF2B5EF4-FFF2-40B4-BE49-F238E27FC236}">
              <a16:creationId xmlns:a16="http://schemas.microsoft.com/office/drawing/2014/main" id="{10749B69-8C8A-4B18-8D11-F4B83D13F1AC}"/>
            </a:ext>
          </a:extLst>
        </xdr:cNvPr>
        <xdr:cNvSpPr txBox="1"/>
      </xdr:nvSpPr>
      <xdr:spPr>
        <a:xfrm>
          <a:off x="16357600" y="1394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39551</xdr:rowOff>
    </xdr:from>
    <xdr:to>
      <xdr:col>85</xdr:col>
      <xdr:colOff>177800</xdr:colOff>
      <xdr:row>82</xdr:row>
      <xdr:rowOff>141151</xdr:rowOff>
    </xdr:to>
    <xdr:sp macro="" textlink="">
      <xdr:nvSpPr>
        <xdr:cNvPr id="649" name="フローチャート: 判断 648">
          <a:extLst>
            <a:ext uri="{FF2B5EF4-FFF2-40B4-BE49-F238E27FC236}">
              <a16:creationId xmlns:a16="http://schemas.microsoft.com/office/drawing/2014/main" id="{83B545C9-F40A-4BF9-BC38-F026559810AA}"/>
            </a:ext>
          </a:extLst>
        </xdr:cNvPr>
        <xdr:cNvSpPr/>
      </xdr:nvSpPr>
      <xdr:spPr>
        <a:xfrm>
          <a:off x="16268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650" name="フローチャート: 判断 649">
          <a:extLst>
            <a:ext uri="{FF2B5EF4-FFF2-40B4-BE49-F238E27FC236}">
              <a16:creationId xmlns:a16="http://schemas.microsoft.com/office/drawing/2014/main" id="{60791022-4161-4678-B80E-3954D8A4CEE8}"/>
            </a:ext>
          </a:extLst>
        </xdr:cNvPr>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57513</xdr:rowOff>
    </xdr:from>
    <xdr:to>
      <xdr:col>76</xdr:col>
      <xdr:colOff>165100</xdr:colOff>
      <xdr:row>82</xdr:row>
      <xdr:rowOff>159113</xdr:rowOff>
    </xdr:to>
    <xdr:sp macro="" textlink="">
      <xdr:nvSpPr>
        <xdr:cNvPr id="651" name="フローチャート: 判断 650">
          <a:extLst>
            <a:ext uri="{FF2B5EF4-FFF2-40B4-BE49-F238E27FC236}">
              <a16:creationId xmlns:a16="http://schemas.microsoft.com/office/drawing/2014/main" id="{EAC117F9-D189-4A56-A756-E09910C80150}"/>
            </a:ext>
          </a:extLst>
        </xdr:cNvPr>
        <xdr:cNvSpPr/>
      </xdr:nvSpPr>
      <xdr:spPr>
        <a:xfrm>
          <a:off x="14541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652" name="フローチャート: 判断 651">
          <a:extLst>
            <a:ext uri="{FF2B5EF4-FFF2-40B4-BE49-F238E27FC236}">
              <a16:creationId xmlns:a16="http://schemas.microsoft.com/office/drawing/2014/main" id="{9495DEEE-A17A-41F0-B98D-DCCE20B2EEC9}"/>
            </a:ext>
          </a:extLst>
        </xdr:cNvPr>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160382</xdr:rowOff>
    </xdr:from>
    <xdr:to>
      <xdr:col>67</xdr:col>
      <xdr:colOff>101600</xdr:colOff>
      <xdr:row>82</xdr:row>
      <xdr:rowOff>90532</xdr:rowOff>
    </xdr:to>
    <xdr:sp macro="" textlink="">
      <xdr:nvSpPr>
        <xdr:cNvPr id="653" name="フローチャート: 判断 652">
          <a:extLst>
            <a:ext uri="{FF2B5EF4-FFF2-40B4-BE49-F238E27FC236}">
              <a16:creationId xmlns:a16="http://schemas.microsoft.com/office/drawing/2014/main" id="{7D5754F1-EB2A-4F0B-ACA7-623DDFA939F6}"/>
            </a:ext>
          </a:extLst>
        </xdr:cNvPr>
        <xdr:cNvSpPr/>
      </xdr:nvSpPr>
      <xdr:spPr>
        <a:xfrm>
          <a:off x="12763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EF8AEF34-8CFF-43C4-9415-0CCBAACE1B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4FEF03D1-25F3-43F9-B940-08713950442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E97BEA27-0A4B-469D-B320-DD24AE8026D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4EE43E42-7223-491A-821A-7CF760AD880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B1AEFC75-A0F0-4CB4-9A08-7A7CCFFA0FB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78739</xdr:rowOff>
    </xdr:from>
    <xdr:to>
      <xdr:col>85</xdr:col>
      <xdr:colOff>177800</xdr:colOff>
      <xdr:row>85</xdr:row>
      <xdr:rowOff>8889</xdr:rowOff>
    </xdr:to>
    <xdr:sp macro="" textlink="">
      <xdr:nvSpPr>
        <xdr:cNvPr id="659" name="楕円 658">
          <a:extLst>
            <a:ext uri="{FF2B5EF4-FFF2-40B4-BE49-F238E27FC236}">
              <a16:creationId xmlns:a16="http://schemas.microsoft.com/office/drawing/2014/main" id="{660D1DB0-86A0-41EA-9751-6B275277DF2C}"/>
            </a:ext>
          </a:extLst>
        </xdr:cNvPr>
        <xdr:cNvSpPr/>
      </xdr:nvSpPr>
      <xdr:spPr>
        <a:xfrm>
          <a:off x="162687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57166</xdr:rowOff>
    </xdr:from>
    <xdr:ext cx="405111" cy="259045"/>
    <xdr:sp macro="" textlink="">
      <xdr:nvSpPr>
        <xdr:cNvPr id="660" name="【消防施設】&#10;有形固定資産減価償却率該当値テキスト">
          <a:extLst>
            <a:ext uri="{FF2B5EF4-FFF2-40B4-BE49-F238E27FC236}">
              <a16:creationId xmlns:a16="http://schemas.microsoft.com/office/drawing/2014/main" id="{FC2B8D87-7B88-40BC-964C-89C8D8F7E966}"/>
            </a:ext>
          </a:extLst>
        </xdr:cNvPr>
        <xdr:cNvSpPr txBox="1"/>
      </xdr:nvSpPr>
      <xdr:spPr>
        <a:xfrm>
          <a:off x="16357600"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13426</xdr:rowOff>
    </xdr:from>
    <xdr:to>
      <xdr:col>81</xdr:col>
      <xdr:colOff>101600</xdr:colOff>
      <xdr:row>85</xdr:row>
      <xdr:rowOff>115026</xdr:rowOff>
    </xdr:to>
    <xdr:sp macro="" textlink="">
      <xdr:nvSpPr>
        <xdr:cNvPr id="661" name="楕円 660">
          <a:extLst>
            <a:ext uri="{FF2B5EF4-FFF2-40B4-BE49-F238E27FC236}">
              <a16:creationId xmlns:a16="http://schemas.microsoft.com/office/drawing/2014/main" id="{3956A07B-0244-46C5-BD09-ABF4DB81FD63}"/>
            </a:ext>
          </a:extLst>
        </xdr:cNvPr>
        <xdr:cNvSpPr/>
      </xdr:nvSpPr>
      <xdr:spPr>
        <a:xfrm>
          <a:off x="15430500" y="1458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129539</xdr:rowOff>
    </xdr:from>
    <xdr:to>
      <xdr:col>85</xdr:col>
      <xdr:colOff>127000</xdr:colOff>
      <xdr:row>85</xdr:row>
      <xdr:rowOff>64226</xdr:rowOff>
    </xdr:to>
    <xdr:cxnSp macro="">
      <xdr:nvCxnSpPr>
        <xdr:cNvPr id="662" name="直線コネクタ 661">
          <a:extLst>
            <a:ext uri="{FF2B5EF4-FFF2-40B4-BE49-F238E27FC236}">
              <a16:creationId xmlns:a16="http://schemas.microsoft.com/office/drawing/2014/main" id="{13255847-7F79-4F22-9FFA-794D2ED3A67C}"/>
            </a:ext>
          </a:extLst>
        </xdr:cNvPr>
        <xdr:cNvCxnSpPr/>
      </xdr:nvCxnSpPr>
      <xdr:spPr>
        <a:xfrm flipV="1">
          <a:off x="15481300" y="14531339"/>
          <a:ext cx="838200" cy="10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144055</xdr:rowOff>
    </xdr:from>
    <xdr:to>
      <xdr:col>76</xdr:col>
      <xdr:colOff>165100</xdr:colOff>
      <xdr:row>85</xdr:row>
      <xdr:rowOff>74205</xdr:rowOff>
    </xdr:to>
    <xdr:sp macro="" textlink="">
      <xdr:nvSpPr>
        <xdr:cNvPr id="663" name="楕円 662">
          <a:extLst>
            <a:ext uri="{FF2B5EF4-FFF2-40B4-BE49-F238E27FC236}">
              <a16:creationId xmlns:a16="http://schemas.microsoft.com/office/drawing/2014/main" id="{08761DF2-9808-404A-A3FC-5CA2A2747C24}"/>
            </a:ext>
          </a:extLst>
        </xdr:cNvPr>
        <xdr:cNvSpPr/>
      </xdr:nvSpPr>
      <xdr:spPr>
        <a:xfrm>
          <a:off x="14541500" y="1454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23405</xdr:rowOff>
    </xdr:from>
    <xdr:to>
      <xdr:col>81</xdr:col>
      <xdr:colOff>50800</xdr:colOff>
      <xdr:row>85</xdr:row>
      <xdr:rowOff>64226</xdr:rowOff>
    </xdr:to>
    <xdr:cxnSp macro="">
      <xdr:nvCxnSpPr>
        <xdr:cNvPr id="664" name="直線コネクタ 663">
          <a:extLst>
            <a:ext uri="{FF2B5EF4-FFF2-40B4-BE49-F238E27FC236}">
              <a16:creationId xmlns:a16="http://schemas.microsoft.com/office/drawing/2014/main" id="{1F31B5C0-934F-4BB3-9DB8-8C81DF44C529}"/>
            </a:ext>
          </a:extLst>
        </xdr:cNvPr>
        <xdr:cNvCxnSpPr/>
      </xdr:nvCxnSpPr>
      <xdr:spPr>
        <a:xfrm>
          <a:off x="14592300" y="14596655"/>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155484</xdr:rowOff>
    </xdr:from>
    <xdr:to>
      <xdr:col>72</xdr:col>
      <xdr:colOff>38100</xdr:colOff>
      <xdr:row>85</xdr:row>
      <xdr:rowOff>85634</xdr:rowOff>
    </xdr:to>
    <xdr:sp macro="" textlink="">
      <xdr:nvSpPr>
        <xdr:cNvPr id="665" name="楕円 664">
          <a:extLst>
            <a:ext uri="{FF2B5EF4-FFF2-40B4-BE49-F238E27FC236}">
              <a16:creationId xmlns:a16="http://schemas.microsoft.com/office/drawing/2014/main" id="{3FDFC07A-AD0D-4BCB-AAB3-AA118DED32C5}"/>
            </a:ext>
          </a:extLst>
        </xdr:cNvPr>
        <xdr:cNvSpPr/>
      </xdr:nvSpPr>
      <xdr:spPr>
        <a:xfrm>
          <a:off x="13652500" y="1455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23405</xdr:rowOff>
    </xdr:from>
    <xdr:to>
      <xdr:col>76</xdr:col>
      <xdr:colOff>114300</xdr:colOff>
      <xdr:row>85</xdr:row>
      <xdr:rowOff>34834</xdr:rowOff>
    </xdr:to>
    <xdr:cxnSp macro="">
      <xdr:nvCxnSpPr>
        <xdr:cNvPr id="666" name="直線コネクタ 665">
          <a:extLst>
            <a:ext uri="{FF2B5EF4-FFF2-40B4-BE49-F238E27FC236}">
              <a16:creationId xmlns:a16="http://schemas.microsoft.com/office/drawing/2014/main" id="{90113C01-7FCA-4AE1-B0EA-CC2051B5734C}"/>
            </a:ext>
          </a:extLst>
        </xdr:cNvPr>
        <xdr:cNvCxnSpPr/>
      </xdr:nvCxnSpPr>
      <xdr:spPr>
        <a:xfrm flipV="1">
          <a:off x="13703300" y="14596655"/>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18324</xdr:rowOff>
    </xdr:from>
    <xdr:to>
      <xdr:col>67</xdr:col>
      <xdr:colOff>101600</xdr:colOff>
      <xdr:row>85</xdr:row>
      <xdr:rowOff>119924</xdr:rowOff>
    </xdr:to>
    <xdr:sp macro="" textlink="">
      <xdr:nvSpPr>
        <xdr:cNvPr id="667" name="楕円 666">
          <a:extLst>
            <a:ext uri="{FF2B5EF4-FFF2-40B4-BE49-F238E27FC236}">
              <a16:creationId xmlns:a16="http://schemas.microsoft.com/office/drawing/2014/main" id="{DCF8C70A-0FF1-4B69-A0EE-EC95F426DFF8}"/>
            </a:ext>
          </a:extLst>
        </xdr:cNvPr>
        <xdr:cNvSpPr/>
      </xdr:nvSpPr>
      <xdr:spPr>
        <a:xfrm>
          <a:off x="12763500" y="1459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34834</xdr:rowOff>
    </xdr:from>
    <xdr:to>
      <xdr:col>71</xdr:col>
      <xdr:colOff>177800</xdr:colOff>
      <xdr:row>85</xdr:row>
      <xdr:rowOff>69124</xdr:rowOff>
    </xdr:to>
    <xdr:cxnSp macro="">
      <xdr:nvCxnSpPr>
        <xdr:cNvPr id="668" name="直線コネクタ 667">
          <a:extLst>
            <a:ext uri="{FF2B5EF4-FFF2-40B4-BE49-F238E27FC236}">
              <a16:creationId xmlns:a16="http://schemas.microsoft.com/office/drawing/2014/main" id="{AE2F1C94-2DC6-4618-8ADC-5D85317ABE14}"/>
            </a:ext>
          </a:extLst>
        </xdr:cNvPr>
        <xdr:cNvCxnSpPr/>
      </xdr:nvCxnSpPr>
      <xdr:spPr>
        <a:xfrm flipV="1">
          <a:off x="12814300" y="1460808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36847</xdr:rowOff>
    </xdr:from>
    <xdr:ext cx="405111" cy="259045"/>
    <xdr:sp macro="" textlink="">
      <xdr:nvSpPr>
        <xdr:cNvPr id="669" name="n_1aveValue【消防施設】&#10;有形固定資産減価償却率">
          <a:extLst>
            <a:ext uri="{FF2B5EF4-FFF2-40B4-BE49-F238E27FC236}">
              <a16:creationId xmlns:a16="http://schemas.microsoft.com/office/drawing/2014/main" id="{CF3C04CB-12A9-4369-B021-442ED3537BFE}"/>
            </a:ext>
          </a:extLst>
        </xdr:cNvPr>
        <xdr:cNvSpPr txBox="1"/>
      </xdr:nvSpPr>
      <xdr:spPr>
        <a:xfrm>
          <a:off x="15266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4190</xdr:rowOff>
    </xdr:from>
    <xdr:ext cx="405111" cy="259045"/>
    <xdr:sp macro="" textlink="">
      <xdr:nvSpPr>
        <xdr:cNvPr id="670" name="n_2aveValue【消防施設】&#10;有形固定資産減価償却率">
          <a:extLst>
            <a:ext uri="{FF2B5EF4-FFF2-40B4-BE49-F238E27FC236}">
              <a16:creationId xmlns:a16="http://schemas.microsoft.com/office/drawing/2014/main" id="{CEA104B7-6270-4C29-9E89-7DF58A1AAE47}"/>
            </a:ext>
          </a:extLst>
        </xdr:cNvPr>
        <xdr:cNvSpPr txBox="1"/>
      </xdr:nvSpPr>
      <xdr:spPr>
        <a:xfrm>
          <a:off x="14389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671" name="n_3aveValue【消防施設】&#10;有形固定資産減価償却率">
          <a:extLst>
            <a:ext uri="{FF2B5EF4-FFF2-40B4-BE49-F238E27FC236}">
              <a16:creationId xmlns:a16="http://schemas.microsoft.com/office/drawing/2014/main" id="{DD05299C-E362-4566-8C08-0A121C00E6B0}"/>
            </a:ext>
          </a:extLst>
        </xdr:cNvPr>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107059</xdr:rowOff>
    </xdr:from>
    <xdr:ext cx="405111" cy="259045"/>
    <xdr:sp macro="" textlink="">
      <xdr:nvSpPr>
        <xdr:cNvPr id="672" name="n_4aveValue【消防施設】&#10;有形固定資産減価償却率">
          <a:extLst>
            <a:ext uri="{FF2B5EF4-FFF2-40B4-BE49-F238E27FC236}">
              <a16:creationId xmlns:a16="http://schemas.microsoft.com/office/drawing/2014/main" id="{F5BCA081-5900-4A2B-B7FA-57537245F869}"/>
            </a:ext>
          </a:extLst>
        </xdr:cNvPr>
        <xdr:cNvSpPr txBox="1"/>
      </xdr:nvSpPr>
      <xdr:spPr>
        <a:xfrm>
          <a:off x="12611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106153</xdr:rowOff>
    </xdr:from>
    <xdr:ext cx="405111" cy="259045"/>
    <xdr:sp macro="" textlink="">
      <xdr:nvSpPr>
        <xdr:cNvPr id="673" name="n_1mainValue【消防施設】&#10;有形固定資産減価償却率">
          <a:extLst>
            <a:ext uri="{FF2B5EF4-FFF2-40B4-BE49-F238E27FC236}">
              <a16:creationId xmlns:a16="http://schemas.microsoft.com/office/drawing/2014/main" id="{7A22F5E8-B031-4B34-A189-C95D09E18AC8}"/>
            </a:ext>
          </a:extLst>
        </xdr:cNvPr>
        <xdr:cNvSpPr txBox="1"/>
      </xdr:nvSpPr>
      <xdr:spPr>
        <a:xfrm>
          <a:off x="15266044" y="1467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65332</xdr:rowOff>
    </xdr:from>
    <xdr:ext cx="405111" cy="259045"/>
    <xdr:sp macro="" textlink="">
      <xdr:nvSpPr>
        <xdr:cNvPr id="674" name="n_2mainValue【消防施設】&#10;有形固定資産減価償却率">
          <a:extLst>
            <a:ext uri="{FF2B5EF4-FFF2-40B4-BE49-F238E27FC236}">
              <a16:creationId xmlns:a16="http://schemas.microsoft.com/office/drawing/2014/main" id="{DF9AEA33-0B5B-4DB8-A84A-C5DFA2EAC6A1}"/>
            </a:ext>
          </a:extLst>
        </xdr:cNvPr>
        <xdr:cNvSpPr txBox="1"/>
      </xdr:nvSpPr>
      <xdr:spPr>
        <a:xfrm>
          <a:off x="14389744" y="1463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76761</xdr:rowOff>
    </xdr:from>
    <xdr:ext cx="405111" cy="259045"/>
    <xdr:sp macro="" textlink="">
      <xdr:nvSpPr>
        <xdr:cNvPr id="675" name="n_3mainValue【消防施設】&#10;有形固定資産減価償却率">
          <a:extLst>
            <a:ext uri="{FF2B5EF4-FFF2-40B4-BE49-F238E27FC236}">
              <a16:creationId xmlns:a16="http://schemas.microsoft.com/office/drawing/2014/main" id="{8ED2C627-C377-4C05-96DD-300E10C14FA5}"/>
            </a:ext>
          </a:extLst>
        </xdr:cNvPr>
        <xdr:cNvSpPr txBox="1"/>
      </xdr:nvSpPr>
      <xdr:spPr>
        <a:xfrm>
          <a:off x="13500744" y="1465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111051</xdr:rowOff>
    </xdr:from>
    <xdr:ext cx="405111" cy="259045"/>
    <xdr:sp macro="" textlink="">
      <xdr:nvSpPr>
        <xdr:cNvPr id="676" name="n_4mainValue【消防施設】&#10;有形固定資産減価償却率">
          <a:extLst>
            <a:ext uri="{FF2B5EF4-FFF2-40B4-BE49-F238E27FC236}">
              <a16:creationId xmlns:a16="http://schemas.microsoft.com/office/drawing/2014/main" id="{8C220FD5-FE41-46C0-AF4E-5D8310AC82DA}"/>
            </a:ext>
          </a:extLst>
        </xdr:cNvPr>
        <xdr:cNvSpPr txBox="1"/>
      </xdr:nvSpPr>
      <xdr:spPr>
        <a:xfrm>
          <a:off x="12611744" y="1468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AE2C5A01-8D3F-4F1F-8ECA-CB133949E00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id="{31CF3D75-E6F9-4F7C-83D0-755695FECC9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id="{76B422B4-17D4-41F4-9D2C-011ABB7AC42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id="{BB348450-8513-47CC-9D2F-DE392FC7120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id="{EEFFF450-E1BF-46BF-96CC-2A40BB59472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id="{710BBAA6-FED7-4F15-A304-082E037C509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id="{6BE25A39-176E-4DC7-9AC1-41ECA6EA287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id="{371ECF10-80D8-4CD8-B663-C2EE41F2B6D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a:extLst>
            <a:ext uri="{FF2B5EF4-FFF2-40B4-BE49-F238E27FC236}">
              <a16:creationId xmlns:a16="http://schemas.microsoft.com/office/drawing/2014/main" id="{EF4DCB57-2DB6-4411-9709-F8970E053F3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a:extLst>
            <a:ext uri="{FF2B5EF4-FFF2-40B4-BE49-F238E27FC236}">
              <a16:creationId xmlns:a16="http://schemas.microsoft.com/office/drawing/2014/main" id="{82725439-5D51-4558-A607-122250BA6F8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7" name="直線コネクタ 686">
          <a:extLst>
            <a:ext uri="{FF2B5EF4-FFF2-40B4-BE49-F238E27FC236}">
              <a16:creationId xmlns:a16="http://schemas.microsoft.com/office/drawing/2014/main" id="{C71CF515-EEE4-484B-A611-0112E7108AC6}"/>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8" name="テキスト ボックス 687">
          <a:extLst>
            <a:ext uri="{FF2B5EF4-FFF2-40B4-BE49-F238E27FC236}">
              <a16:creationId xmlns:a16="http://schemas.microsoft.com/office/drawing/2014/main" id="{328BB425-5319-4ED3-945C-F6D2D3175FE3}"/>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9" name="直線コネクタ 688">
          <a:extLst>
            <a:ext uri="{FF2B5EF4-FFF2-40B4-BE49-F238E27FC236}">
              <a16:creationId xmlns:a16="http://schemas.microsoft.com/office/drawing/2014/main" id="{C1DDB3F4-2A5A-4454-AE92-B07053D04A2B}"/>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0" name="テキスト ボックス 689">
          <a:extLst>
            <a:ext uri="{FF2B5EF4-FFF2-40B4-BE49-F238E27FC236}">
              <a16:creationId xmlns:a16="http://schemas.microsoft.com/office/drawing/2014/main" id="{7E32ED60-00DB-493B-B030-4C8ECAA8B4A2}"/>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1" name="直線コネクタ 690">
          <a:extLst>
            <a:ext uri="{FF2B5EF4-FFF2-40B4-BE49-F238E27FC236}">
              <a16:creationId xmlns:a16="http://schemas.microsoft.com/office/drawing/2014/main" id="{448AB012-AF2A-44BC-A438-CC58EF58903F}"/>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2" name="テキスト ボックス 691">
          <a:extLst>
            <a:ext uri="{FF2B5EF4-FFF2-40B4-BE49-F238E27FC236}">
              <a16:creationId xmlns:a16="http://schemas.microsoft.com/office/drawing/2014/main" id="{32E8F298-20C5-4056-A31B-40045F1B6C5C}"/>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3" name="直線コネクタ 692">
          <a:extLst>
            <a:ext uri="{FF2B5EF4-FFF2-40B4-BE49-F238E27FC236}">
              <a16:creationId xmlns:a16="http://schemas.microsoft.com/office/drawing/2014/main" id="{0E97BD77-FB44-4298-9120-A91E1762574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4" name="テキスト ボックス 693">
          <a:extLst>
            <a:ext uri="{FF2B5EF4-FFF2-40B4-BE49-F238E27FC236}">
              <a16:creationId xmlns:a16="http://schemas.microsoft.com/office/drawing/2014/main" id="{ECC637B6-CE6E-43BF-9127-539CD3EE1D97}"/>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5" name="直線コネクタ 694">
          <a:extLst>
            <a:ext uri="{FF2B5EF4-FFF2-40B4-BE49-F238E27FC236}">
              <a16:creationId xmlns:a16="http://schemas.microsoft.com/office/drawing/2014/main" id="{090B9979-48C1-44CE-84C3-293D60AFF51C}"/>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6" name="テキスト ボックス 695">
          <a:extLst>
            <a:ext uri="{FF2B5EF4-FFF2-40B4-BE49-F238E27FC236}">
              <a16:creationId xmlns:a16="http://schemas.microsoft.com/office/drawing/2014/main" id="{893E4B56-1747-4F72-81B7-C5EF3EF71841}"/>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a:extLst>
            <a:ext uri="{FF2B5EF4-FFF2-40B4-BE49-F238E27FC236}">
              <a16:creationId xmlns:a16="http://schemas.microsoft.com/office/drawing/2014/main" id="{F5E1BA35-30C9-4744-BC3A-3EABA1BE41F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a:extLst>
            <a:ext uri="{FF2B5EF4-FFF2-40B4-BE49-F238E27FC236}">
              <a16:creationId xmlns:a16="http://schemas.microsoft.com/office/drawing/2014/main" id="{C0B1BE97-D165-4F01-8582-F279390DF44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消防施設】&#10;一人当たり面積グラフ枠">
          <a:extLst>
            <a:ext uri="{FF2B5EF4-FFF2-40B4-BE49-F238E27FC236}">
              <a16:creationId xmlns:a16="http://schemas.microsoft.com/office/drawing/2014/main" id="{550104CA-C447-4678-A948-0B8D2691521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86</xdr:row>
      <xdr:rowOff>104775</xdr:rowOff>
    </xdr:to>
    <xdr:cxnSp macro="">
      <xdr:nvCxnSpPr>
        <xdr:cNvPr id="700" name="直線コネクタ 699">
          <a:extLst>
            <a:ext uri="{FF2B5EF4-FFF2-40B4-BE49-F238E27FC236}">
              <a16:creationId xmlns:a16="http://schemas.microsoft.com/office/drawing/2014/main" id="{3E52ACEE-0A83-411C-8CC8-B0C883688651}"/>
            </a:ext>
          </a:extLst>
        </xdr:cNvPr>
        <xdr:cNvCxnSpPr/>
      </xdr:nvCxnSpPr>
      <xdr:spPr>
        <a:xfrm flipV="1">
          <a:off x="22160864" y="1336548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108602</xdr:rowOff>
    </xdr:from>
    <xdr:ext cx="469744" cy="259045"/>
    <xdr:sp macro="" textlink="">
      <xdr:nvSpPr>
        <xdr:cNvPr id="701" name="【消防施設】&#10;一人当たり面積最小値テキスト">
          <a:extLst>
            <a:ext uri="{FF2B5EF4-FFF2-40B4-BE49-F238E27FC236}">
              <a16:creationId xmlns:a16="http://schemas.microsoft.com/office/drawing/2014/main" id="{16A52253-F34B-4605-A11E-4A367BA350FC}"/>
            </a:ext>
          </a:extLst>
        </xdr:cNvPr>
        <xdr:cNvSpPr txBox="1"/>
      </xdr:nvSpPr>
      <xdr:spPr>
        <a:xfrm>
          <a:off x="22199600" y="1485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104775</xdr:rowOff>
    </xdr:from>
    <xdr:to>
      <xdr:col>116</xdr:col>
      <xdr:colOff>152400</xdr:colOff>
      <xdr:row>86</xdr:row>
      <xdr:rowOff>104775</xdr:rowOff>
    </xdr:to>
    <xdr:cxnSp macro="">
      <xdr:nvCxnSpPr>
        <xdr:cNvPr id="702" name="直線コネクタ 701">
          <a:extLst>
            <a:ext uri="{FF2B5EF4-FFF2-40B4-BE49-F238E27FC236}">
              <a16:creationId xmlns:a16="http://schemas.microsoft.com/office/drawing/2014/main" id="{6E1858ED-F32C-4351-8CCB-D3694C4A9A09}"/>
            </a:ext>
          </a:extLst>
        </xdr:cNvPr>
        <xdr:cNvCxnSpPr/>
      </xdr:nvCxnSpPr>
      <xdr:spPr>
        <a:xfrm>
          <a:off x="22072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703" name="【消防施設】&#10;一人当たり面積最大値テキスト">
          <a:extLst>
            <a:ext uri="{FF2B5EF4-FFF2-40B4-BE49-F238E27FC236}">
              <a16:creationId xmlns:a16="http://schemas.microsoft.com/office/drawing/2014/main" id="{71E3C6C7-F37E-497B-B1C1-1349573FF316}"/>
            </a:ext>
          </a:extLst>
        </xdr:cNvPr>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704" name="直線コネクタ 703">
          <a:extLst>
            <a:ext uri="{FF2B5EF4-FFF2-40B4-BE49-F238E27FC236}">
              <a16:creationId xmlns:a16="http://schemas.microsoft.com/office/drawing/2014/main" id="{F19E81DC-7280-4D10-969E-C8A5C35AFC90}"/>
            </a:ext>
          </a:extLst>
        </xdr:cNvPr>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137813</xdr:rowOff>
    </xdr:from>
    <xdr:ext cx="469744" cy="259045"/>
    <xdr:sp macro="" textlink="">
      <xdr:nvSpPr>
        <xdr:cNvPr id="705" name="【消防施設】&#10;一人当たり面積平均値テキスト">
          <a:extLst>
            <a:ext uri="{FF2B5EF4-FFF2-40B4-BE49-F238E27FC236}">
              <a16:creationId xmlns:a16="http://schemas.microsoft.com/office/drawing/2014/main" id="{414E6A21-8D5B-4FC8-BB3E-264909C305E5}"/>
            </a:ext>
          </a:extLst>
        </xdr:cNvPr>
        <xdr:cNvSpPr txBox="1"/>
      </xdr:nvSpPr>
      <xdr:spPr>
        <a:xfrm>
          <a:off x="22199600" y="14368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114936</xdr:rowOff>
    </xdr:from>
    <xdr:to>
      <xdr:col>116</xdr:col>
      <xdr:colOff>114300</xdr:colOff>
      <xdr:row>85</xdr:row>
      <xdr:rowOff>45086</xdr:rowOff>
    </xdr:to>
    <xdr:sp macro="" textlink="">
      <xdr:nvSpPr>
        <xdr:cNvPr id="706" name="フローチャート: 判断 705">
          <a:extLst>
            <a:ext uri="{FF2B5EF4-FFF2-40B4-BE49-F238E27FC236}">
              <a16:creationId xmlns:a16="http://schemas.microsoft.com/office/drawing/2014/main" id="{C9F2D6B7-6292-4F23-AE94-E0F6586C7C25}"/>
            </a:ext>
          </a:extLst>
        </xdr:cNvPr>
        <xdr:cNvSpPr/>
      </xdr:nvSpPr>
      <xdr:spPr>
        <a:xfrm>
          <a:off x="22110700" y="1451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166370</xdr:rowOff>
    </xdr:from>
    <xdr:to>
      <xdr:col>112</xdr:col>
      <xdr:colOff>38100</xdr:colOff>
      <xdr:row>85</xdr:row>
      <xdr:rowOff>96520</xdr:rowOff>
    </xdr:to>
    <xdr:sp macro="" textlink="">
      <xdr:nvSpPr>
        <xdr:cNvPr id="707" name="フローチャート: 判断 706">
          <a:extLst>
            <a:ext uri="{FF2B5EF4-FFF2-40B4-BE49-F238E27FC236}">
              <a16:creationId xmlns:a16="http://schemas.microsoft.com/office/drawing/2014/main" id="{E75BBA04-86B8-4C74-98D9-E15FD03DF68F}"/>
            </a:ext>
          </a:extLst>
        </xdr:cNvPr>
        <xdr:cNvSpPr/>
      </xdr:nvSpPr>
      <xdr:spPr>
        <a:xfrm>
          <a:off x="21272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708" name="フローチャート: 判断 707">
          <a:extLst>
            <a:ext uri="{FF2B5EF4-FFF2-40B4-BE49-F238E27FC236}">
              <a16:creationId xmlns:a16="http://schemas.microsoft.com/office/drawing/2014/main" id="{6E80F033-36D8-4A28-8AA2-DC244C3DF09B}"/>
            </a:ext>
          </a:extLst>
        </xdr:cNvPr>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709" name="フローチャート: 判断 708">
          <a:extLst>
            <a:ext uri="{FF2B5EF4-FFF2-40B4-BE49-F238E27FC236}">
              <a16:creationId xmlns:a16="http://schemas.microsoft.com/office/drawing/2014/main" id="{1B654809-E315-4E7D-9ED4-FF151FFBD473}"/>
            </a:ext>
          </a:extLst>
        </xdr:cNvPr>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710" name="フローチャート: 判断 709">
          <a:extLst>
            <a:ext uri="{FF2B5EF4-FFF2-40B4-BE49-F238E27FC236}">
              <a16:creationId xmlns:a16="http://schemas.microsoft.com/office/drawing/2014/main" id="{62A0A583-7830-47ED-A7EE-B849A0AF2149}"/>
            </a:ext>
          </a:extLst>
        </xdr:cNvPr>
        <xdr:cNvSpPr/>
      </xdr:nvSpPr>
      <xdr:spPr>
        <a:xfrm>
          <a:off x="18605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CD88E58E-F596-45C2-AEDF-B87CBA718D7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5D684883-9CE4-4C67-91A3-A945345E512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3B63A3AF-0008-4673-8764-181E5F159C9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8D76F517-C6D9-4EF0-8713-8DFDB470E97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AB792A16-EA0F-4BF7-8790-A1AFFC0D7FA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143511</xdr:rowOff>
    </xdr:from>
    <xdr:to>
      <xdr:col>116</xdr:col>
      <xdr:colOff>114300</xdr:colOff>
      <xdr:row>86</xdr:row>
      <xdr:rowOff>73661</xdr:rowOff>
    </xdr:to>
    <xdr:sp macro="" textlink="">
      <xdr:nvSpPr>
        <xdr:cNvPr id="716" name="楕円 715">
          <a:extLst>
            <a:ext uri="{FF2B5EF4-FFF2-40B4-BE49-F238E27FC236}">
              <a16:creationId xmlns:a16="http://schemas.microsoft.com/office/drawing/2014/main" id="{16EBBC0E-BAD3-4BAA-A581-680705FD248B}"/>
            </a:ext>
          </a:extLst>
        </xdr:cNvPr>
        <xdr:cNvSpPr/>
      </xdr:nvSpPr>
      <xdr:spPr>
        <a:xfrm>
          <a:off x="221107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58438</xdr:rowOff>
    </xdr:from>
    <xdr:ext cx="469744" cy="259045"/>
    <xdr:sp macro="" textlink="">
      <xdr:nvSpPr>
        <xdr:cNvPr id="717" name="【消防施設】&#10;一人当たり面積該当値テキスト">
          <a:extLst>
            <a:ext uri="{FF2B5EF4-FFF2-40B4-BE49-F238E27FC236}">
              <a16:creationId xmlns:a16="http://schemas.microsoft.com/office/drawing/2014/main" id="{3D7E62B2-6298-47E7-9725-A04888AAB4E7}"/>
            </a:ext>
          </a:extLst>
        </xdr:cNvPr>
        <xdr:cNvSpPr txBox="1"/>
      </xdr:nvSpPr>
      <xdr:spPr>
        <a:xfrm>
          <a:off x="22199600" y="1463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143511</xdr:rowOff>
    </xdr:from>
    <xdr:to>
      <xdr:col>112</xdr:col>
      <xdr:colOff>38100</xdr:colOff>
      <xdr:row>86</xdr:row>
      <xdr:rowOff>73661</xdr:rowOff>
    </xdr:to>
    <xdr:sp macro="" textlink="">
      <xdr:nvSpPr>
        <xdr:cNvPr id="718" name="楕円 717">
          <a:extLst>
            <a:ext uri="{FF2B5EF4-FFF2-40B4-BE49-F238E27FC236}">
              <a16:creationId xmlns:a16="http://schemas.microsoft.com/office/drawing/2014/main" id="{2031D31F-4323-4AA5-9340-2EAB61B5A43D}"/>
            </a:ext>
          </a:extLst>
        </xdr:cNvPr>
        <xdr:cNvSpPr/>
      </xdr:nvSpPr>
      <xdr:spPr>
        <a:xfrm>
          <a:off x="21272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22861</xdr:rowOff>
    </xdr:from>
    <xdr:to>
      <xdr:col>116</xdr:col>
      <xdr:colOff>63500</xdr:colOff>
      <xdr:row>86</xdr:row>
      <xdr:rowOff>22861</xdr:rowOff>
    </xdr:to>
    <xdr:cxnSp macro="">
      <xdr:nvCxnSpPr>
        <xdr:cNvPr id="719" name="直線コネクタ 718">
          <a:extLst>
            <a:ext uri="{FF2B5EF4-FFF2-40B4-BE49-F238E27FC236}">
              <a16:creationId xmlns:a16="http://schemas.microsoft.com/office/drawing/2014/main" id="{C022527E-7480-4985-967D-3506EAC5CF83}"/>
            </a:ext>
          </a:extLst>
        </xdr:cNvPr>
        <xdr:cNvCxnSpPr/>
      </xdr:nvCxnSpPr>
      <xdr:spPr>
        <a:xfrm>
          <a:off x="21323300" y="147675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143511</xdr:rowOff>
    </xdr:from>
    <xdr:to>
      <xdr:col>107</xdr:col>
      <xdr:colOff>101600</xdr:colOff>
      <xdr:row>86</xdr:row>
      <xdr:rowOff>73661</xdr:rowOff>
    </xdr:to>
    <xdr:sp macro="" textlink="">
      <xdr:nvSpPr>
        <xdr:cNvPr id="720" name="楕円 719">
          <a:extLst>
            <a:ext uri="{FF2B5EF4-FFF2-40B4-BE49-F238E27FC236}">
              <a16:creationId xmlns:a16="http://schemas.microsoft.com/office/drawing/2014/main" id="{C8444940-5FB3-4B36-A81C-2865C7BA62DD}"/>
            </a:ext>
          </a:extLst>
        </xdr:cNvPr>
        <xdr:cNvSpPr/>
      </xdr:nvSpPr>
      <xdr:spPr>
        <a:xfrm>
          <a:off x="20383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22861</xdr:rowOff>
    </xdr:from>
    <xdr:to>
      <xdr:col>111</xdr:col>
      <xdr:colOff>177800</xdr:colOff>
      <xdr:row>86</xdr:row>
      <xdr:rowOff>22861</xdr:rowOff>
    </xdr:to>
    <xdr:cxnSp macro="">
      <xdr:nvCxnSpPr>
        <xdr:cNvPr id="721" name="直線コネクタ 720">
          <a:extLst>
            <a:ext uri="{FF2B5EF4-FFF2-40B4-BE49-F238E27FC236}">
              <a16:creationId xmlns:a16="http://schemas.microsoft.com/office/drawing/2014/main" id="{0F774BE1-B160-4C3D-BF29-6512445C7D0C}"/>
            </a:ext>
          </a:extLst>
        </xdr:cNvPr>
        <xdr:cNvCxnSpPr/>
      </xdr:nvCxnSpPr>
      <xdr:spPr>
        <a:xfrm>
          <a:off x="20434300" y="14767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141605</xdr:rowOff>
    </xdr:from>
    <xdr:to>
      <xdr:col>102</xdr:col>
      <xdr:colOff>165100</xdr:colOff>
      <xdr:row>86</xdr:row>
      <xdr:rowOff>71755</xdr:rowOff>
    </xdr:to>
    <xdr:sp macro="" textlink="">
      <xdr:nvSpPr>
        <xdr:cNvPr id="722" name="楕円 721">
          <a:extLst>
            <a:ext uri="{FF2B5EF4-FFF2-40B4-BE49-F238E27FC236}">
              <a16:creationId xmlns:a16="http://schemas.microsoft.com/office/drawing/2014/main" id="{973EBF34-CD82-42AE-8F9F-4E45C4A63EB4}"/>
            </a:ext>
          </a:extLst>
        </xdr:cNvPr>
        <xdr:cNvSpPr/>
      </xdr:nvSpPr>
      <xdr:spPr>
        <a:xfrm>
          <a:off x="19494500" y="1471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20955</xdr:rowOff>
    </xdr:from>
    <xdr:to>
      <xdr:col>107</xdr:col>
      <xdr:colOff>50800</xdr:colOff>
      <xdr:row>86</xdr:row>
      <xdr:rowOff>22861</xdr:rowOff>
    </xdr:to>
    <xdr:cxnSp macro="">
      <xdr:nvCxnSpPr>
        <xdr:cNvPr id="723" name="直線コネクタ 722">
          <a:extLst>
            <a:ext uri="{FF2B5EF4-FFF2-40B4-BE49-F238E27FC236}">
              <a16:creationId xmlns:a16="http://schemas.microsoft.com/office/drawing/2014/main" id="{D9BE361C-229A-42BA-8F64-1B295B6D962C}"/>
            </a:ext>
          </a:extLst>
        </xdr:cNvPr>
        <xdr:cNvCxnSpPr/>
      </xdr:nvCxnSpPr>
      <xdr:spPr>
        <a:xfrm>
          <a:off x="19545300" y="1476565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143511</xdr:rowOff>
    </xdr:from>
    <xdr:to>
      <xdr:col>98</xdr:col>
      <xdr:colOff>38100</xdr:colOff>
      <xdr:row>86</xdr:row>
      <xdr:rowOff>73661</xdr:rowOff>
    </xdr:to>
    <xdr:sp macro="" textlink="">
      <xdr:nvSpPr>
        <xdr:cNvPr id="724" name="楕円 723">
          <a:extLst>
            <a:ext uri="{FF2B5EF4-FFF2-40B4-BE49-F238E27FC236}">
              <a16:creationId xmlns:a16="http://schemas.microsoft.com/office/drawing/2014/main" id="{E951F98D-E8B0-4731-8030-A44F6F60C59F}"/>
            </a:ext>
          </a:extLst>
        </xdr:cNvPr>
        <xdr:cNvSpPr/>
      </xdr:nvSpPr>
      <xdr:spPr>
        <a:xfrm>
          <a:off x="18605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20955</xdr:rowOff>
    </xdr:from>
    <xdr:to>
      <xdr:col>102</xdr:col>
      <xdr:colOff>114300</xdr:colOff>
      <xdr:row>86</xdr:row>
      <xdr:rowOff>22861</xdr:rowOff>
    </xdr:to>
    <xdr:cxnSp macro="">
      <xdr:nvCxnSpPr>
        <xdr:cNvPr id="725" name="直線コネクタ 724">
          <a:extLst>
            <a:ext uri="{FF2B5EF4-FFF2-40B4-BE49-F238E27FC236}">
              <a16:creationId xmlns:a16="http://schemas.microsoft.com/office/drawing/2014/main" id="{A6253AB9-794B-4FB7-9C26-C60711AD1C36}"/>
            </a:ext>
          </a:extLst>
        </xdr:cNvPr>
        <xdr:cNvCxnSpPr/>
      </xdr:nvCxnSpPr>
      <xdr:spPr>
        <a:xfrm flipV="1">
          <a:off x="18656300" y="1476565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113047</xdr:rowOff>
    </xdr:from>
    <xdr:ext cx="469744" cy="259045"/>
    <xdr:sp macro="" textlink="">
      <xdr:nvSpPr>
        <xdr:cNvPr id="726" name="n_1aveValue【消防施設】&#10;一人当たり面積">
          <a:extLst>
            <a:ext uri="{FF2B5EF4-FFF2-40B4-BE49-F238E27FC236}">
              <a16:creationId xmlns:a16="http://schemas.microsoft.com/office/drawing/2014/main" id="{50ADBE99-4BE2-4E65-8674-E8D273E59973}"/>
            </a:ext>
          </a:extLst>
        </xdr:cNvPr>
        <xdr:cNvSpPr txBox="1"/>
      </xdr:nvSpPr>
      <xdr:spPr>
        <a:xfrm>
          <a:off x="21075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128288</xdr:rowOff>
    </xdr:from>
    <xdr:ext cx="469744" cy="259045"/>
    <xdr:sp macro="" textlink="">
      <xdr:nvSpPr>
        <xdr:cNvPr id="727" name="n_2aveValue【消防施設】&#10;一人当たり面積">
          <a:extLst>
            <a:ext uri="{FF2B5EF4-FFF2-40B4-BE49-F238E27FC236}">
              <a16:creationId xmlns:a16="http://schemas.microsoft.com/office/drawing/2014/main" id="{FB8BDDBA-12DB-4902-912F-AAC325261907}"/>
            </a:ext>
          </a:extLst>
        </xdr:cNvPr>
        <xdr:cNvSpPr txBox="1"/>
      </xdr:nvSpPr>
      <xdr:spPr>
        <a:xfrm>
          <a:off x="20199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728" name="n_3aveValue【消防施設】&#10;一人当たり面積">
          <a:extLst>
            <a:ext uri="{FF2B5EF4-FFF2-40B4-BE49-F238E27FC236}">
              <a16:creationId xmlns:a16="http://schemas.microsoft.com/office/drawing/2014/main" id="{9125E11A-EAF0-4628-917C-EA1396978081}"/>
            </a:ext>
          </a:extLst>
        </xdr:cNvPr>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170197</xdr:rowOff>
    </xdr:from>
    <xdr:ext cx="469744" cy="259045"/>
    <xdr:sp macro="" textlink="">
      <xdr:nvSpPr>
        <xdr:cNvPr id="729" name="n_4aveValue【消防施設】&#10;一人当たり面積">
          <a:extLst>
            <a:ext uri="{FF2B5EF4-FFF2-40B4-BE49-F238E27FC236}">
              <a16:creationId xmlns:a16="http://schemas.microsoft.com/office/drawing/2014/main" id="{753EA2D0-6100-4653-8933-2BFB39491F38}"/>
            </a:ext>
          </a:extLst>
        </xdr:cNvPr>
        <xdr:cNvSpPr txBox="1"/>
      </xdr:nvSpPr>
      <xdr:spPr>
        <a:xfrm>
          <a:off x="18421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64788</xdr:rowOff>
    </xdr:from>
    <xdr:ext cx="469744" cy="259045"/>
    <xdr:sp macro="" textlink="">
      <xdr:nvSpPr>
        <xdr:cNvPr id="730" name="n_1mainValue【消防施設】&#10;一人当たり面積">
          <a:extLst>
            <a:ext uri="{FF2B5EF4-FFF2-40B4-BE49-F238E27FC236}">
              <a16:creationId xmlns:a16="http://schemas.microsoft.com/office/drawing/2014/main" id="{A30668AF-6861-43FD-ADFA-1ABAAF5C05F4}"/>
            </a:ext>
          </a:extLst>
        </xdr:cNvPr>
        <xdr:cNvSpPr txBox="1"/>
      </xdr:nvSpPr>
      <xdr:spPr>
        <a:xfrm>
          <a:off x="210757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64788</xdr:rowOff>
    </xdr:from>
    <xdr:ext cx="469744" cy="259045"/>
    <xdr:sp macro="" textlink="">
      <xdr:nvSpPr>
        <xdr:cNvPr id="731" name="n_2mainValue【消防施設】&#10;一人当たり面積">
          <a:extLst>
            <a:ext uri="{FF2B5EF4-FFF2-40B4-BE49-F238E27FC236}">
              <a16:creationId xmlns:a16="http://schemas.microsoft.com/office/drawing/2014/main" id="{C3DDD9C9-0199-41C8-A375-C5B8009C27DA}"/>
            </a:ext>
          </a:extLst>
        </xdr:cNvPr>
        <xdr:cNvSpPr txBox="1"/>
      </xdr:nvSpPr>
      <xdr:spPr>
        <a:xfrm>
          <a:off x="201994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62882</xdr:rowOff>
    </xdr:from>
    <xdr:ext cx="469744" cy="259045"/>
    <xdr:sp macro="" textlink="">
      <xdr:nvSpPr>
        <xdr:cNvPr id="732" name="n_3mainValue【消防施設】&#10;一人当たり面積">
          <a:extLst>
            <a:ext uri="{FF2B5EF4-FFF2-40B4-BE49-F238E27FC236}">
              <a16:creationId xmlns:a16="http://schemas.microsoft.com/office/drawing/2014/main" id="{9084902F-153A-4334-A6DB-D993F9BC7E67}"/>
            </a:ext>
          </a:extLst>
        </xdr:cNvPr>
        <xdr:cNvSpPr txBox="1"/>
      </xdr:nvSpPr>
      <xdr:spPr>
        <a:xfrm>
          <a:off x="19310427" y="1480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64788</xdr:rowOff>
    </xdr:from>
    <xdr:ext cx="469744" cy="259045"/>
    <xdr:sp macro="" textlink="">
      <xdr:nvSpPr>
        <xdr:cNvPr id="733" name="n_4mainValue【消防施設】&#10;一人当たり面積">
          <a:extLst>
            <a:ext uri="{FF2B5EF4-FFF2-40B4-BE49-F238E27FC236}">
              <a16:creationId xmlns:a16="http://schemas.microsoft.com/office/drawing/2014/main" id="{36E11732-D4FB-4C43-B568-8602C96CEF4D}"/>
            </a:ext>
          </a:extLst>
        </xdr:cNvPr>
        <xdr:cNvSpPr txBox="1"/>
      </xdr:nvSpPr>
      <xdr:spPr>
        <a:xfrm>
          <a:off x="184214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a:extLst>
            <a:ext uri="{FF2B5EF4-FFF2-40B4-BE49-F238E27FC236}">
              <a16:creationId xmlns:a16="http://schemas.microsoft.com/office/drawing/2014/main" id="{E1EC6CCA-CE52-4EA6-801C-E10D27623C3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a:extLst>
            <a:ext uri="{FF2B5EF4-FFF2-40B4-BE49-F238E27FC236}">
              <a16:creationId xmlns:a16="http://schemas.microsoft.com/office/drawing/2014/main" id="{1CD9A73E-89E0-49FE-B608-E2E174964D0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a:extLst>
            <a:ext uri="{FF2B5EF4-FFF2-40B4-BE49-F238E27FC236}">
              <a16:creationId xmlns:a16="http://schemas.microsoft.com/office/drawing/2014/main" id="{A5373022-FC16-4907-9C13-FAF9B346B81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a:extLst>
            <a:ext uri="{FF2B5EF4-FFF2-40B4-BE49-F238E27FC236}">
              <a16:creationId xmlns:a16="http://schemas.microsoft.com/office/drawing/2014/main" id="{1A136511-B142-44FD-8547-3A59FC15D82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a:extLst>
            <a:ext uri="{FF2B5EF4-FFF2-40B4-BE49-F238E27FC236}">
              <a16:creationId xmlns:a16="http://schemas.microsoft.com/office/drawing/2014/main" id="{3B40CA28-7557-4991-88A4-5ADD3F8C663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a:extLst>
            <a:ext uri="{FF2B5EF4-FFF2-40B4-BE49-F238E27FC236}">
              <a16:creationId xmlns:a16="http://schemas.microsoft.com/office/drawing/2014/main" id="{AB6834BA-AE97-4585-9A52-51C1F8DCF05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a:extLst>
            <a:ext uri="{FF2B5EF4-FFF2-40B4-BE49-F238E27FC236}">
              <a16:creationId xmlns:a16="http://schemas.microsoft.com/office/drawing/2014/main" id="{1397CC66-82F0-49CD-BB10-3FA2100E9B0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a:extLst>
            <a:ext uri="{FF2B5EF4-FFF2-40B4-BE49-F238E27FC236}">
              <a16:creationId xmlns:a16="http://schemas.microsoft.com/office/drawing/2014/main" id="{57DED3C3-F467-49C0-9587-3ED3BA496E3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a:extLst>
            <a:ext uri="{FF2B5EF4-FFF2-40B4-BE49-F238E27FC236}">
              <a16:creationId xmlns:a16="http://schemas.microsoft.com/office/drawing/2014/main" id="{A58CF167-7804-4196-AA04-0DE95808ED9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a:extLst>
            <a:ext uri="{FF2B5EF4-FFF2-40B4-BE49-F238E27FC236}">
              <a16:creationId xmlns:a16="http://schemas.microsoft.com/office/drawing/2014/main" id="{001CFB6A-34AF-4C6C-AEE5-22D63E9F7B4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a:extLst>
            <a:ext uri="{FF2B5EF4-FFF2-40B4-BE49-F238E27FC236}">
              <a16:creationId xmlns:a16="http://schemas.microsoft.com/office/drawing/2014/main" id="{68EC58DF-B678-4B56-9F55-71903338353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a:extLst>
            <a:ext uri="{FF2B5EF4-FFF2-40B4-BE49-F238E27FC236}">
              <a16:creationId xmlns:a16="http://schemas.microsoft.com/office/drawing/2014/main" id="{92291394-A4D6-4122-980E-73F3108C0C1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6" name="テキスト ボックス 745">
          <a:extLst>
            <a:ext uri="{FF2B5EF4-FFF2-40B4-BE49-F238E27FC236}">
              <a16:creationId xmlns:a16="http://schemas.microsoft.com/office/drawing/2014/main" id="{A45764B7-F7E2-4135-968C-A2F20453834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a:extLst>
            <a:ext uri="{FF2B5EF4-FFF2-40B4-BE49-F238E27FC236}">
              <a16:creationId xmlns:a16="http://schemas.microsoft.com/office/drawing/2014/main" id="{C5F9644A-6B1F-40AE-82D9-0DEE6F50187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a:extLst>
            <a:ext uri="{FF2B5EF4-FFF2-40B4-BE49-F238E27FC236}">
              <a16:creationId xmlns:a16="http://schemas.microsoft.com/office/drawing/2014/main" id="{CB0CDE09-E28D-48F2-8217-60FD971DC88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a:extLst>
            <a:ext uri="{FF2B5EF4-FFF2-40B4-BE49-F238E27FC236}">
              <a16:creationId xmlns:a16="http://schemas.microsoft.com/office/drawing/2014/main" id="{F520ED74-7CAF-44F7-B66E-1BAFDBB8F70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a:extLst>
            <a:ext uri="{FF2B5EF4-FFF2-40B4-BE49-F238E27FC236}">
              <a16:creationId xmlns:a16="http://schemas.microsoft.com/office/drawing/2014/main" id="{CBA9D589-3CA4-46C1-BE3C-ED07908BAF3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a:extLst>
            <a:ext uri="{FF2B5EF4-FFF2-40B4-BE49-F238E27FC236}">
              <a16:creationId xmlns:a16="http://schemas.microsoft.com/office/drawing/2014/main" id="{C2CC9F1D-A079-49BE-B5AD-3286F0C9C1B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a:extLst>
            <a:ext uri="{FF2B5EF4-FFF2-40B4-BE49-F238E27FC236}">
              <a16:creationId xmlns:a16="http://schemas.microsoft.com/office/drawing/2014/main" id="{C87597CB-D4F8-463A-834B-BD974ACC6FD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a:extLst>
            <a:ext uri="{FF2B5EF4-FFF2-40B4-BE49-F238E27FC236}">
              <a16:creationId xmlns:a16="http://schemas.microsoft.com/office/drawing/2014/main" id="{F5FD3D5C-B06A-49C4-A64F-B44953A345B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a:extLst>
            <a:ext uri="{FF2B5EF4-FFF2-40B4-BE49-F238E27FC236}">
              <a16:creationId xmlns:a16="http://schemas.microsoft.com/office/drawing/2014/main" id="{61E0F144-627E-4CD0-99FF-2E0684B79B2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a:extLst>
            <a:ext uri="{FF2B5EF4-FFF2-40B4-BE49-F238E27FC236}">
              <a16:creationId xmlns:a16="http://schemas.microsoft.com/office/drawing/2014/main" id="{FFEB68CA-CE87-4670-B220-0A6FE4DB210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6" name="テキスト ボックス 755">
          <a:extLst>
            <a:ext uri="{FF2B5EF4-FFF2-40B4-BE49-F238E27FC236}">
              <a16:creationId xmlns:a16="http://schemas.microsoft.com/office/drawing/2014/main" id="{3AFDEC87-91FB-4F65-B107-64BB245BD4D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32DF543A-4F4E-4752-9491-0F2CD3B8132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庁舎】&#10;有形固定資産減価償却率グラフ枠">
          <a:extLst>
            <a:ext uri="{FF2B5EF4-FFF2-40B4-BE49-F238E27FC236}">
              <a16:creationId xmlns:a16="http://schemas.microsoft.com/office/drawing/2014/main" id="{153A93B8-DA64-4F8C-B3FB-A2CB8F4AA85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109</xdr:row>
      <xdr:rowOff>17418</xdr:rowOff>
    </xdr:to>
    <xdr:cxnSp macro="">
      <xdr:nvCxnSpPr>
        <xdr:cNvPr id="759" name="直線コネクタ 758">
          <a:extLst>
            <a:ext uri="{FF2B5EF4-FFF2-40B4-BE49-F238E27FC236}">
              <a16:creationId xmlns:a16="http://schemas.microsoft.com/office/drawing/2014/main" id="{70CD3B84-D2CF-4B99-AC50-53B9518867FA}"/>
            </a:ext>
          </a:extLst>
        </xdr:cNvPr>
        <xdr:cNvCxnSpPr/>
      </xdr:nvCxnSpPr>
      <xdr:spPr>
        <a:xfrm flipV="1">
          <a:off x="16318864" y="17190176"/>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760" name="【庁舎】&#10;有形固定資産減価償却率最小値テキスト">
          <a:extLst>
            <a:ext uri="{FF2B5EF4-FFF2-40B4-BE49-F238E27FC236}">
              <a16:creationId xmlns:a16="http://schemas.microsoft.com/office/drawing/2014/main" id="{D44A95BD-24A1-4F72-AAE5-9992AFC4FE71}"/>
            </a:ext>
          </a:extLst>
        </xdr:cNvPr>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761" name="直線コネクタ 760">
          <a:extLst>
            <a:ext uri="{FF2B5EF4-FFF2-40B4-BE49-F238E27FC236}">
              <a16:creationId xmlns:a16="http://schemas.microsoft.com/office/drawing/2014/main" id="{A1905713-EDFB-4548-80D0-4D766F02C8E8}"/>
            </a:ext>
          </a:extLst>
        </xdr:cNvPr>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340478" cy="259045"/>
    <xdr:sp macro="" textlink="">
      <xdr:nvSpPr>
        <xdr:cNvPr id="762" name="【庁舎】&#10;有形固定資産減価償却率最大値テキスト">
          <a:extLst>
            <a:ext uri="{FF2B5EF4-FFF2-40B4-BE49-F238E27FC236}">
              <a16:creationId xmlns:a16="http://schemas.microsoft.com/office/drawing/2014/main" id="{44353ACF-0528-4CDC-838A-1B411DE4C4C0}"/>
            </a:ext>
          </a:extLst>
        </xdr:cNvPr>
        <xdr:cNvSpPr txBox="1"/>
      </xdr:nvSpPr>
      <xdr:spPr>
        <a:xfrm>
          <a:off x="16357600" y="1696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763" name="直線コネクタ 762">
          <a:extLst>
            <a:ext uri="{FF2B5EF4-FFF2-40B4-BE49-F238E27FC236}">
              <a16:creationId xmlns:a16="http://schemas.microsoft.com/office/drawing/2014/main" id="{E2A0EED0-F60E-46A9-B249-0B8CC329676A}"/>
            </a:ext>
          </a:extLst>
        </xdr:cNvPr>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15257</xdr:rowOff>
    </xdr:from>
    <xdr:ext cx="405111" cy="259045"/>
    <xdr:sp macro="" textlink="">
      <xdr:nvSpPr>
        <xdr:cNvPr id="764" name="【庁舎】&#10;有形固定資産減価償却率平均値テキスト">
          <a:extLst>
            <a:ext uri="{FF2B5EF4-FFF2-40B4-BE49-F238E27FC236}">
              <a16:creationId xmlns:a16="http://schemas.microsoft.com/office/drawing/2014/main" id="{9183F7A7-811E-4E0A-8763-CA7E3391A37D}"/>
            </a:ext>
          </a:extLst>
        </xdr:cNvPr>
        <xdr:cNvSpPr txBox="1"/>
      </xdr:nvSpPr>
      <xdr:spPr>
        <a:xfrm>
          <a:off x="16357600" y="1801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765" name="フローチャート: 判断 764">
          <a:extLst>
            <a:ext uri="{FF2B5EF4-FFF2-40B4-BE49-F238E27FC236}">
              <a16:creationId xmlns:a16="http://schemas.microsoft.com/office/drawing/2014/main" id="{B72A7E6D-926F-4F87-AC61-45B2C41009FA}"/>
            </a:ext>
          </a:extLst>
        </xdr:cNvPr>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766" name="フローチャート: 判断 765">
          <a:extLst>
            <a:ext uri="{FF2B5EF4-FFF2-40B4-BE49-F238E27FC236}">
              <a16:creationId xmlns:a16="http://schemas.microsoft.com/office/drawing/2014/main" id="{3D284F3F-427C-449C-B0BD-BDCDFF4AFCC4}"/>
            </a:ext>
          </a:extLst>
        </xdr:cNvPr>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767" name="フローチャート: 判断 766">
          <a:extLst>
            <a:ext uri="{FF2B5EF4-FFF2-40B4-BE49-F238E27FC236}">
              <a16:creationId xmlns:a16="http://schemas.microsoft.com/office/drawing/2014/main" id="{DCE01740-4D32-42FA-BF5D-613A8D1D78BF}"/>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768" name="フローチャート: 判断 767">
          <a:extLst>
            <a:ext uri="{FF2B5EF4-FFF2-40B4-BE49-F238E27FC236}">
              <a16:creationId xmlns:a16="http://schemas.microsoft.com/office/drawing/2014/main" id="{B4C98DE3-169F-4144-8DCE-64F586EEAB63}"/>
            </a:ext>
          </a:extLst>
        </xdr:cNvPr>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769" name="フローチャート: 判断 768">
          <a:extLst>
            <a:ext uri="{FF2B5EF4-FFF2-40B4-BE49-F238E27FC236}">
              <a16:creationId xmlns:a16="http://schemas.microsoft.com/office/drawing/2014/main" id="{E1D565D3-90FA-4EF5-8220-9EEDB06798A6}"/>
            </a:ext>
          </a:extLst>
        </xdr:cNvPr>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F427E11B-995C-40D7-938A-21BBECA3F76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EC698FB7-AE02-4D01-BF69-6F7830B1DA4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8DDAEFFF-D2F6-48EA-A6D5-1AEA6A173FB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E5843426-8FB2-4690-9D9B-3DEC436563F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B8062861-453D-484C-BD27-DDCAB668768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27032</xdr:rowOff>
    </xdr:from>
    <xdr:to>
      <xdr:col>85</xdr:col>
      <xdr:colOff>177800</xdr:colOff>
      <xdr:row>105</xdr:row>
      <xdr:rowOff>128632</xdr:rowOff>
    </xdr:to>
    <xdr:sp macro="" textlink="">
      <xdr:nvSpPr>
        <xdr:cNvPr id="775" name="楕円 774">
          <a:extLst>
            <a:ext uri="{FF2B5EF4-FFF2-40B4-BE49-F238E27FC236}">
              <a16:creationId xmlns:a16="http://schemas.microsoft.com/office/drawing/2014/main" id="{D06215C1-EBDA-40BB-BE59-7339B8189976}"/>
            </a:ext>
          </a:extLst>
        </xdr:cNvPr>
        <xdr:cNvSpPr/>
      </xdr:nvSpPr>
      <xdr:spPr>
        <a:xfrm>
          <a:off x="162687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49909</xdr:rowOff>
    </xdr:from>
    <xdr:ext cx="405111" cy="259045"/>
    <xdr:sp macro="" textlink="">
      <xdr:nvSpPr>
        <xdr:cNvPr id="776" name="【庁舎】&#10;有形固定資産減価償却率該当値テキスト">
          <a:extLst>
            <a:ext uri="{FF2B5EF4-FFF2-40B4-BE49-F238E27FC236}">
              <a16:creationId xmlns:a16="http://schemas.microsoft.com/office/drawing/2014/main" id="{3E02DE69-1C71-4E82-8424-DFBFF6524C4C}"/>
            </a:ext>
          </a:extLst>
        </xdr:cNvPr>
        <xdr:cNvSpPr txBox="1"/>
      </xdr:nvSpPr>
      <xdr:spPr>
        <a:xfrm>
          <a:off x="16357600" y="17880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147864</xdr:rowOff>
    </xdr:from>
    <xdr:to>
      <xdr:col>81</xdr:col>
      <xdr:colOff>101600</xdr:colOff>
      <xdr:row>105</xdr:row>
      <xdr:rowOff>78014</xdr:rowOff>
    </xdr:to>
    <xdr:sp macro="" textlink="">
      <xdr:nvSpPr>
        <xdr:cNvPr id="777" name="楕円 776">
          <a:extLst>
            <a:ext uri="{FF2B5EF4-FFF2-40B4-BE49-F238E27FC236}">
              <a16:creationId xmlns:a16="http://schemas.microsoft.com/office/drawing/2014/main" id="{4E4E4090-FD6E-4B16-9B72-667AF160D4B3}"/>
            </a:ext>
          </a:extLst>
        </xdr:cNvPr>
        <xdr:cNvSpPr/>
      </xdr:nvSpPr>
      <xdr:spPr>
        <a:xfrm>
          <a:off x="154305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27214</xdr:rowOff>
    </xdr:from>
    <xdr:to>
      <xdr:col>85</xdr:col>
      <xdr:colOff>127000</xdr:colOff>
      <xdr:row>105</xdr:row>
      <xdr:rowOff>77832</xdr:rowOff>
    </xdr:to>
    <xdr:cxnSp macro="">
      <xdr:nvCxnSpPr>
        <xdr:cNvPr id="778" name="直線コネクタ 777">
          <a:extLst>
            <a:ext uri="{FF2B5EF4-FFF2-40B4-BE49-F238E27FC236}">
              <a16:creationId xmlns:a16="http://schemas.microsoft.com/office/drawing/2014/main" id="{514480CE-1A55-4727-8BA9-41C80EEB947D}"/>
            </a:ext>
          </a:extLst>
        </xdr:cNvPr>
        <xdr:cNvCxnSpPr/>
      </xdr:nvCxnSpPr>
      <xdr:spPr>
        <a:xfrm>
          <a:off x="15481300" y="18029464"/>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125005</xdr:rowOff>
    </xdr:from>
    <xdr:to>
      <xdr:col>76</xdr:col>
      <xdr:colOff>165100</xdr:colOff>
      <xdr:row>105</xdr:row>
      <xdr:rowOff>55155</xdr:rowOff>
    </xdr:to>
    <xdr:sp macro="" textlink="">
      <xdr:nvSpPr>
        <xdr:cNvPr id="779" name="楕円 778">
          <a:extLst>
            <a:ext uri="{FF2B5EF4-FFF2-40B4-BE49-F238E27FC236}">
              <a16:creationId xmlns:a16="http://schemas.microsoft.com/office/drawing/2014/main" id="{4EE9A87C-FF0D-443E-AEA3-B0DB7723111B}"/>
            </a:ext>
          </a:extLst>
        </xdr:cNvPr>
        <xdr:cNvSpPr/>
      </xdr:nvSpPr>
      <xdr:spPr>
        <a:xfrm>
          <a:off x="145415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4355</xdr:rowOff>
    </xdr:from>
    <xdr:to>
      <xdr:col>81</xdr:col>
      <xdr:colOff>50800</xdr:colOff>
      <xdr:row>105</xdr:row>
      <xdr:rowOff>27214</xdr:rowOff>
    </xdr:to>
    <xdr:cxnSp macro="">
      <xdr:nvCxnSpPr>
        <xdr:cNvPr id="780" name="直線コネクタ 779">
          <a:extLst>
            <a:ext uri="{FF2B5EF4-FFF2-40B4-BE49-F238E27FC236}">
              <a16:creationId xmlns:a16="http://schemas.microsoft.com/office/drawing/2014/main" id="{C7442652-D04C-452F-BAFE-739D2FD03734}"/>
            </a:ext>
          </a:extLst>
        </xdr:cNvPr>
        <xdr:cNvCxnSpPr/>
      </xdr:nvCxnSpPr>
      <xdr:spPr>
        <a:xfrm>
          <a:off x="14592300" y="1800660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107043</xdr:rowOff>
    </xdr:from>
    <xdr:to>
      <xdr:col>72</xdr:col>
      <xdr:colOff>38100</xdr:colOff>
      <xdr:row>105</xdr:row>
      <xdr:rowOff>37193</xdr:rowOff>
    </xdr:to>
    <xdr:sp macro="" textlink="">
      <xdr:nvSpPr>
        <xdr:cNvPr id="781" name="楕円 780">
          <a:extLst>
            <a:ext uri="{FF2B5EF4-FFF2-40B4-BE49-F238E27FC236}">
              <a16:creationId xmlns:a16="http://schemas.microsoft.com/office/drawing/2014/main" id="{A15B0655-D520-4067-8351-FA84B96C4793}"/>
            </a:ext>
          </a:extLst>
        </xdr:cNvPr>
        <xdr:cNvSpPr/>
      </xdr:nvSpPr>
      <xdr:spPr>
        <a:xfrm>
          <a:off x="13652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157843</xdr:rowOff>
    </xdr:from>
    <xdr:to>
      <xdr:col>76</xdr:col>
      <xdr:colOff>114300</xdr:colOff>
      <xdr:row>105</xdr:row>
      <xdr:rowOff>4355</xdr:rowOff>
    </xdr:to>
    <xdr:cxnSp macro="">
      <xdr:nvCxnSpPr>
        <xdr:cNvPr id="782" name="直線コネクタ 781">
          <a:extLst>
            <a:ext uri="{FF2B5EF4-FFF2-40B4-BE49-F238E27FC236}">
              <a16:creationId xmlns:a16="http://schemas.microsoft.com/office/drawing/2014/main" id="{01FCA8D9-AD06-4407-B0F6-D737597F2FC7}"/>
            </a:ext>
          </a:extLst>
        </xdr:cNvPr>
        <xdr:cNvCxnSpPr/>
      </xdr:nvCxnSpPr>
      <xdr:spPr>
        <a:xfrm>
          <a:off x="13703300" y="17988643"/>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72752</xdr:rowOff>
    </xdr:from>
    <xdr:to>
      <xdr:col>67</xdr:col>
      <xdr:colOff>101600</xdr:colOff>
      <xdr:row>105</xdr:row>
      <xdr:rowOff>2902</xdr:rowOff>
    </xdr:to>
    <xdr:sp macro="" textlink="">
      <xdr:nvSpPr>
        <xdr:cNvPr id="783" name="楕円 782">
          <a:extLst>
            <a:ext uri="{FF2B5EF4-FFF2-40B4-BE49-F238E27FC236}">
              <a16:creationId xmlns:a16="http://schemas.microsoft.com/office/drawing/2014/main" id="{4E8B5A4A-4683-4389-AC16-BFF05696CE85}"/>
            </a:ext>
          </a:extLst>
        </xdr:cNvPr>
        <xdr:cNvSpPr/>
      </xdr:nvSpPr>
      <xdr:spPr>
        <a:xfrm>
          <a:off x="12763500" y="1790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123552</xdr:rowOff>
    </xdr:from>
    <xdr:to>
      <xdr:col>71</xdr:col>
      <xdr:colOff>177800</xdr:colOff>
      <xdr:row>104</xdr:row>
      <xdr:rowOff>157843</xdr:rowOff>
    </xdr:to>
    <xdr:cxnSp macro="">
      <xdr:nvCxnSpPr>
        <xdr:cNvPr id="784" name="直線コネクタ 783">
          <a:extLst>
            <a:ext uri="{FF2B5EF4-FFF2-40B4-BE49-F238E27FC236}">
              <a16:creationId xmlns:a16="http://schemas.microsoft.com/office/drawing/2014/main" id="{58914A50-DCF5-4D37-A22C-9E2CF9379347}"/>
            </a:ext>
          </a:extLst>
        </xdr:cNvPr>
        <xdr:cNvCxnSpPr/>
      </xdr:nvCxnSpPr>
      <xdr:spPr>
        <a:xfrm>
          <a:off x="12814300" y="1795435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113228</xdr:rowOff>
    </xdr:from>
    <xdr:ext cx="405111" cy="259045"/>
    <xdr:sp macro="" textlink="">
      <xdr:nvSpPr>
        <xdr:cNvPr id="785" name="n_1aveValue【庁舎】&#10;有形固定資産減価償却率">
          <a:extLst>
            <a:ext uri="{FF2B5EF4-FFF2-40B4-BE49-F238E27FC236}">
              <a16:creationId xmlns:a16="http://schemas.microsoft.com/office/drawing/2014/main" id="{BCBE9BF0-0A0A-4A7B-B50D-CDA13A632672}"/>
            </a:ext>
          </a:extLst>
        </xdr:cNvPr>
        <xdr:cNvSpPr txBox="1"/>
      </xdr:nvSpPr>
      <xdr:spPr>
        <a:xfrm>
          <a:off x="15266044"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108329</xdr:rowOff>
    </xdr:from>
    <xdr:ext cx="405111" cy="259045"/>
    <xdr:sp macro="" textlink="">
      <xdr:nvSpPr>
        <xdr:cNvPr id="786" name="n_2aveValue【庁舎】&#10;有形固定資産減価償却率">
          <a:extLst>
            <a:ext uri="{FF2B5EF4-FFF2-40B4-BE49-F238E27FC236}">
              <a16:creationId xmlns:a16="http://schemas.microsoft.com/office/drawing/2014/main" id="{6EB90C90-110E-4495-84EA-5704A63BCF8C}"/>
            </a:ext>
          </a:extLst>
        </xdr:cNvPr>
        <xdr:cNvSpPr txBox="1"/>
      </xdr:nvSpPr>
      <xdr:spPr>
        <a:xfrm>
          <a:off x="143897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90369</xdr:rowOff>
    </xdr:from>
    <xdr:ext cx="405111" cy="259045"/>
    <xdr:sp macro="" textlink="">
      <xdr:nvSpPr>
        <xdr:cNvPr id="787" name="n_3aveValue【庁舎】&#10;有形固定資産減価償却率">
          <a:extLst>
            <a:ext uri="{FF2B5EF4-FFF2-40B4-BE49-F238E27FC236}">
              <a16:creationId xmlns:a16="http://schemas.microsoft.com/office/drawing/2014/main" id="{E0892EE7-6269-403D-B474-61623B8787C3}"/>
            </a:ext>
          </a:extLst>
        </xdr:cNvPr>
        <xdr:cNvSpPr txBox="1"/>
      </xdr:nvSpPr>
      <xdr:spPr>
        <a:xfrm>
          <a:off x="13500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87103</xdr:rowOff>
    </xdr:from>
    <xdr:ext cx="405111" cy="259045"/>
    <xdr:sp macro="" textlink="">
      <xdr:nvSpPr>
        <xdr:cNvPr id="788" name="n_4aveValue【庁舎】&#10;有形固定資産減価償却率">
          <a:extLst>
            <a:ext uri="{FF2B5EF4-FFF2-40B4-BE49-F238E27FC236}">
              <a16:creationId xmlns:a16="http://schemas.microsoft.com/office/drawing/2014/main" id="{17518353-BD3E-46B1-AF0C-4BF6A497B7BD}"/>
            </a:ext>
          </a:extLst>
        </xdr:cNvPr>
        <xdr:cNvSpPr txBox="1"/>
      </xdr:nvSpPr>
      <xdr:spPr>
        <a:xfrm>
          <a:off x="12611744"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94541</xdr:rowOff>
    </xdr:from>
    <xdr:ext cx="405111" cy="259045"/>
    <xdr:sp macro="" textlink="">
      <xdr:nvSpPr>
        <xdr:cNvPr id="789" name="n_1mainValue【庁舎】&#10;有形固定資産減価償却率">
          <a:extLst>
            <a:ext uri="{FF2B5EF4-FFF2-40B4-BE49-F238E27FC236}">
              <a16:creationId xmlns:a16="http://schemas.microsoft.com/office/drawing/2014/main" id="{6E50FCF6-795A-40F4-9B55-2069DA486637}"/>
            </a:ext>
          </a:extLst>
        </xdr:cNvPr>
        <xdr:cNvSpPr txBox="1"/>
      </xdr:nvSpPr>
      <xdr:spPr>
        <a:xfrm>
          <a:off x="152660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71682</xdr:rowOff>
    </xdr:from>
    <xdr:ext cx="405111" cy="259045"/>
    <xdr:sp macro="" textlink="">
      <xdr:nvSpPr>
        <xdr:cNvPr id="790" name="n_2mainValue【庁舎】&#10;有形固定資産減価償却率">
          <a:extLst>
            <a:ext uri="{FF2B5EF4-FFF2-40B4-BE49-F238E27FC236}">
              <a16:creationId xmlns:a16="http://schemas.microsoft.com/office/drawing/2014/main" id="{345CCFF3-A46D-405D-AAF5-30F432966853}"/>
            </a:ext>
          </a:extLst>
        </xdr:cNvPr>
        <xdr:cNvSpPr txBox="1"/>
      </xdr:nvSpPr>
      <xdr:spPr>
        <a:xfrm>
          <a:off x="14389744" y="1773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53720</xdr:rowOff>
    </xdr:from>
    <xdr:ext cx="405111" cy="259045"/>
    <xdr:sp macro="" textlink="">
      <xdr:nvSpPr>
        <xdr:cNvPr id="791" name="n_3mainValue【庁舎】&#10;有形固定資産減価償却率">
          <a:extLst>
            <a:ext uri="{FF2B5EF4-FFF2-40B4-BE49-F238E27FC236}">
              <a16:creationId xmlns:a16="http://schemas.microsoft.com/office/drawing/2014/main" id="{D0B5EE25-4DED-4533-BB8C-FBA586C11B6F}"/>
            </a:ext>
          </a:extLst>
        </xdr:cNvPr>
        <xdr:cNvSpPr txBox="1"/>
      </xdr:nvSpPr>
      <xdr:spPr>
        <a:xfrm>
          <a:off x="135007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19429</xdr:rowOff>
    </xdr:from>
    <xdr:ext cx="405111" cy="259045"/>
    <xdr:sp macro="" textlink="">
      <xdr:nvSpPr>
        <xdr:cNvPr id="792" name="n_4mainValue【庁舎】&#10;有形固定資産減価償却率">
          <a:extLst>
            <a:ext uri="{FF2B5EF4-FFF2-40B4-BE49-F238E27FC236}">
              <a16:creationId xmlns:a16="http://schemas.microsoft.com/office/drawing/2014/main" id="{0B91FA77-A2E8-4381-A4C2-AC7E8ACDF254}"/>
            </a:ext>
          </a:extLst>
        </xdr:cNvPr>
        <xdr:cNvSpPr txBox="1"/>
      </xdr:nvSpPr>
      <xdr:spPr>
        <a:xfrm>
          <a:off x="12611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724632FF-CBA8-4443-938B-F6A157F3650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135CF11F-0ED7-4C0A-BD27-43C3DF6EFAD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1A4ABD97-5571-49FB-A98F-3662637AFE1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E3ED9AA2-F8F2-485D-B6AD-316F6EF178A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605302BC-0F08-461B-B48A-B95CA94AFB4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DC4F57AB-78CA-44D6-8145-1101A611314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1D0B4B61-B770-46FE-B153-9572A97C304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1F415280-DDA9-4256-ADC2-87DC478EC5E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id="{E211A49D-4DE7-45E2-8EF0-CBB101E4EBC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5F6C39CC-5837-4BE0-A011-0F62EF356A0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3" name="直線コネクタ 802">
          <a:extLst>
            <a:ext uri="{FF2B5EF4-FFF2-40B4-BE49-F238E27FC236}">
              <a16:creationId xmlns:a16="http://schemas.microsoft.com/office/drawing/2014/main" id="{8E2AC76A-FDFC-4055-A846-652155773CF1}"/>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4" name="テキスト ボックス 803">
          <a:extLst>
            <a:ext uri="{FF2B5EF4-FFF2-40B4-BE49-F238E27FC236}">
              <a16:creationId xmlns:a16="http://schemas.microsoft.com/office/drawing/2014/main" id="{29C3F916-7592-46C4-977E-CCF906627EE5}"/>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5" name="直線コネクタ 804">
          <a:extLst>
            <a:ext uri="{FF2B5EF4-FFF2-40B4-BE49-F238E27FC236}">
              <a16:creationId xmlns:a16="http://schemas.microsoft.com/office/drawing/2014/main" id="{85650E4B-A548-4A43-AE00-E04585551403}"/>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6" name="テキスト ボックス 805">
          <a:extLst>
            <a:ext uri="{FF2B5EF4-FFF2-40B4-BE49-F238E27FC236}">
              <a16:creationId xmlns:a16="http://schemas.microsoft.com/office/drawing/2014/main" id="{C5AAF885-1B64-4A9E-8D9C-FED163C0120A}"/>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7" name="直線コネクタ 806">
          <a:extLst>
            <a:ext uri="{FF2B5EF4-FFF2-40B4-BE49-F238E27FC236}">
              <a16:creationId xmlns:a16="http://schemas.microsoft.com/office/drawing/2014/main" id="{9417F0C3-021C-4D6D-91F0-FC7F51E62D21}"/>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8" name="テキスト ボックス 807">
          <a:extLst>
            <a:ext uri="{FF2B5EF4-FFF2-40B4-BE49-F238E27FC236}">
              <a16:creationId xmlns:a16="http://schemas.microsoft.com/office/drawing/2014/main" id="{F7A9B2B5-681B-42EA-813E-D023D3A2ADCA}"/>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9" name="直線コネクタ 808">
          <a:extLst>
            <a:ext uri="{FF2B5EF4-FFF2-40B4-BE49-F238E27FC236}">
              <a16:creationId xmlns:a16="http://schemas.microsoft.com/office/drawing/2014/main" id="{7FE1C270-A221-4194-982A-636F4A67B6B7}"/>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0" name="テキスト ボックス 809">
          <a:extLst>
            <a:ext uri="{FF2B5EF4-FFF2-40B4-BE49-F238E27FC236}">
              <a16:creationId xmlns:a16="http://schemas.microsoft.com/office/drawing/2014/main" id="{1982C121-26FA-4E13-8CED-28F2794C1E4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1" name="直線コネクタ 810">
          <a:extLst>
            <a:ext uri="{FF2B5EF4-FFF2-40B4-BE49-F238E27FC236}">
              <a16:creationId xmlns:a16="http://schemas.microsoft.com/office/drawing/2014/main" id="{AEF52AAB-B815-49F3-A737-EFB3555E3EAF}"/>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2" name="テキスト ボックス 811">
          <a:extLst>
            <a:ext uri="{FF2B5EF4-FFF2-40B4-BE49-F238E27FC236}">
              <a16:creationId xmlns:a16="http://schemas.microsoft.com/office/drawing/2014/main" id="{C22AFD0D-6D95-4697-BDA1-0C0FE18DE6E1}"/>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3" name="直線コネクタ 812">
          <a:extLst>
            <a:ext uri="{FF2B5EF4-FFF2-40B4-BE49-F238E27FC236}">
              <a16:creationId xmlns:a16="http://schemas.microsoft.com/office/drawing/2014/main" id="{ACC8563C-9563-40E3-91F3-E723F614ED5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4" name="テキスト ボックス 813">
          <a:extLst>
            <a:ext uri="{FF2B5EF4-FFF2-40B4-BE49-F238E27FC236}">
              <a16:creationId xmlns:a16="http://schemas.microsoft.com/office/drawing/2014/main" id="{50A0627A-E5C8-4151-BB8C-EA858492C1FE}"/>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95720D47-D4E0-4460-BCA2-0ED2FB730D7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a:extLst>
            <a:ext uri="{FF2B5EF4-FFF2-40B4-BE49-F238E27FC236}">
              <a16:creationId xmlns:a16="http://schemas.microsoft.com/office/drawing/2014/main" id="{8C03ED50-04F1-479B-B36C-A1DB6E7619C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庁舎】&#10;一人当たり面積グラフ枠">
          <a:extLst>
            <a:ext uri="{FF2B5EF4-FFF2-40B4-BE49-F238E27FC236}">
              <a16:creationId xmlns:a16="http://schemas.microsoft.com/office/drawing/2014/main" id="{2C13B0B2-B955-4739-9201-BEA365A8D8D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89263</xdr:rowOff>
    </xdr:from>
    <xdr:to>
      <xdr:col>116</xdr:col>
      <xdr:colOff>62864</xdr:colOff>
      <xdr:row>108</xdr:row>
      <xdr:rowOff>48442</xdr:rowOff>
    </xdr:to>
    <xdr:cxnSp macro="">
      <xdr:nvCxnSpPr>
        <xdr:cNvPr id="818" name="直線コネクタ 817">
          <a:extLst>
            <a:ext uri="{FF2B5EF4-FFF2-40B4-BE49-F238E27FC236}">
              <a16:creationId xmlns:a16="http://schemas.microsoft.com/office/drawing/2014/main" id="{49966D6C-17A6-4F82-B991-767C3E1683AC}"/>
            </a:ext>
          </a:extLst>
        </xdr:cNvPr>
        <xdr:cNvCxnSpPr/>
      </xdr:nvCxnSpPr>
      <xdr:spPr>
        <a:xfrm flipV="1">
          <a:off x="22160864" y="17234263"/>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52269</xdr:rowOff>
    </xdr:from>
    <xdr:ext cx="469744" cy="259045"/>
    <xdr:sp macro="" textlink="">
      <xdr:nvSpPr>
        <xdr:cNvPr id="819" name="【庁舎】&#10;一人当たり面積最小値テキスト">
          <a:extLst>
            <a:ext uri="{FF2B5EF4-FFF2-40B4-BE49-F238E27FC236}">
              <a16:creationId xmlns:a16="http://schemas.microsoft.com/office/drawing/2014/main" id="{7AE15F0A-AD9B-4875-AD3A-3CCFB813405A}"/>
            </a:ext>
          </a:extLst>
        </xdr:cNvPr>
        <xdr:cNvSpPr txBox="1"/>
      </xdr:nvSpPr>
      <xdr:spPr>
        <a:xfrm>
          <a:off x="22199600" y="185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48442</xdr:rowOff>
    </xdr:from>
    <xdr:to>
      <xdr:col>116</xdr:col>
      <xdr:colOff>152400</xdr:colOff>
      <xdr:row>108</xdr:row>
      <xdr:rowOff>48442</xdr:rowOff>
    </xdr:to>
    <xdr:cxnSp macro="">
      <xdr:nvCxnSpPr>
        <xdr:cNvPr id="820" name="直線コネクタ 819">
          <a:extLst>
            <a:ext uri="{FF2B5EF4-FFF2-40B4-BE49-F238E27FC236}">
              <a16:creationId xmlns:a16="http://schemas.microsoft.com/office/drawing/2014/main" id="{2D1032D7-3739-424C-B4F3-2BDB41F29C0E}"/>
            </a:ext>
          </a:extLst>
        </xdr:cNvPr>
        <xdr:cNvCxnSpPr/>
      </xdr:nvCxnSpPr>
      <xdr:spPr>
        <a:xfrm>
          <a:off x="22072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35940</xdr:rowOff>
    </xdr:from>
    <xdr:ext cx="469744" cy="259045"/>
    <xdr:sp macro="" textlink="">
      <xdr:nvSpPr>
        <xdr:cNvPr id="821" name="【庁舎】&#10;一人当たり面積最大値テキスト">
          <a:extLst>
            <a:ext uri="{FF2B5EF4-FFF2-40B4-BE49-F238E27FC236}">
              <a16:creationId xmlns:a16="http://schemas.microsoft.com/office/drawing/2014/main" id="{123C9D42-96F8-47E8-9923-9FD318B6BD72}"/>
            </a:ext>
          </a:extLst>
        </xdr:cNvPr>
        <xdr:cNvSpPr txBox="1"/>
      </xdr:nvSpPr>
      <xdr:spPr>
        <a:xfrm>
          <a:off x="22199600" y="170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89263</xdr:rowOff>
    </xdr:from>
    <xdr:to>
      <xdr:col>116</xdr:col>
      <xdr:colOff>152400</xdr:colOff>
      <xdr:row>100</xdr:row>
      <xdr:rowOff>89263</xdr:rowOff>
    </xdr:to>
    <xdr:cxnSp macro="">
      <xdr:nvCxnSpPr>
        <xdr:cNvPr id="822" name="直線コネクタ 821">
          <a:extLst>
            <a:ext uri="{FF2B5EF4-FFF2-40B4-BE49-F238E27FC236}">
              <a16:creationId xmlns:a16="http://schemas.microsoft.com/office/drawing/2014/main" id="{D540F307-97FB-4645-B510-27A16E8763AB}"/>
            </a:ext>
          </a:extLst>
        </xdr:cNvPr>
        <xdr:cNvCxnSpPr/>
      </xdr:nvCxnSpPr>
      <xdr:spPr>
        <a:xfrm>
          <a:off x="22072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123389</xdr:rowOff>
    </xdr:from>
    <xdr:ext cx="469744" cy="259045"/>
    <xdr:sp macro="" textlink="">
      <xdr:nvSpPr>
        <xdr:cNvPr id="823" name="【庁舎】&#10;一人当たり面積平均値テキスト">
          <a:extLst>
            <a:ext uri="{FF2B5EF4-FFF2-40B4-BE49-F238E27FC236}">
              <a16:creationId xmlns:a16="http://schemas.microsoft.com/office/drawing/2014/main" id="{14AFE442-86D1-430D-AE8E-2A0932094D2E}"/>
            </a:ext>
          </a:extLst>
        </xdr:cNvPr>
        <xdr:cNvSpPr txBox="1"/>
      </xdr:nvSpPr>
      <xdr:spPr>
        <a:xfrm>
          <a:off x="22199600" y="179541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100512</xdr:rowOff>
    </xdr:from>
    <xdr:to>
      <xdr:col>116</xdr:col>
      <xdr:colOff>114300</xdr:colOff>
      <xdr:row>106</xdr:row>
      <xdr:rowOff>30662</xdr:rowOff>
    </xdr:to>
    <xdr:sp macro="" textlink="">
      <xdr:nvSpPr>
        <xdr:cNvPr id="824" name="フローチャート: 判断 823">
          <a:extLst>
            <a:ext uri="{FF2B5EF4-FFF2-40B4-BE49-F238E27FC236}">
              <a16:creationId xmlns:a16="http://schemas.microsoft.com/office/drawing/2014/main" id="{874CF23A-CFA8-4980-8867-1F2930CFC899}"/>
            </a:ext>
          </a:extLst>
        </xdr:cNvPr>
        <xdr:cNvSpPr/>
      </xdr:nvSpPr>
      <xdr:spPr>
        <a:xfrm>
          <a:off x="22110700" y="1810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825" name="フローチャート: 判断 824">
          <a:extLst>
            <a:ext uri="{FF2B5EF4-FFF2-40B4-BE49-F238E27FC236}">
              <a16:creationId xmlns:a16="http://schemas.microsoft.com/office/drawing/2014/main" id="{CE3E3E92-7A48-4EC7-A97F-6219EAF18718}"/>
            </a:ext>
          </a:extLst>
        </xdr:cNvPr>
        <xdr:cNvSpPr/>
      </xdr:nvSpPr>
      <xdr:spPr>
        <a:xfrm>
          <a:off x="21272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121738</xdr:rowOff>
    </xdr:from>
    <xdr:to>
      <xdr:col>107</xdr:col>
      <xdr:colOff>101600</xdr:colOff>
      <xdr:row>106</xdr:row>
      <xdr:rowOff>51888</xdr:rowOff>
    </xdr:to>
    <xdr:sp macro="" textlink="">
      <xdr:nvSpPr>
        <xdr:cNvPr id="826" name="フローチャート: 判断 825">
          <a:extLst>
            <a:ext uri="{FF2B5EF4-FFF2-40B4-BE49-F238E27FC236}">
              <a16:creationId xmlns:a16="http://schemas.microsoft.com/office/drawing/2014/main" id="{37656082-2AD2-4C5D-A815-E05329076987}"/>
            </a:ext>
          </a:extLst>
        </xdr:cNvPr>
        <xdr:cNvSpPr/>
      </xdr:nvSpPr>
      <xdr:spPr>
        <a:xfrm>
          <a:off x="20383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141332</xdr:rowOff>
    </xdr:from>
    <xdr:to>
      <xdr:col>102</xdr:col>
      <xdr:colOff>165100</xdr:colOff>
      <xdr:row>106</xdr:row>
      <xdr:rowOff>71482</xdr:rowOff>
    </xdr:to>
    <xdr:sp macro="" textlink="">
      <xdr:nvSpPr>
        <xdr:cNvPr id="827" name="フローチャート: 判断 826">
          <a:extLst>
            <a:ext uri="{FF2B5EF4-FFF2-40B4-BE49-F238E27FC236}">
              <a16:creationId xmlns:a16="http://schemas.microsoft.com/office/drawing/2014/main" id="{50002F51-8DE7-440D-9C02-997D1BB38278}"/>
            </a:ext>
          </a:extLst>
        </xdr:cNvPr>
        <xdr:cNvSpPr/>
      </xdr:nvSpPr>
      <xdr:spPr>
        <a:xfrm>
          <a:off x="19494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30299</xdr:rowOff>
    </xdr:from>
    <xdr:to>
      <xdr:col>98</xdr:col>
      <xdr:colOff>38100</xdr:colOff>
      <xdr:row>106</xdr:row>
      <xdr:rowOff>131899</xdr:rowOff>
    </xdr:to>
    <xdr:sp macro="" textlink="">
      <xdr:nvSpPr>
        <xdr:cNvPr id="828" name="フローチャート: 判断 827">
          <a:extLst>
            <a:ext uri="{FF2B5EF4-FFF2-40B4-BE49-F238E27FC236}">
              <a16:creationId xmlns:a16="http://schemas.microsoft.com/office/drawing/2014/main" id="{70764870-4580-4354-BCF5-9A512653B8D1}"/>
            </a:ext>
          </a:extLst>
        </xdr:cNvPr>
        <xdr:cNvSpPr/>
      </xdr:nvSpPr>
      <xdr:spPr>
        <a:xfrm>
          <a:off x="18605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4A6FE53E-B61E-4889-A08B-7422AEC1632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EFD63A52-26D2-4D3D-B27E-F3DDCAC996E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F6D7446D-80D4-4C1E-AF04-30AB101599B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ED3DFF-7372-4363-87E3-D035B10B08B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22D90299-B7C9-4464-B697-63C3D9D9111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116839</xdr:rowOff>
    </xdr:from>
    <xdr:to>
      <xdr:col>116</xdr:col>
      <xdr:colOff>114300</xdr:colOff>
      <xdr:row>106</xdr:row>
      <xdr:rowOff>46989</xdr:rowOff>
    </xdr:to>
    <xdr:sp macro="" textlink="">
      <xdr:nvSpPr>
        <xdr:cNvPr id="834" name="楕円 833">
          <a:extLst>
            <a:ext uri="{FF2B5EF4-FFF2-40B4-BE49-F238E27FC236}">
              <a16:creationId xmlns:a16="http://schemas.microsoft.com/office/drawing/2014/main" id="{C2C3B79E-3DA3-40C3-A30D-5EB5DC8AFF7A}"/>
            </a:ext>
          </a:extLst>
        </xdr:cNvPr>
        <xdr:cNvSpPr/>
      </xdr:nvSpPr>
      <xdr:spPr>
        <a:xfrm>
          <a:off x="221107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95266</xdr:rowOff>
    </xdr:from>
    <xdr:ext cx="469744" cy="259045"/>
    <xdr:sp macro="" textlink="">
      <xdr:nvSpPr>
        <xdr:cNvPr id="835" name="【庁舎】&#10;一人当たり面積該当値テキスト">
          <a:extLst>
            <a:ext uri="{FF2B5EF4-FFF2-40B4-BE49-F238E27FC236}">
              <a16:creationId xmlns:a16="http://schemas.microsoft.com/office/drawing/2014/main" id="{21E991EE-C3CB-4D38-8BCC-CD729F17EF3F}"/>
            </a:ext>
          </a:extLst>
        </xdr:cNvPr>
        <xdr:cNvSpPr txBox="1"/>
      </xdr:nvSpPr>
      <xdr:spPr>
        <a:xfrm>
          <a:off x="22199600" y="1809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116839</xdr:rowOff>
    </xdr:from>
    <xdr:to>
      <xdr:col>112</xdr:col>
      <xdr:colOff>38100</xdr:colOff>
      <xdr:row>106</xdr:row>
      <xdr:rowOff>46989</xdr:rowOff>
    </xdr:to>
    <xdr:sp macro="" textlink="">
      <xdr:nvSpPr>
        <xdr:cNvPr id="836" name="楕円 835">
          <a:extLst>
            <a:ext uri="{FF2B5EF4-FFF2-40B4-BE49-F238E27FC236}">
              <a16:creationId xmlns:a16="http://schemas.microsoft.com/office/drawing/2014/main" id="{6CDDC4BD-0186-40BE-A55A-B94E536DDF98}"/>
            </a:ext>
          </a:extLst>
        </xdr:cNvPr>
        <xdr:cNvSpPr/>
      </xdr:nvSpPr>
      <xdr:spPr>
        <a:xfrm>
          <a:off x="21272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167639</xdr:rowOff>
    </xdr:from>
    <xdr:to>
      <xdr:col>116</xdr:col>
      <xdr:colOff>63500</xdr:colOff>
      <xdr:row>105</xdr:row>
      <xdr:rowOff>167639</xdr:rowOff>
    </xdr:to>
    <xdr:cxnSp macro="">
      <xdr:nvCxnSpPr>
        <xdr:cNvPr id="837" name="直線コネクタ 836">
          <a:extLst>
            <a:ext uri="{FF2B5EF4-FFF2-40B4-BE49-F238E27FC236}">
              <a16:creationId xmlns:a16="http://schemas.microsoft.com/office/drawing/2014/main" id="{08B05315-2DFE-480A-ABAF-DB775335AE16}"/>
            </a:ext>
          </a:extLst>
        </xdr:cNvPr>
        <xdr:cNvCxnSpPr/>
      </xdr:nvCxnSpPr>
      <xdr:spPr>
        <a:xfrm>
          <a:off x="21323300" y="181698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116839</xdr:rowOff>
    </xdr:from>
    <xdr:to>
      <xdr:col>107</xdr:col>
      <xdr:colOff>101600</xdr:colOff>
      <xdr:row>106</xdr:row>
      <xdr:rowOff>46989</xdr:rowOff>
    </xdr:to>
    <xdr:sp macro="" textlink="">
      <xdr:nvSpPr>
        <xdr:cNvPr id="838" name="楕円 837">
          <a:extLst>
            <a:ext uri="{FF2B5EF4-FFF2-40B4-BE49-F238E27FC236}">
              <a16:creationId xmlns:a16="http://schemas.microsoft.com/office/drawing/2014/main" id="{07B81A8F-0E3F-4295-9FCB-316DB47AFFB4}"/>
            </a:ext>
          </a:extLst>
        </xdr:cNvPr>
        <xdr:cNvSpPr/>
      </xdr:nvSpPr>
      <xdr:spPr>
        <a:xfrm>
          <a:off x="20383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167639</xdr:rowOff>
    </xdr:from>
    <xdr:to>
      <xdr:col>111</xdr:col>
      <xdr:colOff>177800</xdr:colOff>
      <xdr:row>105</xdr:row>
      <xdr:rowOff>167639</xdr:rowOff>
    </xdr:to>
    <xdr:cxnSp macro="">
      <xdr:nvCxnSpPr>
        <xdr:cNvPr id="839" name="直線コネクタ 838">
          <a:extLst>
            <a:ext uri="{FF2B5EF4-FFF2-40B4-BE49-F238E27FC236}">
              <a16:creationId xmlns:a16="http://schemas.microsoft.com/office/drawing/2014/main" id="{9FE8EEA1-A568-4E2D-AC83-80D5B54CB34C}"/>
            </a:ext>
          </a:extLst>
        </xdr:cNvPr>
        <xdr:cNvCxnSpPr/>
      </xdr:nvCxnSpPr>
      <xdr:spPr>
        <a:xfrm>
          <a:off x="20434300" y="181698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115207</xdr:rowOff>
    </xdr:from>
    <xdr:to>
      <xdr:col>102</xdr:col>
      <xdr:colOff>165100</xdr:colOff>
      <xdr:row>106</xdr:row>
      <xdr:rowOff>45357</xdr:rowOff>
    </xdr:to>
    <xdr:sp macro="" textlink="">
      <xdr:nvSpPr>
        <xdr:cNvPr id="840" name="楕円 839">
          <a:extLst>
            <a:ext uri="{FF2B5EF4-FFF2-40B4-BE49-F238E27FC236}">
              <a16:creationId xmlns:a16="http://schemas.microsoft.com/office/drawing/2014/main" id="{A0C9DE60-6ED0-4132-B480-7C0F0685C23B}"/>
            </a:ext>
          </a:extLst>
        </xdr:cNvPr>
        <xdr:cNvSpPr/>
      </xdr:nvSpPr>
      <xdr:spPr>
        <a:xfrm>
          <a:off x="19494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166007</xdr:rowOff>
    </xdr:from>
    <xdr:to>
      <xdr:col>107</xdr:col>
      <xdr:colOff>50800</xdr:colOff>
      <xdr:row>105</xdr:row>
      <xdr:rowOff>167639</xdr:rowOff>
    </xdr:to>
    <xdr:cxnSp macro="">
      <xdr:nvCxnSpPr>
        <xdr:cNvPr id="841" name="直線コネクタ 840">
          <a:extLst>
            <a:ext uri="{FF2B5EF4-FFF2-40B4-BE49-F238E27FC236}">
              <a16:creationId xmlns:a16="http://schemas.microsoft.com/office/drawing/2014/main" id="{59BFF3E3-2BAE-462B-9731-5E6DA08D280A}"/>
            </a:ext>
          </a:extLst>
        </xdr:cNvPr>
        <xdr:cNvCxnSpPr/>
      </xdr:nvCxnSpPr>
      <xdr:spPr>
        <a:xfrm>
          <a:off x="19545300" y="18168257"/>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118473</xdr:rowOff>
    </xdr:from>
    <xdr:to>
      <xdr:col>98</xdr:col>
      <xdr:colOff>38100</xdr:colOff>
      <xdr:row>106</xdr:row>
      <xdr:rowOff>48623</xdr:rowOff>
    </xdr:to>
    <xdr:sp macro="" textlink="">
      <xdr:nvSpPr>
        <xdr:cNvPr id="842" name="楕円 841">
          <a:extLst>
            <a:ext uri="{FF2B5EF4-FFF2-40B4-BE49-F238E27FC236}">
              <a16:creationId xmlns:a16="http://schemas.microsoft.com/office/drawing/2014/main" id="{56494522-15DC-4424-AF24-F4D72B3FE334}"/>
            </a:ext>
          </a:extLst>
        </xdr:cNvPr>
        <xdr:cNvSpPr/>
      </xdr:nvSpPr>
      <xdr:spPr>
        <a:xfrm>
          <a:off x="18605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166007</xdr:rowOff>
    </xdr:from>
    <xdr:to>
      <xdr:col>102</xdr:col>
      <xdr:colOff>114300</xdr:colOff>
      <xdr:row>105</xdr:row>
      <xdr:rowOff>169273</xdr:rowOff>
    </xdr:to>
    <xdr:cxnSp macro="">
      <xdr:nvCxnSpPr>
        <xdr:cNvPr id="843" name="直線コネクタ 842">
          <a:extLst>
            <a:ext uri="{FF2B5EF4-FFF2-40B4-BE49-F238E27FC236}">
              <a16:creationId xmlns:a16="http://schemas.microsoft.com/office/drawing/2014/main" id="{4D13BADC-CC55-46BD-A3A9-F2B665A2E6FE}"/>
            </a:ext>
          </a:extLst>
        </xdr:cNvPr>
        <xdr:cNvCxnSpPr/>
      </xdr:nvCxnSpPr>
      <xdr:spPr>
        <a:xfrm flipV="1">
          <a:off x="18656300" y="181682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54446</xdr:rowOff>
    </xdr:from>
    <xdr:ext cx="469744" cy="259045"/>
    <xdr:sp macro="" textlink="">
      <xdr:nvSpPr>
        <xdr:cNvPr id="844" name="n_1aveValue【庁舎】&#10;一人当たり面積">
          <a:extLst>
            <a:ext uri="{FF2B5EF4-FFF2-40B4-BE49-F238E27FC236}">
              <a16:creationId xmlns:a16="http://schemas.microsoft.com/office/drawing/2014/main" id="{B90A36EF-8DC8-4D56-B90B-A2DB19575327}"/>
            </a:ext>
          </a:extLst>
        </xdr:cNvPr>
        <xdr:cNvSpPr txBox="1"/>
      </xdr:nvSpPr>
      <xdr:spPr>
        <a:xfrm>
          <a:off x="21075727" y="1822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43015</xdr:rowOff>
    </xdr:from>
    <xdr:ext cx="469744" cy="259045"/>
    <xdr:sp macro="" textlink="">
      <xdr:nvSpPr>
        <xdr:cNvPr id="845" name="n_2aveValue【庁舎】&#10;一人当たり面積">
          <a:extLst>
            <a:ext uri="{FF2B5EF4-FFF2-40B4-BE49-F238E27FC236}">
              <a16:creationId xmlns:a16="http://schemas.microsoft.com/office/drawing/2014/main" id="{DE4221A5-04B7-4BBD-BC9F-4432402F670D}"/>
            </a:ext>
          </a:extLst>
        </xdr:cNvPr>
        <xdr:cNvSpPr txBox="1"/>
      </xdr:nvSpPr>
      <xdr:spPr>
        <a:xfrm>
          <a:off x="20199427" y="1821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62609</xdr:rowOff>
    </xdr:from>
    <xdr:ext cx="469744" cy="259045"/>
    <xdr:sp macro="" textlink="">
      <xdr:nvSpPr>
        <xdr:cNvPr id="846" name="n_3aveValue【庁舎】&#10;一人当たり面積">
          <a:extLst>
            <a:ext uri="{FF2B5EF4-FFF2-40B4-BE49-F238E27FC236}">
              <a16:creationId xmlns:a16="http://schemas.microsoft.com/office/drawing/2014/main" id="{8C0C336A-86B5-40D5-9CD2-0460B5DD803A}"/>
            </a:ext>
          </a:extLst>
        </xdr:cNvPr>
        <xdr:cNvSpPr txBox="1"/>
      </xdr:nvSpPr>
      <xdr:spPr>
        <a:xfrm>
          <a:off x="19310427" y="1823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123026</xdr:rowOff>
    </xdr:from>
    <xdr:ext cx="469744" cy="259045"/>
    <xdr:sp macro="" textlink="">
      <xdr:nvSpPr>
        <xdr:cNvPr id="847" name="n_4aveValue【庁舎】&#10;一人当たり面積">
          <a:extLst>
            <a:ext uri="{FF2B5EF4-FFF2-40B4-BE49-F238E27FC236}">
              <a16:creationId xmlns:a16="http://schemas.microsoft.com/office/drawing/2014/main" id="{77656CC1-D22D-4A3A-AFE1-4FA777C6CA65}"/>
            </a:ext>
          </a:extLst>
        </xdr:cNvPr>
        <xdr:cNvSpPr txBox="1"/>
      </xdr:nvSpPr>
      <xdr:spPr>
        <a:xfrm>
          <a:off x="18421427" y="1829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63516</xdr:rowOff>
    </xdr:from>
    <xdr:ext cx="469744" cy="259045"/>
    <xdr:sp macro="" textlink="">
      <xdr:nvSpPr>
        <xdr:cNvPr id="848" name="n_1mainValue【庁舎】&#10;一人当たり面積">
          <a:extLst>
            <a:ext uri="{FF2B5EF4-FFF2-40B4-BE49-F238E27FC236}">
              <a16:creationId xmlns:a16="http://schemas.microsoft.com/office/drawing/2014/main" id="{89E4BCFD-F0D2-4E53-A897-BF2E32A9181B}"/>
            </a:ext>
          </a:extLst>
        </xdr:cNvPr>
        <xdr:cNvSpPr txBox="1"/>
      </xdr:nvSpPr>
      <xdr:spPr>
        <a:xfrm>
          <a:off x="210757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849" name="n_2mainValue【庁舎】&#10;一人当たり面積">
          <a:extLst>
            <a:ext uri="{FF2B5EF4-FFF2-40B4-BE49-F238E27FC236}">
              <a16:creationId xmlns:a16="http://schemas.microsoft.com/office/drawing/2014/main" id="{21E05392-9261-41DE-B385-68BDC7F57E0F}"/>
            </a:ext>
          </a:extLst>
        </xdr:cNvPr>
        <xdr:cNvSpPr txBox="1"/>
      </xdr:nvSpPr>
      <xdr:spPr>
        <a:xfrm>
          <a:off x="20199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61884</xdr:rowOff>
    </xdr:from>
    <xdr:ext cx="469744" cy="259045"/>
    <xdr:sp macro="" textlink="">
      <xdr:nvSpPr>
        <xdr:cNvPr id="850" name="n_3mainValue【庁舎】&#10;一人当たり面積">
          <a:extLst>
            <a:ext uri="{FF2B5EF4-FFF2-40B4-BE49-F238E27FC236}">
              <a16:creationId xmlns:a16="http://schemas.microsoft.com/office/drawing/2014/main" id="{8B8151A0-5428-4F11-A920-320C6CF4088E}"/>
            </a:ext>
          </a:extLst>
        </xdr:cNvPr>
        <xdr:cNvSpPr txBox="1"/>
      </xdr:nvSpPr>
      <xdr:spPr>
        <a:xfrm>
          <a:off x="19310427" y="1789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65150</xdr:rowOff>
    </xdr:from>
    <xdr:ext cx="469744" cy="259045"/>
    <xdr:sp macro="" textlink="">
      <xdr:nvSpPr>
        <xdr:cNvPr id="851" name="n_4mainValue【庁舎】&#10;一人当たり面積">
          <a:extLst>
            <a:ext uri="{FF2B5EF4-FFF2-40B4-BE49-F238E27FC236}">
              <a16:creationId xmlns:a16="http://schemas.microsoft.com/office/drawing/2014/main" id="{044F7696-2E64-47BB-94A0-6460C2FB1F4F}"/>
            </a:ext>
          </a:extLst>
        </xdr:cNvPr>
        <xdr:cNvSpPr txBox="1"/>
      </xdr:nvSpPr>
      <xdr:spPr>
        <a:xfrm>
          <a:off x="18421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DB0D1D09-E214-44F1-A0CE-041D02AE0ED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CCAE7823-C95B-4F51-946A-5DDE3F574E9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72267949-0CDC-4623-B8A4-B3C816728BA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消防施設であり、その理由としては設置時期の古い防火水槽が施設の大半を占めているためであり、今後も必要に応じて適切な維持管理を行っ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図書館については平成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年度に建替えを行ったため、減価償却率が類似団体の平均値と比較して低位にある。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また、一般廃棄物処理施設については、令和元年度に老朽化した旧施設の取り壊しが完了したため減価償却率が低下している。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佐賀県基山町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17,459
17,212
22.15
9,427,670
9,112,411
108,990
3,970,719
6,442,574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平成２８年度は０．０１ポイント上昇、平成２９年度は横ばい、平成３０年度は０．０１ポイント上昇、令和元年度は０．０１ポイント低下となった。</a:t>
          </a:r>
        </a:p>
        <a:p>
          <a:r>
            <a:rPr kumimoji="1" lang="ja-JP" altLang="en-US" sz="1300">
              <a:latin typeface="ＭＳ Ｐゴシック" panose="020B0600070205080204" pitchFamily="50" charset="-128"/>
              <a:ea typeface="ＭＳ Ｐゴシック" panose="020B0600070205080204" pitchFamily="50" charset="-128"/>
            </a:rPr>
            <a:t>類似団体の平均は上回っているものの、今後も人口増対策や定住促進及び徴収率向上による自主財源確保を図るとともに、行財政改革などによる歳出の見直しを推進しながら財政の健全化を図る。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134938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20883"/>
          <a:ext cx="0" cy="1457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41</xdr:row>
      <xdr:rowOff>166688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186083"/>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41</xdr:row>
      <xdr:rowOff>166688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3225800" y="718608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123</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37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166688</xdr:rowOff>
    </xdr:from>
    <xdr:to>
      <xdr:col>15</xdr:col>
      <xdr:colOff>82550</xdr:colOff>
      <xdr:row>41</xdr:row>
      <xdr:rowOff>166688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2336800" y="71961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166688</xdr:rowOff>
    </xdr:from>
    <xdr:to>
      <xdr:col>11</xdr:col>
      <xdr:colOff>31750</xdr:colOff>
      <xdr:row>42</xdr:row>
      <xdr:rowOff>5292</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flipV="1">
          <a:off x="1447800" y="719613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105304</xdr:rowOff>
    </xdr:from>
    <xdr:to>
      <xdr:col>11</xdr:col>
      <xdr:colOff>82550</xdr:colOff>
      <xdr:row>43</xdr:row>
      <xdr:rowOff>35454</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20231</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3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115888</xdr:rowOff>
    </xdr:from>
    <xdr:to>
      <xdr:col>23</xdr:col>
      <xdr:colOff>184150</xdr:colOff>
      <xdr:row>42</xdr:row>
      <xdr:rowOff>46038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1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132415</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699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115888</xdr:rowOff>
    </xdr:from>
    <xdr:to>
      <xdr:col>15</xdr:col>
      <xdr:colOff>133350</xdr:colOff>
      <xdr:row>42</xdr:row>
      <xdr:rowOff>46038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1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56215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69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115888</xdr:rowOff>
    </xdr:from>
    <xdr:to>
      <xdr:col>11</xdr:col>
      <xdr:colOff>82550</xdr:colOff>
      <xdr:row>42</xdr:row>
      <xdr:rowOff>46038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1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56215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69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125942</xdr:rowOff>
    </xdr:from>
    <xdr:to>
      <xdr:col>7</xdr:col>
      <xdr:colOff>31750</xdr:colOff>
      <xdr:row>42</xdr:row>
      <xdr:rowOff>56092</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66269</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８年度は３．３ポイント上昇、平成２９年度は１．５ポイント上昇、平成３０年度は２．８ポイント上昇、令和元年度は横ばいで９５．８％となった。これは、経常一般財源歳入である地方税及び普通交付税は微増したもの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経常一般財源歳出である扶助費が増加したことによる。</a:t>
          </a:r>
        </a:p>
        <a:p>
          <a:r>
            <a:rPr kumimoji="1" lang="ja-JP" altLang="en-US" sz="1300">
              <a:latin typeface="ＭＳ Ｐゴシック" panose="020B0600070205080204" pitchFamily="50" charset="-128"/>
              <a:ea typeface="ＭＳ Ｐゴシック" panose="020B0600070205080204" pitchFamily="50" charset="-128"/>
            </a:rPr>
            <a:t>依然として類似団体の平均を上回っており、今後も扶助費の増加等の影響で高い水準で推移すると見込まれるため、引き続き財政改革の取組を通じて、経常経費の抑制に努める。</a:t>
          </a: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20138</xdr:rowOff>
    </xdr:from>
    <xdr:to>
      <xdr:col>23</xdr:col>
      <xdr:colOff>133350</xdr:colOff>
      <xdr:row>67</xdr:row>
      <xdr:rowOff>114481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9964238"/>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86558</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114481</xdr:rowOff>
    </xdr:from>
    <xdr:to>
      <xdr:col>24</xdr:col>
      <xdr:colOff>12700</xdr:colOff>
      <xdr:row>67</xdr:row>
      <xdr:rowOff>114481</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106515</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20138</xdr:rowOff>
    </xdr:from>
    <xdr:to>
      <xdr:col>24</xdr:col>
      <xdr:colOff>12700</xdr:colOff>
      <xdr:row>58</xdr:row>
      <xdr:rowOff>20138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23041</xdr:rowOff>
    </xdr:from>
    <xdr:to>
      <xdr:col>23</xdr:col>
      <xdr:colOff>133350</xdr:colOff>
      <xdr:row>65</xdr:row>
      <xdr:rowOff>23041</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4114800" y="111672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155864</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0785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139337</xdr:rowOff>
    </xdr:from>
    <xdr:to>
      <xdr:col>23</xdr:col>
      <xdr:colOff>184150</xdr:colOff>
      <xdr:row>64</xdr:row>
      <xdr:rowOff>69487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97972</xdr:rowOff>
    </xdr:from>
    <xdr:to>
      <xdr:col>19</xdr:col>
      <xdr:colOff>133350</xdr:colOff>
      <xdr:row>65</xdr:row>
      <xdr:rowOff>23041</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3225800" y="11070772"/>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118654</xdr:rowOff>
    </xdr:from>
    <xdr:to>
      <xdr:col>19</xdr:col>
      <xdr:colOff>184150</xdr:colOff>
      <xdr:row>64</xdr:row>
      <xdr:rowOff>48804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58981</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0688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46265</xdr:rowOff>
    </xdr:from>
    <xdr:to>
      <xdr:col>15</xdr:col>
      <xdr:colOff>82550</xdr:colOff>
      <xdr:row>64</xdr:row>
      <xdr:rowOff>97972</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2336800" y="11019065"/>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101419</xdr:rowOff>
    </xdr:from>
    <xdr:to>
      <xdr:col>15</xdr:col>
      <xdr:colOff>133350</xdr:colOff>
      <xdr:row>64</xdr:row>
      <xdr:rowOff>31569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41746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067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103959</xdr:rowOff>
    </xdr:from>
    <xdr:to>
      <xdr:col>11</xdr:col>
      <xdr:colOff>31750</xdr:colOff>
      <xdr:row>64</xdr:row>
      <xdr:rowOff>46265</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a:off x="1447800" y="10905309"/>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84183</xdr:rowOff>
    </xdr:from>
    <xdr:to>
      <xdr:col>11</xdr:col>
      <xdr:colOff>82550</xdr:colOff>
      <xdr:row>64</xdr:row>
      <xdr:rowOff>14333</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24510</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4899</xdr:rowOff>
    </xdr:from>
    <xdr:to>
      <xdr:col>7</xdr:col>
      <xdr:colOff>31750</xdr:colOff>
      <xdr:row>63</xdr:row>
      <xdr:rowOff>106499</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116676</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143691</xdr:rowOff>
    </xdr:from>
    <xdr:to>
      <xdr:col>23</xdr:col>
      <xdr:colOff>184150</xdr:colOff>
      <xdr:row>65</xdr:row>
      <xdr:rowOff>73841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111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115768</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108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143691</xdr:rowOff>
    </xdr:from>
    <xdr:to>
      <xdr:col>19</xdr:col>
      <xdr:colOff>184150</xdr:colOff>
      <xdr:row>65</xdr:row>
      <xdr:rowOff>73841</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111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58618</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1202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47172</xdr:rowOff>
    </xdr:from>
    <xdr:to>
      <xdr:col>15</xdr:col>
      <xdr:colOff>133350</xdr:colOff>
      <xdr:row>64</xdr:row>
      <xdr:rowOff>148772</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133549</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110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166915</xdr:rowOff>
    </xdr:from>
    <xdr:to>
      <xdr:col>11</xdr:col>
      <xdr:colOff>82550</xdr:colOff>
      <xdr:row>64</xdr:row>
      <xdr:rowOff>97065</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096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81842</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105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53159</xdr:rowOff>
    </xdr:from>
    <xdr:to>
      <xdr:col>7</xdr:col>
      <xdr:colOff>31750</xdr:colOff>
      <xdr:row>63</xdr:row>
      <xdr:rowOff>154759</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08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139536</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094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[162,826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定員管理計画に即した人件費の抑制や需用費等の削減による物件費の抑制を行っており、令和元年度の人口１人あたりの金額は減少した。</a:t>
          </a:r>
        </a:p>
        <a:p>
          <a:r>
            <a:rPr kumimoji="1" lang="ja-JP" altLang="en-US" sz="1300">
              <a:latin typeface="ＭＳ Ｐゴシック" panose="020B0600070205080204" pitchFamily="50" charset="-128"/>
              <a:ea typeface="ＭＳ Ｐゴシック" panose="020B0600070205080204" pitchFamily="50" charset="-128"/>
            </a:rPr>
            <a:t>今後も定員管理計画の見直しや委託料等の見直しによる経費節減に努め、引き続き人件費・物件費等の抑制に努める。</a:t>
          </a: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107268</xdr:rowOff>
    </xdr:from>
    <xdr:to>
      <xdr:col>23</xdr:col>
      <xdr:colOff>133350</xdr:colOff>
      <xdr:row>88</xdr:row>
      <xdr:rowOff>31200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823268"/>
          <a:ext cx="0" cy="1295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3277</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0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31200</xdr:rowOff>
    </xdr:from>
    <xdr:to>
      <xdr:col>24</xdr:col>
      <xdr:colOff>12700</xdr:colOff>
      <xdr:row>88</xdr:row>
      <xdr:rowOff>31200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1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22195</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56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107268</xdr:rowOff>
    </xdr:from>
    <xdr:to>
      <xdr:col>24</xdr:col>
      <xdr:colOff>12700</xdr:colOff>
      <xdr:row>80</xdr:row>
      <xdr:rowOff>107268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823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75647</xdr:rowOff>
    </xdr:from>
    <xdr:to>
      <xdr:col>23</xdr:col>
      <xdr:colOff>133350</xdr:colOff>
      <xdr:row>83</xdr:row>
      <xdr:rowOff>82500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4114800" y="14305997"/>
          <a:ext cx="838200" cy="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3512</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4233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31435</xdr:rowOff>
    </xdr:from>
    <xdr:to>
      <xdr:col>23</xdr:col>
      <xdr:colOff>184150</xdr:colOff>
      <xdr:row>83</xdr:row>
      <xdr:rowOff>133035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76250</xdr:rowOff>
    </xdr:from>
    <xdr:to>
      <xdr:col>19</xdr:col>
      <xdr:colOff>133350</xdr:colOff>
      <xdr:row>83</xdr:row>
      <xdr:rowOff>82500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4306600"/>
          <a:ext cx="889000" cy="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101629</xdr:rowOff>
    </xdr:from>
    <xdr:to>
      <xdr:col>19</xdr:col>
      <xdr:colOff>184150</xdr:colOff>
      <xdr:row>84</xdr:row>
      <xdr:rowOff>31779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16556</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4418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169211</xdr:rowOff>
    </xdr:from>
    <xdr:to>
      <xdr:col>15</xdr:col>
      <xdr:colOff>82550</xdr:colOff>
      <xdr:row>83</xdr:row>
      <xdr:rowOff>76250</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4056661"/>
          <a:ext cx="889000" cy="24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137114</xdr:rowOff>
    </xdr:from>
    <xdr:to>
      <xdr:col>15</xdr:col>
      <xdr:colOff>133350</xdr:colOff>
      <xdr:row>83</xdr:row>
      <xdr:rowOff>67264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77441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96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20442</xdr:rowOff>
    </xdr:from>
    <xdr:to>
      <xdr:col>11</xdr:col>
      <xdr:colOff>31750</xdr:colOff>
      <xdr:row>81</xdr:row>
      <xdr:rowOff>169211</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a:off x="1447800" y="13907892"/>
          <a:ext cx="889000" cy="14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138587</xdr:rowOff>
    </xdr:from>
    <xdr:to>
      <xdr:col>11</xdr:col>
      <xdr:colOff>82550</xdr:colOff>
      <xdr:row>83</xdr:row>
      <xdr:rowOff>68737</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53514</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428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86699</xdr:rowOff>
    </xdr:from>
    <xdr:to>
      <xdr:col>7</xdr:col>
      <xdr:colOff>31750</xdr:colOff>
      <xdr:row>83</xdr:row>
      <xdr:rowOff>16849</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414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1626</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423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24847</xdr:rowOff>
    </xdr:from>
    <xdr:to>
      <xdr:col>23</xdr:col>
      <xdr:colOff>184150</xdr:colOff>
      <xdr:row>83</xdr:row>
      <xdr:rowOff>126447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425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41374</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4100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31700</xdr:rowOff>
    </xdr:from>
    <xdr:to>
      <xdr:col>19</xdr:col>
      <xdr:colOff>184150</xdr:colOff>
      <xdr:row>83</xdr:row>
      <xdr:rowOff>133300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426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143477</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403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25450</xdr:rowOff>
    </xdr:from>
    <xdr:to>
      <xdr:col>15</xdr:col>
      <xdr:colOff>133350</xdr:colOff>
      <xdr:row>83</xdr:row>
      <xdr:rowOff>127050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42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111827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43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118411</xdr:rowOff>
    </xdr:from>
    <xdr:to>
      <xdr:col>11</xdr:col>
      <xdr:colOff>82550</xdr:colOff>
      <xdr:row>82</xdr:row>
      <xdr:rowOff>48561</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400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58738</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377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141092</xdr:rowOff>
    </xdr:from>
    <xdr:to>
      <xdr:col>7</xdr:col>
      <xdr:colOff>31750</xdr:colOff>
      <xdr:row>81</xdr:row>
      <xdr:rowOff>71242</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8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81419</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362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平成２６年度以降は１００を切っており、令和元年度は９９．４ポイントとなっている。</a:t>
          </a:r>
        </a:p>
        <a:p>
          <a:r>
            <a:rPr kumimoji="1" lang="ja-JP" altLang="en-US" sz="1300">
              <a:latin typeface="ＭＳ Ｐゴシック" panose="020B0600070205080204" pitchFamily="50" charset="-128"/>
              <a:ea typeface="ＭＳ Ｐゴシック" panose="020B0600070205080204" pitchFamily="50" charset="-128"/>
            </a:rPr>
            <a:t>今後も引き続き適正な定員管理及び給与の適正化に努める。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60" name="給与水準   （国との比較）グラフ枠">
          <a:extLst>
            <a:ext uri="{FF2B5EF4-FFF2-40B4-BE49-F238E27FC236}">
              <a16:creationId xmlns:a16="http://schemas.microsoft.com/office/drawing/2014/main" id="{00000000-0008-0000-0300-000004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89</xdr:row>
      <xdr:rowOff>100013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7018000" y="13860991"/>
          <a:ext cx="0" cy="1498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72090</xdr:rowOff>
    </xdr:from>
    <xdr:ext cx="762000" cy="259045"/>
    <xdr:sp macro="" textlink="">
      <xdr:nvSpPr>
        <xdr:cNvPr id="262" name="給与水準   （国との比較）最小値テキスト">
          <a:extLst>
            <a:ext uri="{FF2B5EF4-FFF2-40B4-BE49-F238E27FC236}">
              <a16:creationId xmlns:a16="http://schemas.microsoft.com/office/drawing/2014/main" id="{00000000-0008-0000-0300-000006010000}"/>
            </a:ext>
          </a:extLst>
        </xdr:cNvPr>
        <xdr:cNvSpPr txBox="1"/>
      </xdr:nvSpPr>
      <xdr:spPr>
        <a:xfrm>
          <a:off x="17106900" y="1533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100013</xdr:rowOff>
    </xdr:from>
    <xdr:to>
      <xdr:col>81</xdr:col>
      <xdr:colOff>133350</xdr:colOff>
      <xdr:row>89</xdr:row>
      <xdr:rowOff>100013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6929100" y="153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64" name="給与水準   （国との比較）最大値テキスト">
          <a:extLst>
            <a:ext uri="{FF2B5EF4-FFF2-40B4-BE49-F238E27FC236}">
              <a16:creationId xmlns:a16="http://schemas.microsoft.com/office/drawing/2014/main" id="{00000000-0008-0000-0300-000008010000}"/>
            </a:ext>
          </a:extLst>
        </xdr:cNvPr>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30691</xdr:rowOff>
    </xdr:from>
    <xdr:to>
      <xdr:col>81</xdr:col>
      <xdr:colOff>44450</xdr:colOff>
      <xdr:row>87</xdr:row>
      <xdr:rowOff>40746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6179800" y="14946841"/>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87965</xdr:rowOff>
    </xdr:from>
    <xdr:ext cx="762000" cy="259045"/>
    <xdr:sp macro="" textlink="">
      <xdr:nvSpPr>
        <xdr:cNvPr id="267" name="給与水準   （国との比較）平均値テキスト">
          <a:extLst>
            <a:ext uri="{FF2B5EF4-FFF2-40B4-BE49-F238E27FC236}">
              <a16:creationId xmlns:a16="http://schemas.microsoft.com/office/drawing/2014/main" id="{00000000-0008-0000-0300-00000B010000}"/>
            </a:ext>
          </a:extLst>
        </xdr:cNvPr>
        <xdr:cNvSpPr txBox="1"/>
      </xdr:nvSpPr>
      <xdr:spPr>
        <a:xfrm>
          <a:off x="17106900" y="1448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69672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30691</xdr:rowOff>
    </xdr:from>
    <xdr:to>
      <xdr:col>77</xdr:col>
      <xdr:colOff>44450</xdr:colOff>
      <xdr:row>87</xdr:row>
      <xdr:rowOff>40746</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5290800" y="14946841"/>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91546</xdr:rowOff>
    </xdr:from>
    <xdr:to>
      <xdr:col>72</xdr:col>
      <xdr:colOff>203200</xdr:colOff>
      <xdr:row>87</xdr:row>
      <xdr:rowOff>30691</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a:off x="14401800" y="14836246"/>
          <a:ext cx="889000" cy="11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91546</xdr:rowOff>
    </xdr:from>
    <xdr:to>
      <xdr:col>68</xdr:col>
      <xdr:colOff>152400</xdr:colOff>
      <xdr:row>86</xdr:row>
      <xdr:rowOff>111654</xdr:rowOff>
    </xdr:to>
    <xdr:cxnSp macro="">
      <xdr:nvCxnSpPr>
        <xdr:cNvPr id="275" name="直線コネクタ 274">
          <a:extLst>
            <a:ext uri="{FF2B5EF4-FFF2-40B4-BE49-F238E27FC236}">
              <a16:creationId xmlns:a16="http://schemas.microsoft.com/office/drawing/2014/main" id="{00000000-0008-0000-0300-000013010000}"/>
            </a:ext>
          </a:extLst>
        </xdr:cNvPr>
        <xdr:cNvCxnSpPr/>
      </xdr:nvCxnSpPr>
      <xdr:spPr>
        <a:xfrm flipV="1">
          <a:off x="13512800" y="1483624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6" name="フローチャート: 判断 275">
          <a:extLst>
            <a:ext uri="{FF2B5EF4-FFF2-40B4-BE49-F238E27FC236}">
              <a16:creationId xmlns:a16="http://schemas.microsoft.com/office/drawing/2014/main" id="{00000000-0008-0000-0300-000014010000}"/>
            </a:ext>
          </a:extLst>
        </xdr:cNvPr>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121709</xdr:rowOff>
    </xdr:from>
    <xdr:to>
      <xdr:col>64</xdr:col>
      <xdr:colOff>152400</xdr:colOff>
      <xdr:row>86</xdr:row>
      <xdr:rowOff>51859</xdr:rowOff>
    </xdr:to>
    <xdr:sp macro="" textlink="">
      <xdr:nvSpPr>
        <xdr:cNvPr id="278" name="フローチャート: 判断 277">
          <a:extLst>
            <a:ext uri="{FF2B5EF4-FFF2-40B4-BE49-F238E27FC236}">
              <a16:creationId xmlns:a16="http://schemas.microsoft.com/office/drawing/2014/main" id="{00000000-0008-0000-0300-000016010000}"/>
            </a:ext>
          </a:extLst>
        </xdr:cNvPr>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62036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46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151341</xdr:rowOff>
    </xdr:from>
    <xdr:to>
      <xdr:col>81</xdr:col>
      <xdr:colOff>95250</xdr:colOff>
      <xdr:row>87</xdr:row>
      <xdr:rowOff>81491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69672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123418</xdr:rowOff>
    </xdr:from>
    <xdr:ext cx="762000" cy="259045"/>
    <xdr:sp macro="" textlink="">
      <xdr:nvSpPr>
        <xdr:cNvPr id="286" name="給与水準   （国との比較）該当値テキスト">
          <a:extLst>
            <a:ext uri="{FF2B5EF4-FFF2-40B4-BE49-F238E27FC236}">
              <a16:creationId xmlns:a16="http://schemas.microsoft.com/office/drawing/2014/main" id="{00000000-0008-0000-0300-00001E010000}"/>
            </a:ext>
          </a:extLst>
        </xdr:cNvPr>
        <xdr:cNvSpPr txBox="1"/>
      </xdr:nvSpPr>
      <xdr:spPr>
        <a:xfrm>
          <a:off x="17106900" y="14868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161396</xdr:rowOff>
    </xdr:from>
    <xdr:to>
      <xdr:col>77</xdr:col>
      <xdr:colOff>95250</xdr:colOff>
      <xdr:row>87</xdr:row>
      <xdr:rowOff>91546</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6129000" y="1490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76323</xdr:rowOff>
    </xdr:from>
    <xdr:ext cx="7366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98800" y="1499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151341</xdr:rowOff>
    </xdr:from>
    <xdr:to>
      <xdr:col>73</xdr:col>
      <xdr:colOff>44450</xdr:colOff>
      <xdr:row>87</xdr:row>
      <xdr:rowOff>81491</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5240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66268</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4909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40746</xdr:rowOff>
    </xdr:from>
    <xdr:to>
      <xdr:col>68</xdr:col>
      <xdr:colOff>203200</xdr:colOff>
      <xdr:row>86</xdr:row>
      <xdr:rowOff>142346</xdr:rowOff>
    </xdr:to>
    <xdr:sp macro="" textlink="">
      <xdr:nvSpPr>
        <xdr:cNvPr id="291" name="楕円 290">
          <a:extLst>
            <a:ext uri="{FF2B5EF4-FFF2-40B4-BE49-F238E27FC236}">
              <a16:creationId xmlns:a16="http://schemas.microsoft.com/office/drawing/2014/main" id="{00000000-0008-0000-0300-000023010000}"/>
            </a:ext>
          </a:extLst>
        </xdr:cNvPr>
        <xdr:cNvSpPr/>
      </xdr:nvSpPr>
      <xdr:spPr>
        <a:xfrm>
          <a:off x="14351000" y="1478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127123</xdr:rowOff>
    </xdr:from>
    <xdr:ext cx="762000" cy="25904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4020800" y="1487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60854</xdr:rowOff>
    </xdr:from>
    <xdr:to>
      <xdr:col>64</xdr:col>
      <xdr:colOff>152400</xdr:colOff>
      <xdr:row>86</xdr:row>
      <xdr:rowOff>162454</xdr:rowOff>
    </xdr:to>
    <xdr:sp macro="" textlink="">
      <xdr:nvSpPr>
        <xdr:cNvPr id="293" name="楕円 292">
          <a:extLst>
            <a:ext uri="{FF2B5EF4-FFF2-40B4-BE49-F238E27FC236}">
              <a16:creationId xmlns:a16="http://schemas.microsoft.com/office/drawing/2014/main" id="{00000000-0008-0000-0300-000025010000}"/>
            </a:ext>
          </a:extLst>
        </xdr:cNvPr>
        <xdr:cNvSpPr/>
      </xdr:nvSpPr>
      <xdr:spPr>
        <a:xfrm>
          <a:off x="13462000" y="1480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147231</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3131800" y="1489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正方形/長方形 303">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5" name="正方形/長方形 304">
          <a:extLst>
            <a:ext uri="{FF2B5EF4-FFF2-40B4-BE49-F238E27FC236}">
              <a16:creationId xmlns:a16="http://schemas.microsoft.com/office/drawing/2014/main" id="{00000000-0008-0000-0300-000031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6" name="正方形/長方形 305">
          <a:extLst>
            <a:ext uri="{FF2B5EF4-FFF2-40B4-BE49-F238E27FC236}">
              <a16:creationId xmlns:a16="http://schemas.microsoft.com/office/drawing/2014/main" id="{00000000-0008-0000-0300-000032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前年度より０．０８人の減となり、退職者の増加等により、類似団体の平均を１．４７人下回る７．９６人となっている。</a:t>
          </a:r>
        </a:p>
        <a:p>
          <a:r>
            <a:rPr kumimoji="1" lang="ja-JP" altLang="en-US" sz="1300">
              <a:latin typeface="ＭＳ Ｐゴシック" panose="020B0600070205080204" pitchFamily="50" charset="-128"/>
              <a:ea typeface="ＭＳ Ｐゴシック" panose="020B0600070205080204" pitchFamily="50" charset="-128"/>
            </a:rPr>
            <a:t>今後も更なる業務の効率化を図り、定員管理計画により職員数の適正管理に努める。</a:t>
          </a:r>
        </a:p>
      </xdr:txBody>
    </xdr:sp>
    <xdr:clientData/>
  </xdr:twoCellAnchor>
  <xdr:oneCellAnchor>
    <xdr:from>
      <xdr:col>61</xdr:col>
      <xdr:colOff>6350</xdr:colOff>
      <xdr:row>54</xdr:row>
      <xdr:rowOff>139700</xdr:rowOff>
    </xdr:from>
    <xdr:ext cx="349839" cy="225703"/>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5" name="定員管理の状況グラフ枠">
          <a:extLst>
            <a:ext uri="{FF2B5EF4-FFF2-40B4-BE49-F238E27FC236}">
              <a16:creationId xmlns:a16="http://schemas.microsoft.com/office/drawing/2014/main" id="{00000000-0008-0000-0300-00004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40942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7018000" y="10088335"/>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13019</xdr:rowOff>
    </xdr:from>
    <xdr:ext cx="762000" cy="259045"/>
    <xdr:sp macro="" textlink="">
      <xdr:nvSpPr>
        <xdr:cNvPr id="327" name="定員管理の状況最小値テキスト">
          <a:extLst>
            <a:ext uri="{FF2B5EF4-FFF2-40B4-BE49-F238E27FC236}">
              <a16:creationId xmlns:a16="http://schemas.microsoft.com/office/drawing/2014/main" id="{00000000-0008-0000-0300-000047010000}"/>
            </a:ext>
          </a:extLst>
        </xdr:cNvPr>
        <xdr:cNvSpPr txBox="1"/>
      </xdr:nvSpPr>
      <xdr:spPr>
        <a:xfrm>
          <a:off x="17106900" y="1150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40942</xdr:rowOff>
    </xdr:from>
    <xdr:to>
      <xdr:col>81</xdr:col>
      <xdr:colOff>133350</xdr:colOff>
      <xdr:row>67</xdr:row>
      <xdr:rowOff>40942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6929100" y="115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9" name="定員管理の状況最大値テキスト">
          <a:extLst>
            <a:ext uri="{FF2B5EF4-FFF2-40B4-BE49-F238E27FC236}">
              <a16:creationId xmlns:a16="http://schemas.microsoft.com/office/drawing/2014/main" id="{00000000-0008-0000-0300-000049010000}"/>
            </a:ext>
          </a:extLst>
        </xdr:cNvPr>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44692</xdr:rowOff>
    </xdr:from>
    <xdr:to>
      <xdr:col>81</xdr:col>
      <xdr:colOff>44450</xdr:colOff>
      <xdr:row>61</xdr:row>
      <xdr:rowOff>53884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6179800" y="10503142"/>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134879</xdr:rowOff>
    </xdr:from>
    <xdr:ext cx="762000" cy="259045"/>
    <xdr:sp macro="" textlink="">
      <xdr:nvSpPr>
        <xdr:cNvPr id="332" name="定員管理の状況平均値テキスト">
          <a:extLst>
            <a:ext uri="{FF2B5EF4-FFF2-40B4-BE49-F238E27FC236}">
              <a16:creationId xmlns:a16="http://schemas.microsoft.com/office/drawing/2014/main" id="{00000000-0008-0000-0300-00004C010000}"/>
            </a:ext>
          </a:extLst>
        </xdr:cNvPr>
        <xdr:cNvSpPr txBox="1"/>
      </xdr:nvSpPr>
      <xdr:spPr>
        <a:xfrm>
          <a:off x="17106900" y="1059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7922</xdr:rowOff>
    </xdr:from>
    <xdr:to>
      <xdr:col>77</xdr:col>
      <xdr:colOff>44450</xdr:colOff>
      <xdr:row>61</xdr:row>
      <xdr:rowOff>53884</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a:off x="15290800" y="10466372"/>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138672</xdr:rowOff>
    </xdr:from>
    <xdr:to>
      <xdr:col>77</xdr:col>
      <xdr:colOff>95250</xdr:colOff>
      <xdr:row>62</xdr:row>
      <xdr:rowOff>68822</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61290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53599</xdr:rowOff>
    </xdr:from>
    <xdr:ext cx="7366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798800" y="10683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7922</xdr:rowOff>
    </xdr:from>
    <xdr:to>
      <xdr:col>72</xdr:col>
      <xdr:colOff>203200</xdr:colOff>
      <xdr:row>61</xdr:row>
      <xdr:rowOff>21711</xdr:rowOff>
    </xdr:to>
    <xdr:cxnSp macro="">
      <xdr:nvCxnSpPr>
        <xdr:cNvPr id="337" name="直線コネクタ 336">
          <a:extLst>
            <a:ext uri="{FF2B5EF4-FFF2-40B4-BE49-F238E27FC236}">
              <a16:creationId xmlns:a16="http://schemas.microsoft.com/office/drawing/2014/main" id="{00000000-0008-0000-0300-000051010000}"/>
            </a:ext>
          </a:extLst>
        </xdr:cNvPr>
        <xdr:cNvCxnSpPr/>
      </xdr:nvCxnSpPr>
      <xdr:spPr>
        <a:xfrm flipV="1">
          <a:off x="14401800" y="10466372"/>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149497</xdr:rowOff>
    </xdr:from>
    <xdr:to>
      <xdr:col>68</xdr:col>
      <xdr:colOff>152400</xdr:colOff>
      <xdr:row>61</xdr:row>
      <xdr:rowOff>21711</xdr:rowOff>
    </xdr:to>
    <xdr:cxnSp macro="">
      <xdr:nvCxnSpPr>
        <xdr:cNvPr id="340" name="直線コネクタ 339">
          <a:extLst>
            <a:ext uri="{FF2B5EF4-FFF2-40B4-BE49-F238E27FC236}">
              <a16:creationId xmlns:a16="http://schemas.microsoft.com/office/drawing/2014/main" id="{00000000-0008-0000-0300-000054010000}"/>
            </a:ext>
          </a:extLst>
        </xdr:cNvPr>
        <xdr:cNvCxnSpPr/>
      </xdr:nvCxnSpPr>
      <xdr:spPr>
        <a:xfrm>
          <a:off x="13512800" y="10436497"/>
          <a:ext cx="8890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121436</xdr:rowOff>
    </xdr:from>
    <xdr:to>
      <xdr:col>68</xdr:col>
      <xdr:colOff>203200</xdr:colOff>
      <xdr:row>62</xdr:row>
      <xdr:rowOff>51586</xdr:rowOff>
    </xdr:to>
    <xdr:sp macro="" textlink="">
      <xdr:nvSpPr>
        <xdr:cNvPr id="341" name="フローチャート: 判断 340">
          <a:extLst>
            <a:ext uri="{FF2B5EF4-FFF2-40B4-BE49-F238E27FC236}">
              <a16:creationId xmlns:a16="http://schemas.microsoft.com/office/drawing/2014/main" id="{00000000-0008-0000-0300-000055010000}"/>
            </a:ext>
          </a:extLst>
        </xdr:cNvPr>
        <xdr:cNvSpPr/>
      </xdr:nvSpPr>
      <xdr:spPr>
        <a:xfrm>
          <a:off x="14351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36363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6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101902</xdr:rowOff>
    </xdr:from>
    <xdr:to>
      <xdr:col>64</xdr:col>
      <xdr:colOff>152400</xdr:colOff>
      <xdr:row>62</xdr:row>
      <xdr:rowOff>32052</xdr:rowOff>
    </xdr:to>
    <xdr:sp macro="" textlink="">
      <xdr:nvSpPr>
        <xdr:cNvPr id="343" name="フローチャート: 判断 342">
          <a:extLst>
            <a:ext uri="{FF2B5EF4-FFF2-40B4-BE49-F238E27FC236}">
              <a16:creationId xmlns:a16="http://schemas.microsoft.com/office/drawing/2014/main" id="{00000000-0008-0000-0300-000057010000}"/>
            </a:ext>
          </a:extLst>
        </xdr:cNvPr>
        <xdr:cNvSpPr/>
      </xdr:nvSpPr>
      <xdr:spPr>
        <a:xfrm>
          <a:off x="13462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16829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165342</xdr:rowOff>
    </xdr:from>
    <xdr:to>
      <xdr:col>81</xdr:col>
      <xdr:colOff>95250</xdr:colOff>
      <xdr:row>61</xdr:row>
      <xdr:rowOff>95492</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6967200" y="1045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10419</xdr:rowOff>
    </xdr:from>
    <xdr:ext cx="762000" cy="259045"/>
    <xdr:sp macro="" textlink="">
      <xdr:nvSpPr>
        <xdr:cNvPr id="351" name="定員管理の状況該当値テキスト">
          <a:extLst>
            <a:ext uri="{FF2B5EF4-FFF2-40B4-BE49-F238E27FC236}">
              <a16:creationId xmlns:a16="http://schemas.microsoft.com/office/drawing/2014/main" id="{00000000-0008-0000-0300-00005F010000}"/>
            </a:ext>
          </a:extLst>
        </xdr:cNvPr>
        <xdr:cNvSpPr txBox="1"/>
      </xdr:nvSpPr>
      <xdr:spPr>
        <a:xfrm>
          <a:off x="17106900" y="10297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3084</xdr:rowOff>
    </xdr:from>
    <xdr:to>
      <xdr:col>77</xdr:col>
      <xdr:colOff>95250</xdr:colOff>
      <xdr:row>61</xdr:row>
      <xdr:rowOff>104684</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6129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114861</xdr:rowOff>
    </xdr:from>
    <xdr:ext cx="7366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798800" y="10230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128572</xdr:rowOff>
    </xdr:from>
    <xdr:to>
      <xdr:col>73</xdr:col>
      <xdr:colOff>44450</xdr:colOff>
      <xdr:row>61</xdr:row>
      <xdr:rowOff>58722</xdr:rowOff>
    </xdr:to>
    <xdr:sp macro="" textlink="">
      <xdr:nvSpPr>
        <xdr:cNvPr id="354" name="楕円 353">
          <a:extLst>
            <a:ext uri="{FF2B5EF4-FFF2-40B4-BE49-F238E27FC236}">
              <a16:creationId xmlns:a16="http://schemas.microsoft.com/office/drawing/2014/main" id="{00000000-0008-0000-0300-000062010000}"/>
            </a:ext>
          </a:extLst>
        </xdr:cNvPr>
        <xdr:cNvSpPr/>
      </xdr:nvSpPr>
      <xdr:spPr>
        <a:xfrm>
          <a:off x="15240000" y="1041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68899</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4909800" y="1018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142361</xdr:rowOff>
    </xdr:from>
    <xdr:to>
      <xdr:col>68</xdr:col>
      <xdr:colOff>203200</xdr:colOff>
      <xdr:row>61</xdr:row>
      <xdr:rowOff>72511</xdr:rowOff>
    </xdr:to>
    <xdr:sp macro="" textlink="">
      <xdr:nvSpPr>
        <xdr:cNvPr id="356" name="楕円 355">
          <a:extLst>
            <a:ext uri="{FF2B5EF4-FFF2-40B4-BE49-F238E27FC236}">
              <a16:creationId xmlns:a16="http://schemas.microsoft.com/office/drawing/2014/main" id="{00000000-0008-0000-0300-000064010000}"/>
            </a:ext>
          </a:extLst>
        </xdr:cNvPr>
        <xdr:cNvSpPr/>
      </xdr:nvSpPr>
      <xdr:spPr>
        <a:xfrm>
          <a:off x="14351000" y="104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82688</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4020800" y="10198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98697</xdr:rowOff>
    </xdr:from>
    <xdr:to>
      <xdr:col>64</xdr:col>
      <xdr:colOff>152400</xdr:colOff>
      <xdr:row>61</xdr:row>
      <xdr:rowOff>28847</xdr:rowOff>
    </xdr:to>
    <xdr:sp macro="" textlink="">
      <xdr:nvSpPr>
        <xdr:cNvPr id="358" name="楕円 357">
          <a:extLst>
            <a:ext uri="{FF2B5EF4-FFF2-40B4-BE49-F238E27FC236}">
              <a16:creationId xmlns:a16="http://schemas.microsoft.com/office/drawing/2014/main" id="{00000000-0008-0000-0300-000066010000}"/>
            </a:ext>
          </a:extLst>
        </xdr:cNvPr>
        <xdr:cNvSpPr/>
      </xdr:nvSpPr>
      <xdr:spPr>
        <a:xfrm>
          <a:off x="13462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39024</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3131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7" name="正方形/長方形 366">
          <a:extLst>
            <a:ext uri="{FF2B5EF4-FFF2-40B4-BE49-F238E27FC236}">
              <a16:creationId xmlns:a16="http://schemas.microsoft.com/office/drawing/2014/main" id="{00000000-0008-0000-0300-00006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8" name="正方形/長方形 367">
          <a:extLst>
            <a:ext uri="{FF2B5EF4-FFF2-40B4-BE49-F238E27FC236}">
              <a16:creationId xmlns:a16="http://schemas.microsoft.com/office/drawing/2014/main" id="{00000000-0008-0000-0300-00007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正方形/長方形 368">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70" name="正方形/長方形 369">
          <a:extLst>
            <a:ext uri="{FF2B5EF4-FFF2-40B4-BE49-F238E27FC236}">
              <a16:creationId xmlns:a16="http://schemas.microsoft.com/office/drawing/2014/main" id="{00000000-0008-0000-0300-00007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1" name="正方形/長方形 370">
          <a:extLst>
            <a:ext uri="{FF2B5EF4-FFF2-40B4-BE49-F238E27FC236}">
              <a16:creationId xmlns:a16="http://schemas.microsoft.com/office/drawing/2014/main" id="{00000000-0008-0000-0300-00007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１．０ポイントの減となったものの、類似団体の平均を上回っている。今後も引き続き、繰上償還の活用や緊急度・住民ニーズを的確に把握した事業の選択により地方債の残高を抑制するとともに、新規発行は交付税措置があるものに限定するなど、健全な財政運営に努める。</a:t>
          </a:r>
        </a:p>
      </xdr:txBody>
    </xdr:sp>
    <xdr:clientData/>
  </xdr:twoCellAnchor>
  <xdr:oneCellAnchor>
    <xdr:from>
      <xdr:col>61</xdr:col>
      <xdr:colOff>6350</xdr:colOff>
      <xdr:row>32</xdr:row>
      <xdr:rowOff>101600</xdr:rowOff>
    </xdr:from>
    <xdr:ext cx="298543" cy="225703"/>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45212</xdr:rowOff>
    </xdr:from>
    <xdr:to>
      <xdr:col>81</xdr:col>
      <xdr:colOff>44450</xdr:colOff>
      <xdr:row>45</xdr:row>
      <xdr:rowOff>32258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560312"/>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4335</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71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32258</xdr:rowOff>
    </xdr:from>
    <xdr:to>
      <xdr:col>81</xdr:col>
      <xdr:colOff>133350</xdr:colOff>
      <xdr:row>45</xdr:row>
      <xdr:rowOff>32258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7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131589</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630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45212</xdr:rowOff>
    </xdr:from>
    <xdr:to>
      <xdr:col>81</xdr:col>
      <xdr:colOff>133350</xdr:colOff>
      <xdr:row>38</xdr:row>
      <xdr:rowOff>45212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5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114808</xdr:rowOff>
    </xdr:from>
    <xdr:to>
      <xdr:col>81</xdr:col>
      <xdr:colOff>44450</xdr:colOff>
      <xdr:row>41</xdr:row>
      <xdr:rowOff>163068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6179800" y="714425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51579</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6909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35052</xdr:rowOff>
    </xdr:from>
    <xdr:to>
      <xdr:col>81</xdr:col>
      <xdr:colOff>95250</xdr:colOff>
      <xdr:row>41</xdr:row>
      <xdr:rowOff>136652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163068</xdr:rowOff>
    </xdr:from>
    <xdr:to>
      <xdr:col>77</xdr:col>
      <xdr:colOff>44450</xdr:colOff>
      <xdr:row>42</xdr:row>
      <xdr:rowOff>54356</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5290800" y="719251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156481</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84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54356</xdr:rowOff>
    </xdr:from>
    <xdr:to>
      <xdr:col>72</xdr:col>
      <xdr:colOff>203200</xdr:colOff>
      <xdr:row>42</xdr:row>
      <xdr:rowOff>121920</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4401800" y="725525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121920</xdr:rowOff>
    </xdr:from>
    <xdr:to>
      <xdr:col>68</xdr:col>
      <xdr:colOff>152400</xdr:colOff>
      <xdr:row>43</xdr:row>
      <xdr:rowOff>3556</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flipV="1">
          <a:off x="13512800" y="732282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170959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70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36085</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706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112268</xdr:rowOff>
    </xdr:from>
    <xdr:to>
      <xdr:col>77</xdr:col>
      <xdr:colOff>95250</xdr:colOff>
      <xdr:row>42</xdr:row>
      <xdr:rowOff>42418</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27195</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722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3556</xdr:rowOff>
    </xdr:from>
    <xdr:to>
      <xdr:col>73</xdr:col>
      <xdr:colOff>44450</xdr:colOff>
      <xdr:row>42</xdr:row>
      <xdr:rowOff>105156</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89933</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71120</xdr:rowOff>
    </xdr:from>
    <xdr:to>
      <xdr:col>68</xdr:col>
      <xdr:colOff>203200</xdr:colOff>
      <xdr:row>43</xdr:row>
      <xdr:rowOff>1270</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157497</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124206</xdr:rowOff>
    </xdr:from>
    <xdr:to>
      <xdr:col>64</xdr:col>
      <xdr:colOff>152400</xdr:colOff>
      <xdr:row>43</xdr:row>
      <xdr:rowOff>54356</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732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39133</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741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地方債残高や組合負担等見込額などの将来負担額は増加したものの、充当可能基金の増により将来負担比率なしとなっている。</a:t>
          </a:r>
        </a:p>
        <a:p>
          <a:r>
            <a:rPr kumimoji="1" lang="ja-JP" altLang="en-US" sz="1300">
              <a:latin typeface="ＭＳ Ｐゴシック" panose="020B0600070205080204" pitchFamily="50" charset="-128"/>
              <a:ea typeface="ＭＳ Ｐゴシック" panose="020B0600070205080204" pitchFamily="50" charset="-128"/>
            </a:rPr>
            <a:t>投資的事業の抑制等により適正な地方債管理を行い、財政の健全化に努める。</a:t>
          </a: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15164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451100"/>
          <a:ext cx="0" cy="1164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158691</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58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15164</xdr:rowOff>
    </xdr:from>
    <xdr:to>
      <xdr:col>81</xdr:col>
      <xdr:colOff>133350</xdr:colOff>
      <xdr:row>21</xdr:row>
      <xdr:rowOff>15164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61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75353</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475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103276</xdr:rowOff>
    </xdr:from>
    <xdr:to>
      <xdr:col>81</xdr:col>
      <xdr:colOff>95250</xdr:colOff>
      <xdr:row>15</xdr:row>
      <xdr:rowOff>33426</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5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98933</xdr:rowOff>
    </xdr:from>
    <xdr:to>
      <xdr:col>77</xdr:col>
      <xdr:colOff>95250</xdr:colOff>
      <xdr:row>15</xdr:row>
      <xdr:rowOff>29083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39260</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137541</xdr:rowOff>
    </xdr:from>
    <xdr:to>
      <xdr:col>73</xdr:col>
      <xdr:colOff>44450</xdr:colOff>
      <xdr:row>15</xdr:row>
      <xdr:rowOff>67691</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77868</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30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158775</xdr:rowOff>
    </xdr:from>
    <xdr:to>
      <xdr:col>68</xdr:col>
      <xdr:colOff>203200</xdr:colOff>
      <xdr:row>15</xdr:row>
      <xdr:rowOff>88925</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99102</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4699</xdr:rowOff>
    </xdr:from>
    <xdr:to>
      <xdr:col>64</xdr:col>
      <xdr:colOff>152400</xdr:colOff>
      <xdr:row>15</xdr:row>
      <xdr:rowOff>106299</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91076</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662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151054</xdr:rowOff>
    </xdr:from>
    <xdr:to>
      <xdr:col>73</xdr:col>
      <xdr:colOff>44450</xdr:colOff>
      <xdr:row>15</xdr:row>
      <xdr:rowOff>81204</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55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65981</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637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116789</xdr:rowOff>
    </xdr:from>
    <xdr:to>
      <xdr:col>64</xdr:col>
      <xdr:colOff>152400</xdr:colOff>
      <xdr:row>15</xdr:row>
      <xdr:rowOff>46939</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251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57116</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228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佐賀県基山町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17,459
17,212
22.15
9,427,670
9,112,411
108,990
3,970,719
6,442,574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人件費にかかる経常収支比率は、前年度に比べ０．５ポイント減の２６．３％となり、依然として類似団体の平均より若干高い水準にある。</a:t>
          </a:r>
        </a:p>
        <a:p>
          <a:r>
            <a:rPr kumimoji="1" lang="ja-JP" altLang="en-US" sz="1300">
              <a:latin typeface="ＭＳ Ｐゴシック" panose="020B0600070205080204" pitchFamily="50" charset="-128"/>
              <a:ea typeface="ＭＳ Ｐゴシック" panose="020B0600070205080204" pitchFamily="50" charset="-128"/>
            </a:rPr>
            <a:t>指定管理者の導入などにより委託化を進めているが、今後も定員管理計画の見直し等により、人件費の抑制に努める。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49276</xdr:rowOff>
    </xdr:from>
    <xdr:to>
      <xdr:col>24</xdr:col>
      <xdr:colOff>25400</xdr:colOff>
      <xdr:row>40</xdr:row>
      <xdr:rowOff>108712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7857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135653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49276</xdr:rowOff>
    </xdr:from>
    <xdr:to>
      <xdr:col>24</xdr:col>
      <xdr:colOff>114300</xdr:colOff>
      <xdr:row>34</xdr:row>
      <xdr:rowOff>49276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129286</xdr:rowOff>
    </xdr:from>
    <xdr:to>
      <xdr:col>24</xdr:col>
      <xdr:colOff>25400</xdr:colOff>
      <xdr:row>37</xdr:row>
      <xdr:rowOff>152146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7293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147574</xdr:rowOff>
    </xdr:from>
    <xdr:to>
      <xdr:col>19</xdr:col>
      <xdr:colOff>187325</xdr:colOff>
      <xdr:row>37</xdr:row>
      <xdr:rowOff>152146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912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129286</xdr:rowOff>
    </xdr:from>
    <xdr:to>
      <xdr:col>15</xdr:col>
      <xdr:colOff>98425</xdr:colOff>
      <xdr:row>37</xdr:row>
      <xdr:rowOff>147574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729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88138</xdr:rowOff>
    </xdr:from>
    <xdr:to>
      <xdr:col>11</xdr:col>
      <xdr:colOff>9525</xdr:colOff>
      <xdr:row>37</xdr:row>
      <xdr:rowOff>129286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317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78486</xdr:rowOff>
    </xdr:from>
    <xdr:to>
      <xdr:col>24</xdr:col>
      <xdr:colOff>76200</xdr:colOff>
      <xdr:row>38</xdr:row>
      <xdr:rowOff>8636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50563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101346</xdr:rowOff>
    </xdr:from>
    <xdr:to>
      <xdr:col>20</xdr:col>
      <xdr:colOff>38100</xdr:colOff>
      <xdr:row>38</xdr:row>
      <xdr:rowOff>31496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16273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96774</xdr:rowOff>
    </xdr:from>
    <xdr:to>
      <xdr:col>15</xdr:col>
      <xdr:colOff>149225</xdr:colOff>
      <xdr:row>38</xdr:row>
      <xdr:rowOff>26924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11701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78486</xdr:rowOff>
    </xdr:from>
    <xdr:to>
      <xdr:col>11</xdr:col>
      <xdr:colOff>60325</xdr:colOff>
      <xdr:row>38</xdr:row>
      <xdr:rowOff>8636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164863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37338</xdr:rowOff>
    </xdr:from>
    <xdr:to>
      <xdr:col>6</xdr:col>
      <xdr:colOff>171450</xdr:colOff>
      <xdr:row>37</xdr:row>
      <xdr:rowOff>138938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123715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物件費に係る経常収支比率は、ふるさと納税返礼品の減などにより前年度に比べ１．３ポイント減の１５．６％となった。</a:t>
          </a:r>
        </a:p>
        <a:p>
          <a:r>
            <a:rPr kumimoji="1" lang="ja-JP" altLang="en-US" sz="1300">
              <a:latin typeface="ＭＳ Ｐゴシック" panose="020B0600070205080204" pitchFamily="50" charset="-128"/>
              <a:ea typeface="ＭＳ Ｐゴシック" panose="020B0600070205080204" pitchFamily="50" charset="-128"/>
            </a:rPr>
            <a:t>今後も所要人員の精査や委託料の削減等により物件費の水準抑制に努める。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62230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282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115570</xdr:rowOff>
    </xdr:from>
    <xdr:to>
      <xdr:col>82</xdr:col>
      <xdr:colOff>107950</xdr:colOff>
      <xdr:row>18</xdr:row>
      <xdr:rowOff>43180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0302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50817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94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xdr:rowOff>
    </xdr:from>
    <xdr:to>
      <xdr:col>78</xdr:col>
      <xdr:colOff>69850</xdr:colOff>
      <xdr:row>18</xdr:row>
      <xdr:rowOff>43180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098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100330</xdr:rowOff>
    </xdr:from>
    <xdr:to>
      <xdr:col>73</xdr:col>
      <xdr:colOff>180975</xdr:colOff>
      <xdr:row>18</xdr:row>
      <xdr:rowOff>12700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0149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115587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17</xdr:row>
      <xdr:rowOff>100330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9083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36847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163830</xdr:rowOff>
    </xdr:from>
    <xdr:to>
      <xdr:col>78</xdr:col>
      <xdr:colOff>120650</xdr:colOff>
      <xdr:row>18</xdr:row>
      <xdr:rowOff>93980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78757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16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133350</xdr:rowOff>
    </xdr:from>
    <xdr:to>
      <xdr:col>74</xdr:col>
      <xdr:colOff>31750</xdr:colOff>
      <xdr:row>18</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48277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49530</xdr:rowOff>
    </xdr:from>
    <xdr:to>
      <xdr:col>69</xdr:col>
      <xdr:colOff>142875</xdr:colOff>
      <xdr:row>17</xdr:row>
      <xdr:rowOff>151130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135907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扶助費に係る経常収支比率は、前年度に比べ１．６ポイント増となり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latin typeface="ＭＳ Ｐゴシック" panose="020B0600070205080204" pitchFamily="50" charset="-128"/>
              <a:ea typeface="ＭＳ Ｐゴシック" panose="020B0600070205080204" pitchFamily="50" charset="-128"/>
            </a:rPr>
            <a:t>類似団体の平均を２ポイント上回る８．９％となっている。</a:t>
          </a:r>
        </a:p>
        <a:p>
          <a:r>
            <a:rPr kumimoji="1" lang="ja-JP" altLang="en-US" sz="1300">
              <a:latin typeface="ＭＳ Ｐゴシック" panose="020B0600070205080204" pitchFamily="50" charset="-128"/>
              <a:ea typeface="ＭＳ Ｐゴシック" panose="020B0600070205080204" pitchFamily="50" charset="-128"/>
            </a:rPr>
            <a:t>今後は、老人福祉費や児童福祉費の医療費助成、社会福祉費の増が予想されるため、住民ニーズを的確に把握した事業の選択により経費を節減し、財政を圧迫することのないように努める。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15422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8982528"/>
          <a:ext cx="0" cy="149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64407</xdr:rowOff>
    </xdr:from>
    <xdr:to>
      <xdr:col>24</xdr:col>
      <xdr:colOff>25400</xdr:colOff>
      <xdr:row>56</xdr:row>
      <xdr:rowOff>67128</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494157"/>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42635</xdr:rowOff>
    </xdr:from>
    <xdr:to>
      <xdr:col>19</xdr:col>
      <xdr:colOff>187325</xdr:colOff>
      <xdr:row>55</xdr:row>
      <xdr:rowOff>64407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4723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55</xdr:row>
      <xdr:rowOff>42635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3853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60070</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83457</xdr:rowOff>
    </xdr:from>
    <xdr:to>
      <xdr:col>11</xdr:col>
      <xdr:colOff>9525</xdr:colOff>
      <xdr:row>54</xdr:row>
      <xdr:rowOff>127000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3417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87085</xdr:rowOff>
    </xdr:from>
    <xdr:to>
      <xdr:col>11</xdr:col>
      <xdr:colOff>60325</xdr:colOff>
      <xdr:row>55</xdr:row>
      <xdr:rowOff>17235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2012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3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21772</xdr:rowOff>
    </xdr:from>
    <xdr:to>
      <xdr:col>6</xdr:col>
      <xdr:colOff>171450</xdr:colOff>
      <xdr:row>54</xdr:row>
      <xdr:rowOff>123372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28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133549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159855</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58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13607</xdr:rowOff>
    </xdr:from>
    <xdr:to>
      <xdr:col>20</xdr:col>
      <xdr:colOff>38100</xdr:colOff>
      <xdr:row>55</xdr:row>
      <xdr:rowOff>115207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99984</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52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163285</xdr:rowOff>
    </xdr:from>
    <xdr:to>
      <xdr:col>15</xdr:col>
      <xdr:colOff>149225</xdr:colOff>
      <xdr:row>55</xdr:row>
      <xdr:rowOff>93435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78212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32657</xdr:rowOff>
    </xdr:from>
    <xdr:to>
      <xdr:col>6</xdr:col>
      <xdr:colOff>171450</xdr:colOff>
      <xdr:row>54</xdr:row>
      <xdr:rowOff>134257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119034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37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その他に係る経常収支比率は類似団体の平均を２．１ポイント下回る１３．１ポイントとなっている。そのほとんどが他会計への繰出金である。</a:t>
          </a:r>
        </a:p>
        <a:p>
          <a:r>
            <a:rPr kumimoji="1" lang="ja-JP" altLang="en-US" sz="1300">
              <a:latin typeface="ＭＳ Ｐゴシック" panose="020B0600070205080204" pitchFamily="50" charset="-128"/>
              <a:ea typeface="ＭＳ Ｐゴシック" panose="020B0600070205080204" pitchFamily="50" charset="-128"/>
            </a:rPr>
            <a:t>今後は、特別会計への繰出金の増が予想されるため、経費削減等により繰出金の抑制に努める。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107950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024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20320</xdr:rowOff>
    </xdr:from>
    <xdr:to>
      <xdr:col>82</xdr:col>
      <xdr:colOff>107950</xdr:colOff>
      <xdr:row>56</xdr:row>
      <xdr:rowOff>96520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6215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6367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130810</xdr:rowOff>
    </xdr:from>
    <xdr:to>
      <xdr:col>78</xdr:col>
      <xdr:colOff>69850</xdr:colOff>
      <xdr:row>56</xdr:row>
      <xdr:rowOff>20320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5605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130810</xdr:rowOff>
    </xdr:from>
    <xdr:to>
      <xdr:col>73</xdr:col>
      <xdr:colOff>180975</xdr:colOff>
      <xdr:row>55</xdr:row>
      <xdr:rowOff>138430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560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xdr:rowOff>
    </xdr:from>
    <xdr:to>
      <xdr:col>74</xdr:col>
      <xdr:colOff>31750</xdr:colOff>
      <xdr:row>57</xdr:row>
      <xdr:rowOff>113030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97807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69850</xdr:rowOff>
    </xdr:from>
    <xdr:to>
      <xdr:col>69</xdr:col>
      <xdr:colOff>92075</xdr:colOff>
      <xdr:row>55</xdr:row>
      <xdr:rowOff>138430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499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45720</xdr:rowOff>
    </xdr:from>
    <xdr:to>
      <xdr:col>82</xdr:col>
      <xdr:colOff>158750</xdr:colOff>
      <xdr:row>56</xdr:row>
      <xdr:rowOff>147320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62247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140970</xdr:rowOff>
    </xdr:from>
    <xdr:to>
      <xdr:col>78</xdr:col>
      <xdr:colOff>120650</xdr:colOff>
      <xdr:row>56</xdr:row>
      <xdr:rowOff>71120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81297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80010</xdr:rowOff>
    </xdr:from>
    <xdr:to>
      <xdr:col>74</xdr:col>
      <xdr:colOff>31750</xdr:colOff>
      <xdr:row>56</xdr:row>
      <xdr:rowOff>10160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20337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87630</xdr:rowOff>
    </xdr:from>
    <xdr:to>
      <xdr:col>69</xdr:col>
      <xdr:colOff>142875</xdr:colOff>
      <xdr:row>56</xdr:row>
      <xdr:rowOff>17780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27957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前年度に比べ０．６ポイント減の１８．５％となっている。ごみ処理業務や消防業務等の一部事務組合への負担金としての支出に伴い、類似団体の平均を４．１ポイント上回っている。</a:t>
          </a:r>
        </a:p>
        <a:p>
          <a:r>
            <a:rPr kumimoji="1" lang="ja-JP" altLang="en-US" sz="1300">
              <a:latin typeface="ＭＳ Ｐゴシック" panose="020B0600070205080204" pitchFamily="50" charset="-128"/>
              <a:ea typeface="ＭＳ Ｐゴシック" panose="020B0600070205080204" pitchFamily="50" charset="-128"/>
            </a:rPr>
            <a:t>今後は、行財政改革により補助金等の見直しを行い、水準抑制に努める。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41</xdr:row>
      <xdr:rowOff>51562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831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58420</xdr:rowOff>
    </xdr:from>
    <xdr:to>
      <xdr:col>82</xdr:col>
      <xdr:colOff>107950</xdr:colOff>
      <xdr:row>38</xdr:row>
      <xdr:rowOff>85852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5735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161290</xdr:rowOff>
    </xdr:from>
    <xdr:to>
      <xdr:col>78</xdr:col>
      <xdr:colOff>69850</xdr:colOff>
      <xdr:row>38</xdr:row>
      <xdr:rowOff>85852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50494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156718</xdr:rowOff>
    </xdr:from>
    <xdr:to>
      <xdr:col>73</xdr:col>
      <xdr:colOff>180975</xdr:colOff>
      <xdr:row>37</xdr:row>
      <xdr:rowOff>161290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5003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156718</xdr:rowOff>
    </xdr:from>
    <xdr:to>
      <xdr:col>69</xdr:col>
      <xdr:colOff>92075</xdr:colOff>
      <xdr:row>37</xdr:row>
      <xdr:rowOff>165862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5003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xdr:rowOff>
    </xdr:from>
    <xdr:to>
      <xdr:col>82</xdr:col>
      <xdr:colOff>158750</xdr:colOff>
      <xdr:row>38</xdr:row>
      <xdr:rowOff>109220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151147</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35052</xdr:rowOff>
    </xdr:from>
    <xdr:to>
      <xdr:col>78</xdr:col>
      <xdr:colOff>120650</xdr:colOff>
      <xdr:row>38</xdr:row>
      <xdr:rowOff>136652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121429</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63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110490</xdr:rowOff>
    </xdr:from>
    <xdr:to>
      <xdr:col>74</xdr:col>
      <xdr:colOff>31750</xdr:colOff>
      <xdr:row>38</xdr:row>
      <xdr:rowOff>40640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25417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105918</xdr:rowOff>
    </xdr:from>
    <xdr:to>
      <xdr:col>69</xdr:col>
      <xdr:colOff>142875</xdr:colOff>
      <xdr:row>38</xdr:row>
      <xdr:rowOff>36068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20845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115062</xdr:rowOff>
    </xdr:from>
    <xdr:to>
      <xdr:col>65</xdr:col>
      <xdr:colOff>53975</xdr:colOff>
      <xdr:row>38</xdr:row>
      <xdr:rowOff>45212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29989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公債費に係る経常収支比率は、前年度より０．２ポイント減の１３．４％となり、類似団体を１．７ポイント下回った。</a:t>
          </a:r>
        </a:p>
        <a:p>
          <a:r>
            <a:rPr kumimoji="1" lang="ja-JP" altLang="en-US" sz="1300">
              <a:latin typeface="ＭＳ Ｐゴシック" panose="020B0600070205080204" pitchFamily="50" charset="-128"/>
              <a:ea typeface="ＭＳ Ｐゴシック" panose="020B0600070205080204" pitchFamily="50" charset="-128"/>
            </a:rPr>
            <a:t>今後も繰上償還の活用や新規起債の発行の抑制、低利での起債に努める。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88138</xdr:rowOff>
    </xdr:from>
    <xdr:to>
      <xdr:col>24</xdr:col>
      <xdr:colOff>25400</xdr:colOff>
      <xdr:row>80</xdr:row>
      <xdr:rowOff>8128</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60398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151655</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69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xdr:rowOff>
    </xdr:from>
    <xdr:to>
      <xdr:col>24</xdr:col>
      <xdr:colOff>114300</xdr:colOff>
      <xdr:row>80</xdr:row>
      <xdr:rowOff>8128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2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3065</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88138</xdr:rowOff>
    </xdr:from>
    <xdr:to>
      <xdr:col>24</xdr:col>
      <xdr:colOff>114300</xdr:colOff>
      <xdr:row>73</xdr:row>
      <xdr:rowOff>88138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168148</xdr:rowOff>
    </xdr:from>
    <xdr:to>
      <xdr:col>24</xdr:col>
      <xdr:colOff>25400</xdr:colOff>
      <xdr:row>77</xdr:row>
      <xdr:rowOff>5842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31983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5842</xdr:rowOff>
    </xdr:from>
    <xdr:to>
      <xdr:col>19</xdr:col>
      <xdr:colOff>187325</xdr:colOff>
      <xdr:row>77</xdr:row>
      <xdr:rowOff>42418</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2074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42418</xdr:rowOff>
    </xdr:from>
    <xdr:to>
      <xdr:col>15</xdr:col>
      <xdr:colOff>98425</xdr:colOff>
      <xdr:row>77</xdr:row>
      <xdr:rowOff>78994</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2440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78994</xdr:rowOff>
    </xdr:from>
    <xdr:to>
      <xdr:col>11</xdr:col>
      <xdr:colOff>9525</xdr:colOff>
      <xdr:row>77</xdr:row>
      <xdr:rowOff>83565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2806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135399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117348</xdr:rowOff>
    </xdr:from>
    <xdr:to>
      <xdr:col>24</xdr:col>
      <xdr:colOff>76200</xdr:colOff>
      <xdr:row>77</xdr:row>
      <xdr:rowOff>47498</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133875</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99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126492</xdr:rowOff>
    </xdr:from>
    <xdr:to>
      <xdr:col>20</xdr:col>
      <xdr:colOff>38100</xdr:colOff>
      <xdr:row>77</xdr:row>
      <xdr:rowOff>56642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66819</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163068</xdr:rowOff>
    </xdr:from>
    <xdr:to>
      <xdr:col>15</xdr:col>
      <xdr:colOff>149225</xdr:colOff>
      <xdr:row>77</xdr:row>
      <xdr:rowOff>93218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103395</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28194</xdr:rowOff>
    </xdr:from>
    <xdr:to>
      <xdr:col>11</xdr:col>
      <xdr:colOff>60325</xdr:colOff>
      <xdr:row>77</xdr:row>
      <xdr:rowOff>129794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139971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公債費以外の経常収支比率は８２．４％となり、前年度より０．２ポイント上回り、依然として類似団体の平均を上回っている。</a:t>
          </a:r>
        </a:p>
        <a:p>
          <a:r>
            <a:rPr kumimoji="1" lang="ja-JP" altLang="en-US" sz="1300">
              <a:latin typeface="ＭＳ Ｐゴシック" panose="020B0600070205080204" pitchFamily="50" charset="-128"/>
              <a:ea typeface="ＭＳ Ｐゴシック" panose="020B0600070205080204" pitchFamily="50" charset="-128"/>
            </a:rPr>
            <a:t>主な要因としては、扶助費の増によるものと考えられる。今後も行財政改革による経費節減を行い、引き続き水準抑制に努める。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80</xdr:row>
      <xdr:rowOff>130266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57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102343</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81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130266</xdr:rowOff>
    </xdr:from>
    <xdr:to>
      <xdr:col>82</xdr:col>
      <xdr:colOff>196850</xdr:colOff>
      <xdr:row>80</xdr:row>
      <xdr:rowOff>130266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46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133531</xdr:rowOff>
    </xdr:from>
    <xdr:to>
      <xdr:col>82</xdr:col>
      <xdr:colOff>107950</xdr:colOff>
      <xdr:row>78</xdr:row>
      <xdr:rowOff>140063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50663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55171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8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38644</xdr:rowOff>
    </xdr:from>
    <xdr:to>
      <xdr:col>82</xdr:col>
      <xdr:colOff>158750</xdr:colOff>
      <xdr:row>77</xdr:row>
      <xdr:rowOff>140244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15966</xdr:rowOff>
    </xdr:from>
    <xdr:to>
      <xdr:col>78</xdr:col>
      <xdr:colOff>69850</xdr:colOff>
      <xdr:row>78</xdr:row>
      <xdr:rowOff>133531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389066"/>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9252</xdr:rowOff>
    </xdr:from>
    <xdr:to>
      <xdr:col>78</xdr:col>
      <xdr:colOff>120650</xdr:colOff>
      <xdr:row>77</xdr:row>
      <xdr:rowOff>110852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121029</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979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112305</xdr:rowOff>
    </xdr:from>
    <xdr:to>
      <xdr:col>73</xdr:col>
      <xdr:colOff>180975</xdr:colOff>
      <xdr:row>78</xdr:row>
      <xdr:rowOff>15966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313955"/>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xdr:rowOff>
    </xdr:from>
    <xdr:to>
      <xdr:col>69</xdr:col>
      <xdr:colOff>92075</xdr:colOff>
      <xdr:row>77</xdr:row>
      <xdr:rowOff>112305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202920"/>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148045</xdr:rowOff>
    </xdr:from>
    <xdr:to>
      <xdr:col>69</xdr:col>
      <xdr:colOff>142875</xdr:colOff>
      <xdr:row>77</xdr:row>
      <xdr:rowOff>78195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88372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4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82731</xdr:rowOff>
    </xdr:from>
    <xdr:to>
      <xdr:col>65</xdr:col>
      <xdr:colOff>53975</xdr:colOff>
      <xdr:row>77</xdr:row>
      <xdr:rowOff>12881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23058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88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89263</xdr:rowOff>
    </xdr:from>
    <xdr:to>
      <xdr:col>82</xdr:col>
      <xdr:colOff>158750</xdr:colOff>
      <xdr:row>79</xdr:row>
      <xdr:rowOff>19413</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4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61340</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43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82731</xdr:rowOff>
    </xdr:from>
    <xdr:to>
      <xdr:col>78</xdr:col>
      <xdr:colOff>120650</xdr:colOff>
      <xdr:row>79</xdr:row>
      <xdr:rowOff>12881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4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169108</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542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136616</xdr:rowOff>
    </xdr:from>
    <xdr:to>
      <xdr:col>74</xdr:col>
      <xdr:colOff>31750</xdr:colOff>
      <xdr:row>78</xdr:row>
      <xdr:rowOff>66766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33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51543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424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61505</xdr:rowOff>
    </xdr:from>
    <xdr:to>
      <xdr:col>69</xdr:col>
      <xdr:colOff>142875</xdr:colOff>
      <xdr:row>77</xdr:row>
      <xdr:rowOff>163105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26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147882</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佐賀県基山町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113752</xdr:rowOff>
    </xdr:from>
    <xdr:to>
      <xdr:col>29</xdr:col>
      <xdr:colOff>127000</xdr:colOff>
      <xdr:row>20</xdr:row>
      <xdr:rowOff>171343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7327"/>
          <a:ext cx="0" cy="16006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143420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2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171343</xdr:rowOff>
    </xdr:from>
    <xdr:to>
      <xdr:col>30</xdr:col>
      <xdr:colOff>25400</xdr:colOff>
      <xdr:row>20</xdr:row>
      <xdr:rowOff>171343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47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28679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9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113752</xdr:rowOff>
    </xdr:from>
    <xdr:to>
      <xdr:col>30</xdr:col>
      <xdr:colOff>25400</xdr:colOff>
      <xdr:row>11</xdr:row>
      <xdr:rowOff>113752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7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44094</xdr:rowOff>
    </xdr:from>
    <xdr:to>
      <xdr:col>29</xdr:col>
      <xdr:colOff>127000</xdr:colOff>
      <xdr:row>18</xdr:row>
      <xdr:rowOff>53042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77819"/>
          <a:ext cx="647700" cy="8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96444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15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79917</xdr:rowOff>
    </xdr:from>
    <xdr:to>
      <xdr:col>29</xdr:col>
      <xdr:colOff>177800</xdr:colOff>
      <xdr:row>17</xdr:row>
      <xdr:rowOff>10067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70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53042</xdr:rowOff>
    </xdr:from>
    <xdr:to>
      <xdr:col>26</xdr:col>
      <xdr:colOff>50800</xdr:colOff>
      <xdr:row>18</xdr:row>
      <xdr:rowOff>86320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86767"/>
          <a:ext cx="698500" cy="33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109374</xdr:rowOff>
    </xdr:from>
    <xdr:to>
      <xdr:col>26</xdr:col>
      <xdr:colOff>101600</xdr:colOff>
      <xdr:row>17</xdr:row>
      <xdr:rowOff>39524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49701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69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86320</xdr:rowOff>
    </xdr:from>
    <xdr:to>
      <xdr:col>22</xdr:col>
      <xdr:colOff>114300</xdr:colOff>
      <xdr:row>18</xdr:row>
      <xdr:rowOff>144140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20045"/>
          <a:ext cx="698500" cy="57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137721</xdr:rowOff>
    </xdr:from>
    <xdr:to>
      <xdr:col>22</xdr:col>
      <xdr:colOff>165100</xdr:colOff>
      <xdr:row>17</xdr:row>
      <xdr:rowOff>67871</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78048</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9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144140</xdr:rowOff>
    </xdr:from>
    <xdr:to>
      <xdr:col>18</xdr:col>
      <xdr:colOff>177800</xdr:colOff>
      <xdr:row>18</xdr:row>
      <xdr:rowOff>171049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77865"/>
          <a:ext cx="698500" cy="26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160793</xdr:rowOff>
    </xdr:from>
    <xdr:to>
      <xdr:col>19</xdr:col>
      <xdr:colOff>38100</xdr:colOff>
      <xdr:row>17</xdr:row>
      <xdr:rowOff>90943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101120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2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267</xdr:rowOff>
    </xdr:from>
    <xdr:to>
      <xdr:col>15</xdr:col>
      <xdr:colOff>101600</xdr:colOff>
      <xdr:row>17</xdr:row>
      <xdr:rowOff>101867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112044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3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164744</xdr:rowOff>
    </xdr:from>
    <xdr:to>
      <xdr:col>29</xdr:col>
      <xdr:colOff>177800</xdr:colOff>
      <xdr:row>18</xdr:row>
      <xdr:rowOff>94894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27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136821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99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2242</xdr:rowOff>
    </xdr:from>
    <xdr:to>
      <xdr:col>26</xdr:col>
      <xdr:colOff>101600</xdr:colOff>
      <xdr:row>18</xdr:row>
      <xdr:rowOff>103842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35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88619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22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35520</xdr:rowOff>
    </xdr:from>
    <xdr:to>
      <xdr:col>22</xdr:col>
      <xdr:colOff>165100</xdr:colOff>
      <xdr:row>18</xdr:row>
      <xdr:rowOff>137120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69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121897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55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93340</xdr:rowOff>
    </xdr:from>
    <xdr:to>
      <xdr:col>19</xdr:col>
      <xdr:colOff>38100</xdr:colOff>
      <xdr:row>19</xdr:row>
      <xdr:rowOff>23490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27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8267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1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120249</xdr:rowOff>
    </xdr:from>
    <xdr:to>
      <xdr:col>15</xdr:col>
      <xdr:colOff>101600</xdr:colOff>
      <xdr:row>19</xdr:row>
      <xdr:rowOff>50399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53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35176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4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259397</xdr:rowOff>
    </xdr:from>
    <xdr:to>
      <xdr:col>29</xdr:col>
      <xdr:colOff>127000</xdr:colOff>
      <xdr:row>37</xdr:row>
      <xdr:rowOff>210363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83947"/>
          <a:ext cx="0" cy="11511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182440</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210363</xdr:rowOff>
    </xdr:from>
    <xdr:to>
      <xdr:col>30</xdr:col>
      <xdr:colOff>25400</xdr:colOff>
      <xdr:row>37</xdr:row>
      <xdr:rowOff>210363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3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2874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2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259397</xdr:rowOff>
    </xdr:from>
    <xdr:to>
      <xdr:col>30</xdr:col>
      <xdr:colOff>25400</xdr:colOff>
      <xdr:row>33</xdr:row>
      <xdr:rowOff>259397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259779</xdr:rowOff>
    </xdr:from>
    <xdr:to>
      <xdr:col>29</xdr:col>
      <xdr:colOff>127000</xdr:colOff>
      <xdr:row>35</xdr:row>
      <xdr:rowOff>261150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870129"/>
          <a:ext cx="647700" cy="13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330738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142761</xdr:rowOff>
    </xdr:from>
    <xdr:to>
      <xdr:col>29</xdr:col>
      <xdr:colOff>177800</xdr:colOff>
      <xdr:row>35</xdr:row>
      <xdr:rowOff>244361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232899</xdr:rowOff>
    </xdr:from>
    <xdr:to>
      <xdr:col>26</xdr:col>
      <xdr:colOff>50800</xdr:colOff>
      <xdr:row>35</xdr:row>
      <xdr:rowOff>261150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843249"/>
          <a:ext cx="698500" cy="28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140608</xdr:rowOff>
    </xdr:from>
    <xdr:to>
      <xdr:col>26</xdr:col>
      <xdr:colOff>101600</xdr:colOff>
      <xdr:row>35</xdr:row>
      <xdr:rowOff>242208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252385</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1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142887</xdr:rowOff>
    </xdr:from>
    <xdr:to>
      <xdr:col>22</xdr:col>
      <xdr:colOff>114300</xdr:colOff>
      <xdr:row>35</xdr:row>
      <xdr:rowOff>232899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753237"/>
          <a:ext cx="698500" cy="90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136551</xdr:rowOff>
    </xdr:from>
    <xdr:to>
      <xdr:col>22</xdr:col>
      <xdr:colOff>165100</xdr:colOff>
      <xdr:row>35</xdr:row>
      <xdr:rowOff>238151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248328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109055</xdr:rowOff>
    </xdr:from>
    <xdr:to>
      <xdr:col>18</xdr:col>
      <xdr:colOff>177800</xdr:colOff>
      <xdr:row>35</xdr:row>
      <xdr:rowOff>142887</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719405"/>
          <a:ext cx="698500" cy="33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133674</xdr:rowOff>
    </xdr:from>
    <xdr:to>
      <xdr:col>19</xdr:col>
      <xdr:colOff>38100</xdr:colOff>
      <xdr:row>35</xdr:row>
      <xdr:rowOff>235274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220051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83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120358</xdr:rowOff>
    </xdr:from>
    <xdr:to>
      <xdr:col>15</xdr:col>
      <xdr:colOff>101600</xdr:colOff>
      <xdr:row>35</xdr:row>
      <xdr:rowOff>221958</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206735</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81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208979</xdr:rowOff>
    </xdr:from>
    <xdr:to>
      <xdr:col>29</xdr:col>
      <xdr:colOff>177800</xdr:colOff>
      <xdr:row>35</xdr:row>
      <xdr:rowOff>310579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19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181056</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79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210350</xdr:rowOff>
    </xdr:from>
    <xdr:to>
      <xdr:col>26</xdr:col>
      <xdr:colOff>101600</xdr:colOff>
      <xdr:row>35</xdr:row>
      <xdr:rowOff>311950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20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296727</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182099</xdr:rowOff>
    </xdr:from>
    <xdr:to>
      <xdr:col>22</xdr:col>
      <xdr:colOff>165100</xdr:colOff>
      <xdr:row>35</xdr:row>
      <xdr:rowOff>283699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792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268476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878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92087</xdr:rowOff>
    </xdr:from>
    <xdr:to>
      <xdr:col>19</xdr:col>
      <xdr:colOff>38100</xdr:colOff>
      <xdr:row>35</xdr:row>
      <xdr:rowOff>193687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702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203864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47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58255</xdr:rowOff>
    </xdr:from>
    <xdr:to>
      <xdr:col>15</xdr:col>
      <xdr:colOff>101600</xdr:colOff>
      <xdr:row>35</xdr:row>
      <xdr:rowOff>159855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668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170032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437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佐賀県基山町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17,459
17,212
22.15
9,427,670
9,112,411
108,990
3,970,719
6,442,574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67593</xdr:rowOff>
    </xdr:from>
    <xdr:to>
      <xdr:col>24</xdr:col>
      <xdr:colOff>62865</xdr:colOff>
      <xdr:row>39</xdr:row>
      <xdr:rowOff>108023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11093"/>
          <a:ext cx="1270" cy="158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111850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108023</xdr:rowOff>
    </xdr:from>
    <xdr:to>
      <xdr:col>24</xdr:col>
      <xdr:colOff>152400</xdr:colOff>
      <xdr:row>39</xdr:row>
      <xdr:rowOff>108023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94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14270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8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67593</xdr:rowOff>
    </xdr:from>
    <xdr:to>
      <xdr:col>24</xdr:col>
      <xdr:colOff>152400</xdr:colOff>
      <xdr:row>30</xdr:row>
      <xdr:rowOff>67593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1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102112</xdr:rowOff>
    </xdr:from>
    <xdr:to>
      <xdr:col>24</xdr:col>
      <xdr:colOff>63500</xdr:colOff>
      <xdr:row>36</xdr:row>
      <xdr:rowOff>103336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74312"/>
          <a:ext cx="838200" cy="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77373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0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54496</xdr:rowOff>
    </xdr:from>
    <xdr:to>
      <xdr:col>24</xdr:col>
      <xdr:colOff>114300</xdr:colOff>
      <xdr:row>35</xdr:row>
      <xdr:rowOff>156096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103336</xdr:rowOff>
    </xdr:from>
    <xdr:to>
      <xdr:col>19</xdr:col>
      <xdr:colOff>177800</xdr:colOff>
      <xdr:row>36</xdr:row>
      <xdr:rowOff>133446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75536"/>
          <a:ext cx="889000" cy="3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72277</xdr:rowOff>
    </xdr:from>
    <xdr:to>
      <xdr:col>20</xdr:col>
      <xdr:colOff>38100</xdr:colOff>
      <xdr:row>36</xdr:row>
      <xdr:rowOff>2427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18954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4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133446</xdr:rowOff>
    </xdr:from>
    <xdr:to>
      <xdr:col>15</xdr:col>
      <xdr:colOff>50800</xdr:colOff>
      <xdr:row>36</xdr:row>
      <xdr:rowOff>159245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05646"/>
          <a:ext cx="8890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82548</xdr:rowOff>
    </xdr:from>
    <xdr:to>
      <xdr:col>15</xdr:col>
      <xdr:colOff>101600</xdr:colOff>
      <xdr:row>36</xdr:row>
      <xdr:rowOff>12698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29225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159245</xdr:rowOff>
    </xdr:from>
    <xdr:to>
      <xdr:col>10</xdr:col>
      <xdr:colOff>114300</xdr:colOff>
      <xdr:row>36</xdr:row>
      <xdr:rowOff>168781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31445"/>
          <a:ext cx="889000" cy="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87904</xdr:rowOff>
    </xdr:from>
    <xdr:to>
      <xdr:col>10</xdr:col>
      <xdr:colOff>165100</xdr:colOff>
      <xdr:row>36</xdr:row>
      <xdr:rowOff>18054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34581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6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79478</xdr:rowOff>
    </xdr:from>
    <xdr:to>
      <xdr:col>6</xdr:col>
      <xdr:colOff>38100</xdr:colOff>
      <xdr:row>36</xdr:row>
      <xdr:rowOff>9628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26155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5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51312</xdr:rowOff>
    </xdr:from>
    <xdr:to>
      <xdr:col>24</xdr:col>
      <xdr:colOff>114300</xdr:colOff>
      <xdr:row>36</xdr:row>
      <xdr:rowOff>152912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2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29739</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0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52536</xdr:rowOff>
    </xdr:from>
    <xdr:to>
      <xdr:col>20</xdr:col>
      <xdr:colOff>38100</xdr:colOff>
      <xdr:row>36</xdr:row>
      <xdr:rowOff>154136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2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145263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1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82646</xdr:rowOff>
    </xdr:from>
    <xdr:to>
      <xdr:col>15</xdr:col>
      <xdr:colOff>101600</xdr:colOff>
      <xdr:row>37</xdr:row>
      <xdr:rowOff>12796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5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3923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4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108445</xdr:rowOff>
    </xdr:from>
    <xdr:to>
      <xdr:col>10</xdr:col>
      <xdr:colOff>165100</xdr:colOff>
      <xdr:row>37</xdr:row>
      <xdr:rowOff>38595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8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29722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37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117981</xdr:rowOff>
    </xdr:from>
    <xdr:to>
      <xdr:col>6</xdr:col>
      <xdr:colOff>38100</xdr:colOff>
      <xdr:row>37</xdr:row>
      <xdr:rowOff>48131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9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39258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8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64605</xdr:rowOff>
    </xdr:from>
    <xdr:to>
      <xdr:col>24</xdr:col>
      <xdr:colOff>62865</xdr:colOff>
      <xdr:row>58</xdr:row>
      <xdr:rowOff>161825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37105"/>
          <a:ext cx="1270" cy="146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165652</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161825</xdr:rowOff>
    </xdr:from>
    <xdr:to>
      <xdr:col>24</xdr:col>
      <xdr:colOff>152400</xdr:colOff>
      <xdr:row>58</xdr:row>
      <xdr:rowOff>161825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10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11282</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1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64605</xdr:rowOff>
    </xdr:from>
    <xdr:to>
      <xdr:col>24</xdr:col>
      <xdr:colOff>152400</xdr:colOff>
      <xdr:row>50</xdr:row>
      <xdr:rowOff>64605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93229</xdr:rowOff>
    </xdr:from>
    <xdr:to>
      <xdr:col>24</xdr:col>
      <xdr:colOff>63500</xdr:colOff>
      <xdr:row>54</xdr:row>
      <xdr:rowOff>137740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351529"/>
          <a:ext cx="838200" cy="4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48255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78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69828</xdr:rowOff>
    </xdr:from>
    <xdr:to>
      <xdr:col>24</xdr:col>
      <xdr:colOff>114300</xdr:colOff>
      <xdr:row>55</xdr:row>
      <xdr:rowOff>171428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61470</xdr:rowOff>
    </xdr:from>
    <xdr:to>
      <xdr:col>19</xdr:col>
      <xdr:colOff>177800</xdr:colOff>
      <xdr:row>54</xdr:row>
      <xdr:rowOff>93229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319770"/>
          <a:ext cx="889000" cy="3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65795</xdr:rowOff>
    </xdr:from>
    <xdr:to>
      <xdr:col>20</xdr:col>
      <xdr:colOff>38100</xdr:colOff>
      <xdr:row>54</xdr:row>
      <xdr:rowOff>167395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158522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1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61470</xdr:rowOff>
    </xdr:from>
    <xdr:to>
      <xdr:col>15</xdr:col>
      <xdr:colOff>50800</xdr:colOff>
      <xdr:row>57</xdr:row>
      <xdr:rowOff>16518</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319770"/>
          <a:ext cx="889000" cy="46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158149</xdr:rowOff>
    </xdr:from>
    <xdr:to>
      <xdr:col>15</xdr:col>
      <xdr:colOff>101600</xdr:colOff>
      <xdr:row>56</xdr:row>
      <xdr:rowOff>88299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79426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68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16518</xdr:rowOff>
    </xdr:from>
    <xdr:to>
      <xdr:col>10</xdr:col>
      <xdr:colOff>114300</xdr:colOff>
      <xdr:row>58</xdr:row>
      <xdr:rowOff>143342</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789168"/>
          <a:ext cx="889000" cy="29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133265</xdr:rowOff>
    </xdr:from>
    <xdr:to>
      <xdr:col>10</xdr:col>
      <xdr:colOff>165100</xdr:colOff>
      <xdr:row>56</xdr:row>
      <xdr:rowOff>63415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79942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3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67934</xdr:rowOff>
    </xdr:from>
    <xdr:to>
      <xdr:col>6</xdr:col>
      <xdr:colOff>38100</xdr:colOff>
      <xdr:row>56</xdr:row>
      <xdr:rowOff>169534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14611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4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86940</xdr:rowOff>
    </xdr:from>
    <xdr:to>
      <xdr:col>24</xdr:col>
      <xdr:colOff>114300</xdr:colOff>
      <xdr:row>55</xdr:row>
      <xdr:rowOff>17090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34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109817</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19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42429</xdr:rowOff>
    </xdr:from>
    <xdr:to>
      <xdr:col>20</xdr:col>
      <xdr:colOff>38100</xdr:colOff>
      <xdr:row>54</xdr:row>
      <xdr:rowOff>144029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30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160556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07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10670</xdr:rowOff>
    </xdr:from>
    <xdr:to>
      <xdr:col>15</xdr:col>
      <xdr:colOff>101600</xdr:colOff>
      <xdr:row>54</xdr:row>
      <xdr:rowOff>112270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26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128797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04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137168</xdr:rowOff>
    </xdr:from>
    <xdr:to>
      <xdr:col>10</xdr:col>
      <xdr:colOff>165100</xdr:colOff>
      <xdr:row>57</xdr:row>
      <xdr:rowOff>67318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73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58445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83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92542</xdr:rowOff>
    </xdr:from>
    <xdr:to>
      <xdr:col>6</xdr:col>
      <xdr:colOff>38100</xdr:colOff>
      <xdr:row>59</xdr:row>
      <xdr:rowOff>22692</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03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13819</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12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118935</xdr:rowOff>
    </xdr:from>
    <xdr:to>
      <xdr:col>24</xdr:col>
      <xdr:colOff>62865</xdr:colOff>
      <xdr:row>79</xdr:row>
      <xdr:rowOff>33820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91885"/>
          <a:ext cx="1270" cy="128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37647</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8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33820</xdr:rowOff>
    </xdr:from>
    <xdr:to>
      <xdr:col>24</xdr:col>
      <xdr:colOff>152400</xdr:colOff>
      <xdr:row>79</xdr:row>
      <xdr:rowOff>33820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7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65612</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118935</xdr:rowOff>
    </xdr:from>
    <xdr:to>
      <xdr:col>24</xdr:col>
      <xdr:colOff>152400</xdr:colOff>
      <xdr:row>71</xdr:row>
      <xdr:rowOff>118935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9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155930</xdr:rowOff>
    </xdr:from>
    <xdr:to>
      <xdr:col>24</xdr:col>
      <xdr:colOff>63500</xdr:colOff>
      <xdr:row>78</xdr:row>
      <xdr:rowOff>23076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357580"/>
          <a:ext cx="838200" cy="3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114140</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44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91263</xdr:rowOff>
    </xdr:from>
    <xdr:to>
      <xdr:col>24</xdr:col>
      <xdr:colOff>114300</xdr:colOff>
      <xdr:row>78</xdr:row>
      <xdr:rowOff>21413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23076</xdr:rowOff>
    </xdr:from>
    <xdr:to>
      <xdr:col>19</xdr:col>
      <xdr:colOff>177800</xdr:colOff>
      <xdr:row>78</xdr:row>
      <xdr:rowOff>76836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396176"/>
          <a:ext cx="889000" cy="5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101891</xdr:rowOff>
    </xdr:from>
    <xdr:to>
      <xdr:col>20</xdr:col>
      <xdr:colOff>38100</xdr:colOff>
      <xdr:row>78</xdr:row>
      <xdr:rowOff>32041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48568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7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62395</xdr:rowOff>
    </xdr:from>
    <xdr:to>
      <xdr:col>15</xdr:col>
      <xdr:colOff>50800</xdr:colOff>
      <xdr:row>78</xdr:row>
      <xdr:rowOff>76836</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435495"/>
          <a:ext cx="889000" cy="1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97930</xdr:rowOff>
    </xdr:from>
    <xdr:to>
      <xdr:col>15</xdr:col>
      <xdr:colOff>101600</xdr:colOff>
      <xdr:row>78</xdr:row>
      <xdr:rowOff>28080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44607</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62395</xdr:rowOff>
    </xdr:from>
    <xdr:to>
      <xdr:col>10</xdr:col>
      <xdr:colOff>114300</xdr:colOff>
      <xdr:row>78</xdr:row>
      <xdr:rowOff>86703</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435495"/>
          <a:ext cx="8890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114694</xdr:rowOff>
    </xdr:from>
    <xdr:to>
      <xdr:col>10</xdr:col>
      <xdr:colOff>165100</xdr:colOff>
      <xdr:row>78</xdr:row>
      <xdr:rowOff>44844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61371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105130</xdr:rowOff>
    </xdr:from>
    <xdr:to>
      <xdr:col>24</xdr:col>
      <xdr:colOff>114300</xdr:colOff>
      <xdr:row>78</xdr:row>
      <xdr:rowOff>35280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30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83557</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28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143726</xdr:rowOff>
    </xdr:from>
    <xdr:to>
      <xdr:col>20</xdr:col>
      <xdr:colOff>38100</xdr:colOff>
      <xdr:row>78</xdr:row>
      <xdr:rowOff>73876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34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65003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43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26036</xdr:rowOff>
    </xdr:from>
    <xdr:to>
      <xdr:col>15</xdr:col>
      <xdr:colOff>101600</xdr:colOff>
      <xdr:row>78</xdr:row>
      <xdr:rowOff>127636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39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118763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49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11595</xdr:rowOff>
    </xdr:from>
    <xdr:to>
      <xdr:col>10</xdr:col>
      <xdr:colOff>165100</xdr:colOff>
      <xdr:row>78</xdr:row>
      <xdr:rowOff>113195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38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104322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47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35903</xdr:rowOff>
    </xdr:from>
    <xdr:to>
      <xdr:col>6</xdr:col>
      <xdr:colOff>38100</xdr:colOff>
      <xdr:row>78</xdr:row>
      <xdr:rowOff>137503</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0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128630</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0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21155</xdr:rowOff>
    </xdr:from>
    <xdr:to>
      <xdr:col>24</xdr:col>
      <xdr:colOff>62865</xdr:colOff>
      <xdr:row>98</xdr:row>
      <xdr:rowOff>103646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451655"/>
          <a:ext cx="1270" cy="145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107473</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103646</xdr:rowOff>
    </xdr:from>
    <xdr:to>
      <xdr:col>24</xdr:col>
      <xdr:colOff>152400</xdr:colOff>
      <xdr:row>98</xdr:row>
      <xdr:rowOff>103646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139282</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22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21155</xdr:rowOff>
    </xdr:from>
    <xdr:to>
      <xdr:col>24</xdr:col>
      <xdr:colOff>152400</xdr:colOff>
      <xdr:row>90</xdr:row>
      <xdr:rowOff>21155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4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149138</xdr:rowOff>
    </xdr:from>
    <xdr:to>
      <xdr:col>24</xdr:col>
      <xdr:colOff>63500</xdr:colOff>
      <xdr:row>95</xdr:row>
      <xdr:rowOff>150118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265438"/>
          <a:ext cx="838200" cy="17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73699</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018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50822</xdr:rowOff>
    </xdr:from>
    <xdr:to>
      <xdr:col>24</xdr:col>
      <xdr:colOff>114300</xdr:colOff>
      <xdr:row>94</xdr:row>
      <xdr:rowOff>152422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1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150118</xdr:rowOff>
    </xdr:from>
    <xdr:to>
      <xdr:col>19</xdr:col>
      <xdr:colOff>177800</xdr:colOff>
      <xdr:row>96</xdr:row>
      <xdr:rowOff>13595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437868"/>
          <a:ext cx="889000" cy="3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94304</xdr:rowOff>
    </xdr:from>
    <xdr:to>
      <xdr:col>20</xdr:col>
      <xdr:colOff>38100</xdr:colOff>
      <xdr:row>95</xdr:row>
      <xdr:rowOff>24454</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40981</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59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13595</xdr:rowOff>
    </xdr:from>
    <xdr:to>
      <xdr:col>15</xdr:col>
      <xdr:colOff>50800</xdr:colOff>
      <xdr:row>96</xdr:row>
      <xdr:rowOff>64115</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472795"/>
          <a:ext cx="889000" cy="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105327</xdr:rowOff>
    </xdr:from>
    <xdr:to>
      <xdr:col>15</xdr:col>
      <xdr:colOff>101600</xdr:colOff>
      <xdr:row>95</xdr:row>
      <xdr:rowOff>35477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52004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59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64115</xdr:rowOff>
    </xdr:from>
    <xdr:to>
      <xdr:col>10</xdr:col>
      <xdr:colOff>114300</xdr:colOff>
      <xdr:row>96</xdr:row>
      <xdr:rowOff>139292</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523315"/>
          <a:ext cx="889000" cy="7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128905</xdr:rowOff>
    </xdr:from>
    <xdr:to>
      <xdr:col>10</xdr:col>
      <xdr:colOff>165100</xdr:colOff>
      <xdr:row>95</xdr:row>
      <xdr:rowOff>59055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75582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91170</xdr:rowOff>
    </xdr:from>
    <xdr:to>
      <xdr:col>6</xdr:col>
      <xdr:colOff>38100</xdr:colOff>
      <xdr:row>96</xdr:row>
      <xdr:rowOff>21320</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37847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98338</xdr:rowOff>
    </xdr:from>
    <xdr:to>
      <xdr:col>24</xdr:col>
      <xdr:colOff>114300</xdr:colOff>
      <xdr:row>95</xdr:row>
      <xdr:rowOff>28488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21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76765</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19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99318</xdr:rowOff>
    </xdr:from>
    <xdr:to>
      <xdr:col>20</xdr:col>
      <xdr:colOff>38100</xdr:colOff>
      <xdr:row>96</xdr:row>
      <xdr:rowOff>29468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38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20595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47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134245</xdr:rowOff>
    </xdr:from>
    <xdr:to>
      <xdr:col>15</xdr:col>
      <xdr:colOff>101600</xdr:colOff>
      <xdr:row>96</xdr:row>
      <xdr:rowOff>64395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42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55522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51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13315</xdr:rowOff>
    </xdr:from>
    <xdr:to>
      <xdr:col>10</xdr:col>
      <xdr:colOff>165100</xdr:colOff>
      <xdr:row>96</xdr:row>
      <xdr:rowOff>114915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47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106042</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56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88492</xdr:rowOff>
    </xdr:from>
    <xdr:to>
      <xdr:col>6</xdr:col>
      <xdr:colOff>38100</xdr:colOff>
      <xdr:row>97</xdr:row>
      <xdr:rowOff>18642</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54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9769</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6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id="{00000000-0008-0000-06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113912</xdr:rowOff>
    </xdr:from>
    <xdr:to>
      <xdr:col>54</xdr:col>
      <xdr:colOff>189865</xdr:colOff>
      <xdr:row>38</xdr:row>
      <xdr:rowOff>57284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10475595" y="5085962"/>
          <a:ext cx="1270" cy="1486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61111</xdr:rowOff>
    </xdr:from>
    <xdr:ext cx="534377" cy="259045"/>
    <xdr:sp macro="" textlink="">
      <xdr:nvSpPr>
        <xdr:cNvPr id="295" name="補助費等最小値テキスト">
          <a:extLst>
            <a:ext uri="{FF2B5EF4-FFF2-40B4-BE49-F238E27FC236}">
              <a16:creationId xmlns:a16="http://schemas.microsoft.com/office/drawing/2014/main" id="{00000000-0008-0000-0600-000027010000}"/>
            </a:ext>
          </a:extLst>
        </xdr:cNvPr>
        <xdr:cNvSpPr txBox="1"/>
      </xdr:nvSpPr>
      <xdr:spPr>
        <a:xfrm>
          <a:off x="10528300" y="65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57284</xdr:rowOff>
    </xdr:from>
    <xdr:to>
      <xdr:col>55</xdr:col>
      <xdr:colOff>88900</xdr:colOff>
      <xdr:row>38</xdr:row>
      <xdr:rowOff>57284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657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60589</xdr:rowOff>
    </xdr:from>
    <xdr:ext cx="599010" cy="259045"/>
    <xdr:sp macro="" textlink="">
      <xdr:nvSpPr>
        <xdr:cNvPr id="297" name="補助費等最大値テキスト">
          <a:extLst>
            <a:ext uri="{FF2B5EF4-FFF2-40B4-BE49-F238E27FC236}">
              <a16:creationId xmlns:a16="http://schemas.microsoft.com/office/drawing/2014/main" id="{00000000-0008-0000-0600-000029010000}"/>
            </a:ext>
          </a:extLst>
        </xdr:cNvPr>
        <xdr:cNvSpPr txBox="1"/>
      </xdr:nvSpPr>
      <xdr:spPr>
        <a:xfrm>
          <a:off x="10528300" y="48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113912</xdr:rowOff>
    </xdr:from>
    <xdr:to>
      <xdr:col>55</xdr:col>
      <xdr:colOff>88900</xdr:colOff>
      <xdr:row>29</xdr:row>
      <xdr:rowOff>113912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508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10922</xdr:rowOff>
    </xdr:from>
    <xdr:to>
      <xdr:col>55</xdr:col>
      <xdr:colOff>0</xdr:colOff>
      <xdr:row>36</xdr:row>
      <xdr:rowOff>48968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9639300" y="6183122"/>
          <a:ext cx="838200" cy="3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164660</xdr:rowOff>
    </xdr:from>
    <xdr:ext cx="534377" cy="259045"/>
    <xdr:sp macro="" textlink="">
      <xdr:nvSpPr>
        <xdr:cNvPr id="300" name="補助費等平均値テキスト">
          <a:extLst>
            <a:ext uri="{FF2B5EF4-FFF2-40B4-BE49-F238E27FC236}">
              <a16:creationId xmlns:a16="http://schemas.microsoft.com/office/drawing/2014/main" id="{00000000-0008-0000-0600-00002C010000}"/>
            </a:ext>
          </a:extLst>
        </xdr:cNvPr>
        <xdr:cNvSpPr txBox="1"/>
      </xdr:nvSpPr>
      <xdr:spPr>
        <a:xfrm>
          <a:off x="10528300" y="582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141783</xdr:rowOff>
    </xdr:from>
    <xdr:to>
      <xdr:col>55</xdr:col>
      <xdr:colOff>50800</xdr:colOff>
      <xdr:row>35</xdr:row>
      <xdr:rowOff>71933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10426700" y="597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47356</xdr:rowOff>
    </xdr:from>
    <xdr:to>
      <xdr:col>50</xdr:col>
      <xdr:colOff>114300</xdr:colOff>
      <xdr:row>36</xdr:row>
      <xdr:rowOff>48968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8750300" y="6219556"/>
          <a:ext cx="889000" cy="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145898</xdr:rowOff>
    </xdr:from>
    <xdr:to>
      <xdr:col>50</xdr:col>
      <xdr:colOff>165100</xdr:colOff>
      <xdr:row>35</xdr:row>
      <xdr:rowOff>76048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9588500" y="597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92575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372111" y="575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41761</xdr:rowOff>
    </xdr:from>
    <xdr:to>
      <xdr:col>45</xdr:col>
      <xdr:colOff>177800</xdr:colOff>
      <xdr:row>36</xdr:row>
      <xdr:rowOff>47356</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7861300" y="6213961"/>
          <a:ext cx="889000" cy="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42200</xdr:rowOff>
    </xdr:from>
    <xdr:to>
      <xdr:col>46</xdr:col>
      <xdr:colOff>38100</xdr:colOff>
      <xdr:row>35</xdr:row>
      <xdr:rowOff>143800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86995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160327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581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8124</xdr:rowOff>
    </xdr:from>
    <xdr:to>
      <xdr:col>41</xdr:col>
      <xdr:colOff>50800</xdr:colOff>
      <xdr:row>36</xdr:row>
      <xdr:rowOff>41761</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a:off x="6972300" y="6180324"/>
          <a:ext cx="889000" cy="3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47469</xdr:rowOff>
    </xdr:from>
    <xdr:to>
      <xdr:col>41</xdr:col>
      <xdr:colOff>101600</xdr:colOff>
      <xdr:row>35</xdr:row>
      <xdr:rowOff>149069</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7810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165596</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582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72191</xdr:rowOff>
    </xdr:from>
    <xdr:to>
      <xdr:col>36</xdr:col>
      <xdr:colOff>165100</xdr:colOff>
      <xdr:row>36</xdr:row>
      <xdr:rowOff>2341</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6921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18868</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131572</xdr:rowOff>
    </xdr:from>
    <xdr:to>
      <xdr:col>55</xdr:col>
      <xdr:colOff>50800</xdr:colOff>
      <xdr:row>36</xdr:row>
      <xdr:rowOff>61722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10426700" y="613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109999</xdr:rowOff>
    </xdr:from>
    <xdr:ext cx="534377" cy="259045"/>
    <xdr:sp macro="" textlink="">
      <xdr:nvSpPr>
        <xdr:cNvPr id="319" name="補助費等該当値テキスト">
          <a:extLst>
            <a:ext uri="{FF2B5EF4-FFF2-40B4-BE49-F238E27FC236}">
              <a16:creationId xmlns:a16="http://schemas.microsoft.com/office/drawing/2014/main" id="{00000000-0008-0000-0600-00003F010000}"/>
            </a:ext>
          </a:extLst>
        </xdr:cNvPr>
        <xdr:cNvSpPr txBox="1"/>
      </xdr:nvSpPr>
      <xdr:spPr>
        <a:xfrm>
          <a:off x="10528300" y="611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169618</xdr:rowOff>
    </xdr:from>
    <xdr:to>
      <xdr:col>50</xdr:col>
      <xdr:colOff>165100</xdr:colOff>
      <xdr:row>36</xdr:row>
      <xdr:rowOff>99768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9588500" y="617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90895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9372111" y="626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168006</xdr:rowOff>
    </xdr:from>
    <xdr:to>
      <xdr:col>46</xdr:col>
      <xdr:colOff>38100</xdr:colOff>
      <xdr:row>36</xdr:row>
      <xdr:rowOff>98156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8699500" y="61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89283</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8483111" y="626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162411</xdr:rowOff>
    </xdr:from>
    <xdr:to>
      <xdr:col>41</xdr:col>
      <xdr:colOff>101600</xdr:colOff>
      <xdr:row>36</xdr:row>
      <xdr:rowOff>92561</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7810500" y="616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83688</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7594111" y="625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128774</xdr:rowOff>
    </xdr:from>
    <xdr:to>
      <xdr:col>36</xdr:col>
      <xdr:colOff>165100</xdr:colOff>
      <xdr:row>36</xdr:row>
      <xdr:rowOff>58924</xdr:rowOff>
    </xdr:to>
    <xdr:sp macro="" textlink="">
      <xdr:nvSpPr>
        <xdr:cNvPr id="326" name="楕円 325">
          <a:extLst>
            <a:ext uri="{FF2B5EF4-FFF2-40B4-BE49-F238E27FC236}">
              <a16:creationId xmlns:a16="http://schemas.microsoft.com/office/drawing/2014/main" id="{00000000-0008-0000-0600-000046010000}"/>
            </a:ext>
          </a:extLst>
        </xdr:cNvPr>
        <xdr:cNvSpPr/>
      </xdr:nvSpPr>
      <xdr:spPr>
        <a:xfrm>
          <a:off x="6921500" y="612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50051</xdr:rowOff>
    </xdr:from>
    <xdr:ext cx="534377"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705111" y="622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143971</xdr:rowOff>
    </xdr:from>
    <xdr:to>
      <xdr:col>54</xdr:col>
      <xdr:colOff>189865</xdr:colOff>
      <xdr:row>59</xdr:row>
      <xdr:rowOff>22458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716471"/>
          <a:ext cx="1270" cy="142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26285</xdr:rowOff>
    </xdr:from>
    <xdr:ext cx="469744"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1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22458</xdr:rowOff>
    </xdr:from>
    <xdr:to>
      <xdr:col>55</xdr:col>
      <xdr:colOff>88900</xdr:colOff>
      <xdr:row>59</xdr:row>
      <xdr:rowOff>22458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13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90648</xdr:rowOff>
    </xdr:from>
    <xdr:ext cx="599010"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49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143971</xdr:rowOff>
    </xdr:from>
    <xdr:to>
      <xdr:col>55</xdr:col>
      <xdr:colOff>88900</xdr:colOff>
      <xdr:row>50</xdr:row>
      <xdr:rowOff>143971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71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168797</xdr:rowOff>
    </xdr:from>
    <xdr:to>
      <xdr:col>55</xdr:col>
      <xdr:colOff>0</xdr:colOff>
      <xdr:row>58</xdr:row>
      <xdr:rowOff>48218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9639300" y="9769997"/>
          <a:ext cx="838200" cy="22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153189</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754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3312</xdr:rowOff>
    </xdr:from>
    <xdr:to>
      <xdr:col>55</xdr:col>
      <xdr:colOff>50800</xdr:colOff>
      <xdr:row>57</xdr:row>
      <xdr:rowOff>104912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72713</xdr:rowOff>
    </xdr:from>
    <xdr:to>
      <xdr:col>50</xdr:col>
      <xdr:colOff>114300</xdr:colOff>
      <xdr:row>58</xdr:row>
      <xdr:rowOff>48218</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8750300" y="9845363"/>
          <a:ext cx="889000" cy="14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56610</xdr:rowOff>
    </xdr:from>
    <xdr:to>
      <xdr:col>50</xdr:col>
      <xdr:colOff>165100</xdr:colOff>
      <xdr:row>57</xdr:row>
      <xdr:rowOff>158210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3287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72713</xdr:rowOff>
    </xdr:from>
    <xdr:to>
      <xdr:col>45</xdr:col>
      <xdr:colOff>177800</xdr:colOff>
      <xdr:row>58</xdr:row>
      <xdr:rowOff>85434</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7861300" y="9845363"/>
          <a:ext cx="889000" cy="18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79973</xdr:rowOff>
    </xdr:from>
    <xdr:to>
      <xdr:col>46</xdr:col>
      <xdr:colOff>38100</xdr:colOff>
      <xdr:row>58</xdr:row>
      <xdr:rowOff>10123</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1250</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9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135909</xdr:rowOff>
    </xdr:from>
    <xdr:to>
      <xdr:col>41</xdr:col>
      <xdr:colOff>50800</xdr:colOff>
      <xdr:row>58</xdr:row>
      <xdr:rowOff>85434</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a:off x="6972300" y="9908559"/>
          <a:ext cx="889000" cy="12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80163</xdr:rowOff>
    </xdr:from>
    <xdr:to>
      <xdr:col>41</xdr:col>
      <xdr:colOff>101600</xdr:colOff>
      <xdr:row>58</xdr:row>
      <xdr:rowOff>10313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26840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62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71873</xdr:rowOff>
    </xdr:from>
    <xdr:to>
      <xdr:col>36</xdr:col>
      <xdr:colOff>165100</xdr:colOff>
      <xdr:row>58</xdr:row>
      <xdr:rowOff>2023</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18550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117997</xdr:rowOff>
    </xdr:from>
    <xdr:to>
      <xdr:col>55</xdr:col>
      <xdr:colOff>50800</xdr:colOff>
      <xdr:row>57</xdr:row>
      <xdr:rowOff>48147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971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140874</xdr:rowOff>
    </xdr:from>
    <xdr:ext cx="599010"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957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168868</xdr:rowOff>
    </xdr:from>
    <xdr:to>
      <xdr:col>50</xdr:col>
      <xdr:colOff>165100</xdr:colOff>
      <xdr:row>58</xdr:row>
      <xdr:rowOff>99018</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994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90145</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72111" y="100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21913</xdr:rowOff>
    </xdr:from>
    <xdr:to>
      <xdr:col>46</xdr:col>
      <xdr:colOff>38100</xdr:colOff>
      <xdr:row>57</xdr:row>
      <xdr:rowOff>123513</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979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140040</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83111" y="956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34634</xdr:rowOff>
    </xdr:from>
    <xdr:to>
      <xdr:col>41</xdr:col>
      <xdr:colOff>101600</xdr:colOff>
      <xdr:row>58</xdr:row>
      <xdr:rowOff>136234</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997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127361</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94111" y="1007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85109</xdr:rowOff>
    </xdr:from>
    <xdr:to>
      <xdr:col>36</xdr:col>
      <xdr:colOff>165100</xdr:colOff>
      <xdr:row>58</xdr:row>
      <xdr:rowOff>15259</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985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6386</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705111" y="995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a:extLst>
            <a:ext uri="{FF2B5EF4-FFF2-40B4-BE49-F238E27FC236}">
              <a16:creationId xmlns:a16="http://schemas.microsoft.com/office/drawing/2014/main" id="{00000000-0008-0000-0600-00009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122653</xdr:rowOff>
    </xdr:from>
    <xdr:to>
      <xdr:col>54</xdr:col>
      <xdr:colOff>189865</xdr:colOff>
      <xdr:row>79</xdr:row>
      <xdr:rowOff>98879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10475595" y="12124153"/>
          <a:ext cx="1270" cy="1519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11" name="普通建設事業費 （ うち新規整備　）最小値テキスト">
          <a:extLst>
            <a:ext uri="{FF2B5EF4-FFF2-40B4-BE49-F238E27FC236}">
              <a16:creationId xmlns:a16="http://schemas.microsoft.com/office/drawing/2014/main" id="{00000000-0008-0000-0600-00009B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69330</xdr:rowOff>
    </xdr:from>
    <xdr:ext cx="599010" cy="259045"/>
    <xdr:sp macro="" textlink="">
      <xdr:nvSpPr>
        <xdr:cNvPr id="413" name="普通建設事業費 （ うち新規整備　）最大値テキスト">
          <a:extLst>
            <a:ext uri="{FF2B5EF4-FFF2-40B4-BE49-F238E27FC236}">
              <a16:creationId xmlns:a16="http://schemas.microsoft.com/office/drawing/2014/main" id="{00000000-0008-0000-0600-00009D010000}"/>
            </a:ext>
          </a:extLst>
        </xdr:cNvPr>
        <xdr:cNvSpPr txBox="1"/>
      </xdr:nvSpPr>
      <xdr:spPr>
        <a:xfrm>
          <a:off x="10528300" y="1189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122653</xdr:rowOff>
    </xdr:from>
    <xdr:to>
      <xdr:col>55</xdr:col>
      <xdr:colOff>88900</xdr:colOff>
      <xdr:row>70</xdr:row>
      <xdr:rowOff>122653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10388600" y="12124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76323</xdr:rowOff>
    </xdr:from>
    <xdr:to>
      <xdr:col>55</xdr:col>
      <xdr:colOff>0</xdr:colOff>
      <xdr:row>79</xdr:row>
      <xdr:rowOff>31736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9639300" y="12935073"/>
          <a:ext cx="838200" cy="64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33940</xdr:rowOff>
    </xdr:from>
    <xdr:ext cx="534377" cy="259045"/>
    <xdr:sp macro="" textlink="">
      <xdr:nvSpPr>
        <xdr:cNvPr id="416" name="普通建設事業費 （ うち新規整備　）平均値テキスト">
          <a:extLst>
            <a:ext uri="{FF2B5EF4-FFF2-40B4-BE49-F238E27FC236}">
              <a16:creationId xmlns:a16="http://schemas.microsoft.com/office/drawing/2014/main" id="{00000000-0008-0000-0600-0000A0010000}"/>
            </a:ext>
          </a:extLst>
        </xdr:cNvPr>
        <xdr:cNvSpPr txBox="1"/>
      </xdr:nvSpPr>
      <xdr:spPr>
        <a:xfrm>
          <a:off x="10528300" y="13235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55513</xdr:rowOff>
    </xdr:from>
    <xdr:to>
      <xdr:col>55</xdr:col>
      <xdr:colOff>50800</xdr:colOff>
      <xdr:row>77</xdr:row>
      <xdr:rowOff>157113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10426700" y="1325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106716</xdr:rowOff>
    </xdr:from>
    <xdr:to>
      <xdr:col>50</xdr:col>
      <xdr:colOff>114300</xdr:colOff>
      <xdr:row>79</xdr:row>
      <xdr:rowOff>31736</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8750300" y="13308366"/>
          <a:ext cx="889000" cy="26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156195</xdr:rowOff>
    </xdr:from>
    <xdr:to>
      <xdr:col>50</xdr:col>
      <xdr:colOff>165100</xdr:colOff>
      <xdr:row>78</xdr:row>
      <xdr:rowOff>86345</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95885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102872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13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106716</xdr:rowOff>
    </xdr:from>
    <xdr:to>
      <xdr:col>45</xdr:col>
      <xdr:colOff>177800</xdr:colOff>
      <xdr:row>78</xdr:row>
      <xdr:rowOff>153383</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7861300" y="13308366"/>
          <a:ext cx="889000" cy="21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5516</xdr:rowOff>
    </xdr:from>
    <xdr:to>
      <xdr:col>46</xdr:col>
      <xdr:colOff>38100</xdr:colOff>
      <xdr:row>78</xdr:row>
      <xdr:rowOff>107116</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8699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98243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47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132787</xdr:rowOff>
    </xdr:from>
    <xdr:to>
      <xdr:col>41</xdr:col>
      <xdr:colOff>50800</xdr:colOff>
      <xdr:row>78</xdr:row>
      <xdr:rowOff>153383</xdr:rowOff>
    </xdr:to>
    <xdr:cxnSp macro="">
      <xdr:nvCxnSpPr>
        <xdr:cNvPr id="424" name="直線コネクタ 423">
          <a:extLst>
            <a:ext uri="{FF2B5EF4-FFF2-40B4-BE49-F238E27FC236}">
              <a16:creationId xmlns:a16="http://schemas.microsoft.com/office/drawing/2014/main" id="{00000000-0008-0000-0600-0000A8010000}"/>
            </a:ext>
          </a:extLst>
        </xdr:cNvPr>
        <xdr:cNvCxnSpPr/>
      </xdr:nvCxnSpPr>
      <xdr:spPr>
        <a:xfrm>
          <a:off x="6972300" y="13162987"/>
          <a:ext cx="889000" cy="36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150110</xdr:rowOff>
    </xdr:from>
    <xdr:to>
      <xdr:col>41</xdr:col>
      <xdr:colOff>101600</xdr:colOff>
      <xdr:row>78</xdr:row>
      <xdr:rowOff>80260</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7810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96787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1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58105</xdr:rowOff>
    </xdr:from>
    <xdr:to>
      <xdr:col>36</xdr:col>
      <xdr:colOff>165100</xdr:colOff>
      <xdr:row>77</xdr:row>
      <xdr:rowOff>159705</xdr:rowOff>
    </xdr:to>
    <xdr:sp macro="" textlink="">
      <xdr:nvSpPr>
        <xdr:cNvPr id="427" name="フローチャート: 判断 426">
          <a:extLst>
            <a:ext uri="{FF2B5EF4-FFF2-40B4-BE49-F238E27FC236}">
              <a16:creationId xmlns:a16="http://schemas.microsoft.com/office/drawing/2014/main" id="{00000000-0008-0000-0600-0000AB010000}"/>
            </a:ext>
          </a:extLst>
        </xdr:cNvPr>
        <xdr:cNvSpPr/>
      </xdr:nvSpPr>
      <xdr:spPr>
        <a:xfrm>
          <a:off x="6921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150832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3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25523</xdr:rowOff>
    </xdr:from>
    <xdr:to>
      <xdr:col>55</xdr:col>
      <xdr:colOff>50800</xdr:colOff>
      <xdr:row>75</xdr:row>
      <xdr:rowOff>127123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10426700" y="1288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48400</xdr:rowOff>
    </xdr:from>
    <xdr:ext cx="534377" cy="259045"/>
    <xdr:sp macro="" textlink="">
      <xdr:nvSpPr>
        <xdr:cNvPr id="435" name="普通建設事業費 （ うち新規整備　）該当値テキスト">
          <a:extLst>
            <a:ext uri="{FF2B5EF4-FFF2-40B4-BE49-F238E27FC236}">
              <a16:creationId xmlns:a16="http://schemas.microsoft.com/office/drawing/2014/main" id="{00000000-0008-0000-0600-0000B3010000}"/>
            </a:ext>
          </a:extLst>
        </xdr:cNvPr>
        <xdr:cNvSpPr txBox="1"/>
      </xdr:nvSpPr>
      <xdr:spPr>
        <a:xfrm>
          <a:off x="10528300" y="1273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152386</xdr:rowOff>
    </xdr:from>
    <xdr:to>
      <xdr:col>50</xdr:col>
      <xdr:colOff>165100</xdr:colOff>
      <xdr:row>79</xdr:row>
      <xdr:rowOff>82536</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9588500" y="1352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73663</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9404428" y="1361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55916</xdr:rowOff>
    </xdr:from>
    <xdr:to>
      <xdr:col>46</xdr:col>
      <xdr:colOff>38100</xdr:colOff>
      <xdr:row>77</xdr:row>
      <xdr:rowOff>157516</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8699500" y="1325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2593</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8483111" y="1303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102583</xdr:rowOff>
    </xdr:from>
    <xdr:to>
      <xdr:col>41</xdr:col>
      <xdr:colOff>101600</xdr:colOff>
      <xdr:row>79</xdr:row>
      <xdr:rowOff>32733</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7810500" y="1347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23860</xdr:rowOff>
    </xdr:from>
    <xdr:ext cx="534377"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7594111" y="1356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81987</xdr:rowOff>
    </xdr:from>
    <xdr:to>
      <xdr:col>36</xdr:col>
      <xdr:colOff>165100</xdr:colOff>
      <xdr:row>77</xdr:row>
      <xdr:rowOff>12137</xdr:rowOff>
    </xdr:to>
    <xdr:sp macro="" textlink="">
      <xdr:nvSpPr>
        <xdr:cNvPr id="442" name="楕円 441">
          <a:extLst>
            <a:ext uri="{FF2B5EF4-FFF2-40B4-BE49-F238E27FC236}">
              <a16:creationId xmlns:a16="http://schemas.microsoft.com/office/drawing/2014/main" id="{00000000-0008-0000-0600-0000BA010000}"/>
            </a:ext>
          </a:extLst>
        </xdr:cNvPr>
        <xdr:cNvSpPr/>
      </xdr:nvSpPr>
      <xdr:spPr>
        <a:xfrm>
          <a:off x="6921500" y="1311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28664</xdr:rowOff>
    </xdr:from>
    <xdr:ext cx="534377"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705111" y="1288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139449</xdr:rowOff>
    </xdr:from>
    <xdr:to>
      <xdr:col>54</xdr:col>
      <xdr:colOff>189865</xdr:colOff>
      <xdr:row>98</xdr:row>
      <xdr:rowOff>126363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69949"/>
          <a:ext cx="1270" cy="135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130190</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693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126363</xdr:rowOff>
    </xdr:from>
    <xdr:to>
      <xdr:col>55</xdr:col>
      <xdr:colOff>88900</xdr:colOff>
      <xdr:row>98</xdr:row>
      <xdr:rowOff>126363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92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86126</xdr:rowOff>
    </xdr:from>
    <xdr:ext cx="599010"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4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139449</xdr:rowOff>
    </xdr:from>
    <xdr:to>
      <xdr:col>55</xdr:col>
      <xdr:colOff>88900</xdr:colOff>
      <xdr:row>90</xdr:row>
      <xdr:rowOff>139449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6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155674</xdr:rowOff>
    </xdr:from>
    <xdr:to>
      <xdr:col>55</xdr:col>
      <xdr:colOff>0</xdr:colOff>
      <xdr:row>98</xdr:row>
      <xdr:rowOff>57221</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9639300" y="16786324"/>
          <a:ext cx="838200" cy="7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75682</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534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52805</xdr:rowOff>
    </xdr:from>
    <xdr:to>
      <xdr:col>55</xdr:col>
      <xdr:colOff>50800</xdr:colOff>
      <xdr:row>97</xdr:row>
      <xdr:rowOff>154405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84351</xdr:rowOff>
    </xdr:from>
    <xdr:to>
      <xdr:col>50</xdr:col>
      <xdr:colOff>114300</xdr:colOff>
      <xdr:row>98</xdr:row>
      <xdr:rowOff>57221</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8750300" y="16715001"/>
          <a:ext cx="889000" cy="14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88461</xdr:rowOff>
    </xdr:from>
    <xdr:to>
      <xdr:col>50</xdr:col>
      <xdr:colOff>165100</xdr:colOff>
      <xdr:row>98</xdr:row>
      <xdr:rowOff>18611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35138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84351</xdr:rowOff>
    </xdr:from>
    <xdr:to>
      <xdr:col>45</xdr:col>
      <xdr:colOff>177800</xdr:colOff>
      <xdr:row>98</xdr:row>
      <xdr:rowOff>46651</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6715001"/>
          <a:ext cx="889000" cy="13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90016</xdr:rowOff>
    </xdr:from>
    <xdr:to>
      <xdr:col>46</xdr:col>
      <xdr:colOff>38100</xdr:colOff>
      <xdr:row>98</xdr:row>
      <xdr:rowOff>20166</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11293</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8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46651</xdr:rowOff>
    </xdr:from>
    <xdr:to>
      <xdr:col>41</xdr:col>
      <xdr:colOff>50800</xdr:colOff>
      <xdr:row>98</xdr:row>
      <xdr:rowOff>87382</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6972300" y="16848751"/>
          <a:ext cx="889000" cy="4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105995</xdr:rowOff>
    </xdr:from>
    <xdr:to>
      <xdr:col>41</xdr:col>
      <xdr:colOff>101600</xdr:colOff>
      <xdr:row>98</xdr:row>
      <xdr:rowOff>36145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52672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51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132183</xdr:rowOff>
    </xdr:from>
    <xdr:to>
      <xdr:col>36</xdr:col>
      <xdr:colOff>165100</xdr:colOff>
      <xdr:row>98</xdr:row>
      <xdr:rowOff>62333</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78860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53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104874</xdr:rowOff>
    </xdr:from>
    <xdr:to>
      <xdr:col>55</xdr:col>
      <xdr:colOff>50800</xdr:colOff>
      <xdr:row>98</xdr:row>
      <xdr:rowOff>35024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73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83301</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71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6421</xdr:rowOff>
    </xdr:from>
    <xdr:to>
      <xdr:col>50</xdr:col>
      <xdr:colOff>165100</xdr:colOff>
      <xdr:row>98</xdr:row>
      <xdr:rowOff>108021</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80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99148</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90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33551</xdr:rowOff>
    </xdr:from>
    <xdr:to>
      <xdr:col>46</xdr:col>
      <xdr:colOff>38100</xdr:colOff>
      <xdr:row>97</xdr:row>
      <xdr:rowOff>135151</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66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151678</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43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167301</xdr:rowOff>
    </xdr:from>
    <xdr:to>
      <xdr:col>41</xdr:col>
      <xdr:colOff>101600</xdr:colOff>
      <xdr:row>98</xdr:row>
      <xdr:rowOff>97451</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79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88578</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89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36582</xdr:rowOff>
    </xdr:from>
    <xdr:to>
      <xdr:col>36</xdr:col>
      <xdr:colOff>165100</xdr:colOff>
      <xdr:row>98</xdr:row>
      <xdr:rowOff>138182</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83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129309</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93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161961</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305461"/>
          <a:ext cx="1269" cy="147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108638</xdr:rowOff>
    </xdr:from>
    <xdr:ext cx="599010"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0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161961</xdr:rowOff>
    </xdr:from>
    <xdr:to>
      <xdr:col>86</xdr:col>
      <xdr:colOff>25400</xdr:colOff>
      <xdr:row>30</xdr:row>
      <xdr:rowOff>161961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3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11183</xdr:rowOff>
    </xdr:from>
    <xdr:to>
      <xdr:col>85</xdr:col>
      <xdr:colOff>127000</xdr:colOff>
      <xdr:row>38</xdr:row>
      <xdr:rowOff>126801</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5481300" y="6526283"/>
          <a:ext cx="838200" cy="11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131891</xdr:rowOff>
    </xdr:from>
    <xdr:ext cx="469744"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646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153464</xdr:rowOff>
    </xdr:from>
    <xdr:to>
      <xdr:col>85</xdr:col>
      <xdr:colOff>177800</xdr:colOff>
      <xdr:row>39</xdr:row>
      <xdr:rowOff>83614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6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126801</xdr:rowOff>
    </xdr:from>
    <xdr:to>
      <xdr:col>81</xdr:col>
      <xdr:colOff>50800</xdr:colOff>
      <xdr:row>39</xdr:row>
      <xdr:rowOff>96451</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4592300" y="6641901"/>
          <a:ext cx="889000" cy="14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6691</xdr:rowOff>
    </xdr:from>
    <xdr:to>
      <xdr:col>81</xdr:col>
      <xdr:colOff>101600</xdr:colOff>
      <xdr:row>39</xdr:row>
      <xdr:rowOff>108291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69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99418</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785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93480</xdr:rowOff>
    </xdr:from>
    <xdr:to>
      <xdr:col>76</xdr:col>
      <xdr:colOff>114300</xdr:colOff>
      <xdr:row>39</xdr:row>
      <xdr:rowOff>96451</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3703300" y="6780030"/>
          <a:ext cx="8890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30204</xdr:rowOff>
    </xdr:from>
    <xdr:to>
      <xdr:col>76</xdr:col>
      <xdr:colOff>165100</xdr:colOff>
      <xdr:row>39</xdr:row>
      <xdr:rowOff>131804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148331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49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93480</xdr:rowOff>
    </xdr:from>
    <xdr:to>
      <xdr:col>71</xdr:col>
      <xdr:colOff>177800</xdr:colOff>
      <xdr:row>39</xdr:row>
      <xdr:rowOff>95645</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flipV="1">
          <a:off x="12814300" y="6780030"/>
          <a:ext cx="889000" cy="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19024</xdr:rowOff>
    </xdr:from>
    <xdr:to>
      <xdr:col>72</xdr:col>
      <xdr:colOff>38100</xdr:colOff>
      <xdr:row>39</xdr:row>
      <xdr:rowOff>120624</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70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137151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48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30585</xdr:rowOff>
    </xdr:from>
    <xdr:to>
      <xdr:col>67</xdr:col>
      <xdr:colOff>101600</xdr:colOff>
      <xdr:row>39</xdr:row>
      <xdr:rowOff>132185</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71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148712</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49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131833</xdr:rowOff>
    </xdr:from>
    <xdr:to>
      <xdr:col>85</xdr:col>
      <xdr:colOff>177800</xdr:colOff>
      <xdr:row>38</xdr:row>
      <xdr:rowOff>61984</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4754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154710</xdr:rowOff>
    </xdr:from>
    <xdr:ext cx="534377"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32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76001</xdr:rowOff>
    </xdr:from>
    <xdr:to>
      <xdr:col>81</xdr:col>
      <xdr:colOff>101600</xdr:colOff>
      <xdr:row>39</xdr:row>
      <xdr:rowOff>6151</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59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22677</xdr:rowOff>
    </xdr:from>
    <xdr:ext cx="534377"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214111" y="636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45651</xdr:rowOff>
    </xdr:from>
    <xdr:to>
      <xdr:col>76</xdr:col>
      <xdr:colOff>165100</xdr:colOff>
      <xdr:row>39</xdr:row>
      <xdr:rowOff>147251</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73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138378</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403017" y="6824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42680</xdr:rowOff>
    </xdr:from>
    <xdr:to>
      <xdr:col>72</xdr:col>
      <xdr:colOff>38100</xdr:colOff>
      <xdr:row>39</xdr:row>
      <xdr:rowOff>144280</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72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135407</xdr:rowOff>
    </xdr:from>
    <xdr:ext cx="378565"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514017" y="6821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44845</xdr:rowOff>
    </xdr:from>
    <xdr:to>
      <xdr:col>67</xdr:col>
      <xdr:colOff>101600</xdr:colOff>
      <xdr:row>39</xdr:row>
      <xdr:rowOff>146445</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73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137572</xdr:rowOff>
    </xdr:from>
    <xdr:ext cx="378565"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625017" y="6824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失業対策事業費グラフ枠">
          <a:extLst>
            <a:ext uri="{FF2B5EF4-FFF2-40B4-BE49-F238E27FC236}">
              <a16:creationId xmlns:a16="http://schemas.microsoft.com/office/drawing/2014/main" id="{00000000-0008-0000-06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82" name="失業対策事業費最小値テキスト">
          <a:extLst>
            <a:ext uri="{FF2B5EF4-FFF2-40B4-BE49-F238E27FC236}">
              <a16:creationId xmlns:a16="http://schemas.microsoft.com/office/drawing/2014/main" id="{00000000-0008-0000-0600-000046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84" name="失業対策事業費最大値テキスト">
          <a:extLst>
            <a:ext uri="{FF2B5EF4-FFF2-40B4-BE49-F238E27FC236}">
              <a16:creationId xmlns:a16="http://schemas.microsoft.com/office/drawing/2014/main" id="{00000000-0008-0000-0600-000048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87" name="失業対策事業費平均値テキスト">
          <a:extLst>
            <a:ext uri="{FF2B5EF4-FFF2-40B4-BE49-F238E27FC236}">
              <a16:creationId xmlns:a16="http://schemas.microsoft.com/office/drawing/2014/main" id="{00000000-0008-0000-0600-00004B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96" name="フローチャート: 判断 595">
          <a:extLst>
            <a:ext uri="{FF2B5EF4-FFF2-40B4-BE49-F238E27FC236}">
              <a16:creationId xmlns:a16="http://schemas.microsoft.com/office/drawing/2014/main" id="{00000000-0008-0000-0600-000054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12700</xdr:rowOff>
    </xdr:from>
    <xdr:to>
      <xdr:col>67</xdr:col>
      <xdr:colOff>101600</xdr:colOff>
      <xdr:row>50</xdr:row>
      <xdr:rowOff>114300</xdr:rowOff>
    </xdr:to>
    <xdr:sp macro="" textlink="">
      <xdr:nvSpPr>
        <xdr:cNvPr id="598" name="フローチャート: 判断 597">
          <a:extLst>
            <a:ext uri="{FF2B5EF4-FFF2-40B4-BE49-F238E27FC236}">
              <a16:creationId xmlns:a16="http://schemas.microsoft.com/office/drawing/2014/main" id="{00000000-0008-0000-0600-000056020000}"/>
            </a:ext>
          </a:extLst>
        </xdr:cNvPr>
        <xdr:cNvSpPr/>
      </xdr:nvSpPr>
      <xdr:spPr>
        <a:xfrm>
          <a:off x="12763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48</xdr:row>
      <xdr:rowOff>130827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836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606" name="失業対策事業費該当値テキスト">
          <a:extLst>
            <a:ext uri="{FF2B5EF4-FFF2-40B4-BE49-F238E27FC236}">
              <a16:creationId xmlns:a16="http://schemas.microsoft.com/office/drawing/2014/main" id="{00000000-0008-0000-0600-00005E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607" name="楕円 606">
          <a:extLst>
            <a:ext uri="{FF2B5EF4-FFF2-40B4-BE49-F238E27FC236}">
              <a16:creationId xmlns:a16="http://schemas.microsoft.com/office/drawing/2014/main" id="{00000000-0008-0000-0600-00005F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609" name="楕円 608">
          <a:extLst>
            <a:ext uri="{FF2B5EF4-FFF2-40B4-BE49-F238E27FC236}">
              <a16:creationId xmlns:a16="http://schemas.microsoft.com/office/drawing/2014/main" id="{00000000-0008-0000-0600-000061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11" name="楕円 610">
          <a:extLst>
            <a:ext uri="{FF2B5EF4-FFF2-40B4-BE49-F238E27FC236}">
              <a16:creationId xmlns:a16="http://schemas.microsoft.com/office/drawing/2014/main" id="{00000000-0008-0000-0600-000063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13" name="楕円 612">
          <a:extLst>
            <a:ext uri="{FF2B5EF4-FFF2-40B4-BE49-F238E27FC236}">
              <a16:creationId xmlns:a16="http://schemas.microsoft.com/office/drawing/2014/main" id="{00000000-0008-0000-0600-000065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6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6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6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6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公債費グラフ枠">
          <a:extLst>
            <a:ext uri="{FF2B5EF4-FFF2-40B4-BE49-F238E27FC236}">
              <a16:creationId xmlns:a16="http://schemas.microsoft.com/office/drawing/2014/main" id="{00000000-0008-0000-06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84571</xdr:rowOff>
    </xdr:from>
    <xdr:to>
      <xdr:col>85</xdr:col>
      <xdr:colOff>126364</xdr:colOff>
      <xdr:row>78</xdr:row>
      <xdr:rowOff>132454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6317595" y="12428971"/>
          <a:ext cx="1269" cy="107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136281</xdr:rowOff>
    </xdr:from>
    <xdr:ext cx="469744" cy="259045"/>
    <xdr:sp macro="" textlink="">
      <xdr:nvSpPr>
        <xdr:cNvPr id="637" name="公債費最小値テキスト">
          <a:extLst>
            <a:ext uri="{FF2B5EF4-FFF2-40B4-BE49-F238E27FC236}">
              <a16:creationId xmlns:a16="http://schemas.microsoft.com/office/drawing/2014/main" id="{00000000-0008-0000-0600-00007D020000}"/>
            </a:ext>
          </a:extLst>
        </xdr:cNvPr>
        <xdr:cNvSpPr txBox="1"/>
      </xdr:nvSpPr>
      <xdr:spPr>
        <a:xfrm>
          <a:off x="16370300" y="1350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132454</xdr:rowOff>
    </xdr:from>
    <xdr:to>
      <xdr:col>86</xdr:col>
      <xdr:colOff>25400</xdr:colOff>
      <xdr:row>78</xdr:row>
      <xdr:rowOff>132454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6230600" y="13505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31248</xdr:rowOff>
    </xdr:from>
    <xdr:ext cx="599010" cy="259045"/>
    <xdr:sp macro="" textlink="">
      <xdr:nvSpPr>
        <xdr:cNvPr id="639" name="公債費最大値テキスト">
          <a:extLst>
            <a:ext uri="{FF2B5EF4-FFF2-40B4-BE49-F238E27FC236}">
              <a16:creationId xmlns:a16="http://schemas.microsoft.com/office/drawing/2014/main" id="{00000000-0008-0000-0600-00007F020000}"/>
            </a:ext>
          </a:extLst>
        </xdr:cNvPr>
        <xdr:cNvSpPr txBox="1"/>
      </xdr:nvSpPr>
      <xdr:spPr>
        <a:xfrm>
          <a:off x="16370300" y="1220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84571</xdr:rowOff>
    </xdr:from>
    <xdr:to>
      <xdr:col>86</xdr:col>
      <xdr:colOff>25400</xdr:colOff>
      <xdr:row>72</xdr:row>
      <xdr:rowOff>84571</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6230600" y="12428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165322</xdr:rowOff>
    </xdr:from>
    <xdr:to>
      <xdr:col>85</xdr:col>
      <xdr:colOff>127000</xdr:colOff>
      <xdr:row>77</xdr:row>
      <xdr:rowOff>165751</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5481300" y="13366972"/>
          <a:ext cx="838200" cy="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44491</xdr:rowOff>
    </xdr:from>
    <xdr:ext cx="534377" cy="259045"/>
    <xdr:sp macro="" textlink="">
      <xdr:nvSpPr>
        <xdr:cNvPr id="642" name="公債費平均値テキスト">
          <a:extLst>
            <a:ext uri="{FF2B5EF4-FFF2-40B4-BE49-F238E27FC236}">
              <a16:creationId xmlns:a16="http://schemas.microsoft.com/office/drawing/2014/main" id="{00000000-0008-0000-0600-000082020000}"/>
            </a:ext>
          </a:extLst>
        </xdr:cNvPr>
        <xdr:cNvSpPr txBox="1"/>
      </xdr:nvSpPr>
      <xdr:spPr>
        <a:xfrm>
          <a:off x="16370300" y="1307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21614</xdr:rowOff>
    </xdr:from>
    <xdr:to>
      <xdr:col>85</xdr:col>
      <xdr:colOff>177800</xdr:colOff>
      <xdr:row>77</xdr:row>
      <xdr:rowOff>123214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62687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158011</xdr:rowOff>
    </xdr:from>
    <xdr:to>
      <xdr:col>81</xdr:col>
      <xdr:colOff>50800</xdr:colOff>
      <xdr:row>77</xdr:row>
      <xdr:rowOff>165751</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4592300" y="13359661"/>
          <a:ext cx="889000" cy="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17549</xdr:rowOff>
    </xdr:from>
    <xdr:to>
      <xdr:col>81</xdr:col>
      <xdr:colOff>101600</xdr:colOff>
      <xdr:row>77</xdr:row>
      <xdr:rowOff>119149</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5430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135676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299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123396</xdr:rowOff>
    </xdr:from>
    <xdr:to>
      <xdr:col>76</xdr:col>
      <xdr:colOff>114300</xdr:colOff>
      <xdr:row>77</xdr:row>
      <xdr:rowOff>158011</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3703300" y="13325046"/>
          <a:ext cx="889000" cy="3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26036</xdr:rowOff>
    </xdr:from>
    <xdr:to>
      <xdr:col>76</xdr:col>
      <xdr:colOff>165100</xdr:colOff>
      <xdr:row>77</xdr:row>
      <xdr:rowOff>127636</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4541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144163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0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123396</xdr:rowOff>
    </xdr:from>
    <xdr:to>
      <xdr:col>71</xdr:col>
      <xdr:colOff>177800</xdr:colOff>
      <xdr:row>77</xdr:row>
      <xdr:rowOff>144884</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flipV="1">
          <a:off x="12814300" y="13325046"/>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29728</xdr:rowOff>
    </xdr:from>
    <xdr:to>
      <xdr:col>72</xdr:col>
      <xdr:colOff>38100</xdr:colOff>
      <xdr:row>77</xdr:row>
      <xdr:rowOff>131328</xdr:rowOff>
    </xdr:to>
    <xdr:sp macro="" textlink="">
      <xdr:nvSpPr>
        <xdr:cNvPr id="651" name="フローチャート: 判断 650">
          <a:extLst>
            <a:ext uri="{FF2B5EF4-FFF2-40B4-BE49-F238E27FC236}">
              <a16:creationId xmlns:a16="http://schemas.microsoft.com/office/drawing/2014/main" id="{00000000-0008-0000-0600-00008B020000}"/>
            </a:ext>
          </a:extLst>
        </xdr:cNvPr>
        <xdr:cNvSpPr/>
      </xdr:nvSpPr>
      <xdr:spPr>
        <a:xfrm>
          <a:off x="13652500" y="1323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147855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30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33775</xdr:rowOff>
    </xdr:from>
    <xdr:to>
      <xdr:col>67</xdr:col>
      <xdr:colOff>101600</xdr:colOff>
      <xdr:row>77</xdr:row>
      <xdr:rowOff>135375</xdr:rowOff>
    </xdr:to>
    <xdr:sp macro="" textlink="">
      <xdr:nvSpPr>
        <xdr:cNvPr id="653" name="フローチャート: 判断 652">
          <a:extLst>
            <a:ext uri="{FF2B5EF4-FFF2-40B4-BE49-F238E27FC236}">
              <a16:creationId xmlns:a16="http://schemas.microsoft.com/office/drawing/2014/main" id="{00000000-0008-0000-0600-00008D020000}"/>
            </a:ext>
          </a:extLst>
        </xdr:cNvPr>
        <xdr:cNvSpPr/>
      </xdr:nvSpPr>
      <xdr:spPr>
        <a:xfrm>
          <a:off x="12763500" y="1323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151902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301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114522</xdr:rowOff>
    </xdr:from>
    <xdr:to>
      <xdr:col>85</xdr:col>
      <xdr:colOff>177800</xdr:colOff>
      <xdr:row>78</xdr:row>
      <xdr:rowOff>44672</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6268700" y="1331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92949</xdr:rowOff>
    </xdr:from>
    <xdr:ext cx="534377" cy="259045"/>
    <xdr:sp macro="" textlink="">
      <xdr:nvSpPr>
        <xdr:cNvPr id="661" name="公債費該当値テキスト">
          <a:extLst>
            <a:ext uri="{FF2B5EF4-FFF2-40B4-BE49-F238E27FC236}">
              <a16:creationId xmlns:a16="http://schemas.microsoft.com/office/drawing/2014/main" id="{00000000-0008-0000-0600-000095020000}"/>
            </a:ext>
          </a:extLst>
        </xdr:cNvPr>
        <xdr:cNvSpPr txBox="1"/>
      </xdr:nvSpPr>
      <xdr:spPr>
        <a:xfrm>
          <a:off x="16370300" y="1329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114951</xdr:rowOff>
    </xdr:from>
    <xdr:to>
      <xdr:col>81</xdr:col>
      <xdr:colOff>101600</xdr:colOff>
      <xdr:row>78</xdr:row>
      <xdr:rowOff>45101</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5430500" y="1331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36228</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5214111" y="1340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107211</xdr:rowOff>
    </xdr:from>
    <xdr:to>
      <xdr:col>76</xdr:col>
      <xdr:colOff>165100</xdr:colOff>
      <xdr:row>78</xdr:row>
      <xdr:rowOff>37361</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4541500" y="1330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28488</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4325111" y="1340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72596</xdr:rowOff>
    </xdr:from>
    <xdr:to>
      <xdr:col>72</xdr:col>
      <xdr:colOff>38100</xdr:colOff>
      <xdr:row>78</xdr:row>
      <xdr:rowOff>2746</xdr:rowOff>
    </xdr:to>
    <xdr:sp macro="" textlink="">
      <xdr:nvSpPr>
        <xdr:cNvPr id="666" name="楕円 665">
          <a:extLst>
            <a:ext uri="{FF2B5EF4-FFF2-40B4-BE49-F238E27FC236}">
              <a16:creationId xmlns:a16="http://schemas.microsoft.com/office/drawing/2014/main" id="{00000000-0008-0000-0600-00009A020000}"/>
            </a:ext>
          </a:extLst>
        </xdr:cNvPr>
        <xdr:cNvSpPr/>
      </xdr:nvSpPr>
      <xdr:spPr>
        <a:xfrm>
          <a:off x="13652500" y="1327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165323</xdr:rowOff>
    </xdr:from>
    <xdr:ext cx="534377"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3436111" y="1336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94084</xdr:rowOff>
    </xdr:from>
    <xdr:to>
      <xdr:col>67</xdr:col>
      <xdr:colOff>101600</xdr:colOff>
      <xdr:row>78</xdr:row>
      <xdr:rowOff>24234</xdr:rowOff>
    </xdr:to>
    <xdr:sp macro="" textlink="">
      <xdr:nvSpPr>
        <xdr:cNvPr id="668" name="楕円 667">
          <a:extLst>
            <a:ext uri="{FF2B5EF4-FFF2-40B4-BE49-F238E27FC236}">
              <a16:creationId xmlns:a16="http://schemas.microsoft.com/office/drawing/2014/main" id="{00000000-0008-0000-0600-00009C020000}"/>
            </a:ext>
          </a:extLst>
        </xdr:cNvPr>
        <xdr:cNvSpPr/>
      </xdr:nvSpPr>
      <xdr:spPr>
        <a:xfrm>
          <a:off x="12763500" y="1329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15361</xdr:rowOff>
    </xdr:from>
    <xdr:ext cx="534377"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547111" y="1338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積立金グラフ枠">
          <a:extLst>
            <a:ext uri="{FF2B5EF4-FFF2-40B4-BE49-F238E27FC236}">
              <a16:creationId xmlns:a16="http://schemas.microsoft.com/office/drawing/2014/main" id="{00000000-0008-0000-06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48273</xdr:rowOff>
    </xdr:from>
    <xdr:to>
      <xdr:col>85</xdr:col>
      <xdr:colOff>126364</xdr:colOff>
      <xdr:row>99</xdr:row>
      <xdr:rowOff>44362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6317595" y="15478773"/>
          <a:ext cx="1269" cy="1539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48189</xdr:rowOff>
    </xdr:from>
    <xdr:ext cx="249299" cy="259045"/>
    <xdr:sp macro="" textlink="">
      <xdr:nvSpPr>
        <xdr:cNvPr id="694" name="積立金最小値テキスト">
          <a:extLst>
            <a:ext uri="{FF2B5EF4-FFF2-40B4-BE49-F238E27FC236}">
              <a16:creationId xmlns:a16="http://schemas.microsoft.com/office/drawing/2014/main" id="{00000000-0008-0000-0600-0000B6020000}"/>
            </a:ext>
          </a:extLst>
        </xdr:cNvPr>
        <xdr:cNvSpPr txBox="1"/>
      </xdr:nvSpPr>
      <xdr:spPr>
        <a:xfrm>
          <a:off x="16370300" y="17021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44362</xdr:rowOff>
    </xdr:from>
    <xdr:to>
      <xdr:col>86</xdr:col>
      <xdr:colOff>25400</xdr:colOff>
      <xdr:row>99</xdr:row>
      <xdr:rowOff>44362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6230600" y="170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166400</xdr:rowOff>
    </xdr:from>
    <xdr:ext cx="599010" cy="259045"/>
    <xdr:sp macro="" textlink="">
      <xdr:nvSpPr>
        <xdr:cNvPr id="696" name="積立金最大値テキスト">
          <a:extLst>
            <a:ext uri="{FF2B5EF4-FFF2-40B4-BE49-F238E27FC236}">
              <a16:creationId xmlns:a16="http://schemas.microsoft.com/office/drawing/2014/main" id="{00000000-0008-0000-0600-0000B8020000}"/>
            </a:ext>
          </a:extLst>
        </xdr:cNvPr>
        <xdr:cNvSpPr txBox="1"/>
      </xdr:nvSpPr>
      <xdr:spPr>
        <a:xfrm>
          <a:off x="16370300" y="1525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48273</xdr:rowOff>
    </xdr:from>
    <xdr:to>
      <xdr:col>86</xdr:col>
      <xdr:colOff>25400</xdr:colOff>
      <xdr:row>90</xdr:row>
      <xdr:rowOff>48273</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6230600" y="1547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100304</xdr:rowOff>
    </xdr:from>
    <xdr:to>
      <xdr:col>85</xdr:col>
      <xdr:colOff>127000</xdr:colOff>
      <xdr:row>96</xdr:row>
      <xdr:rowOff>81483</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5481300" y="16388054"/>
          <a:ext cx="838200" cy="15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7611</xdr:rowOff>
    </xdr:from>
    <xdr:ext cx="534377" cy="259045"/>
    <xdr:sp macro="" textlink="">
      <xdr:nvSpPr>
        <xdr:cNvPr id="699" name="積立金平均値テキスト">
          <a:extLst>
            <a:ext uri="{FF2B5EF4-FFF2-40B4-BE49-F238E27FC236}">
              <a16:creationId xmlns:a16="http://schemas.microsoft.com/office/drawing/2014/main" id="{00000000-0008-0000-0600-0000BB020000}"/>
            </a:ext>
          </a:extLst>
        </xdr:cNvPr>
        <xdr:cNvSpPr txBox="1"/>
      </xdr:nvSpPr>
      <xdr:spPr>
        <a:xfrm>
          <a:off x="16370300" y="16638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29184</xdr:rowOff>
    </xdr:from>
    <xdr:to>
      <xdr:col>85</xdr:col>
      <xdr:colOff>177800</xdr:colOff>
      <xdr:row>97</xdr:row>
      <xdr:rowOff>130784</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62687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100304</xdr:rowOff>
    </xdr:from>
    <xdr:to>
      <xdr:col>81</xdr:col>
      <xdr:colOff>50800</xdr:colOff>
      <xdr:row>97</xdr:row>
      <xdr:rowOff>12243</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4592300" y="16388054"/>
          <a:ext cx="889000" cy="25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92063</xdr:rowOff>
    </xdr:from>
    <xdr:to>
      <xdr:col>81</xdr:col>
      <xdr:colOff>101600</xdr:colOff>
      <xdr:row>97</xdr:row>
      <xdr:rowOff>22213</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5430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13340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64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12243</xdr:rowOff>
    </xdr:from>
    <xdr:to>
      <xdr:col>76</xdr:col>
      <xdr:colOff>114300</xdr:colOff>
      <xdr:row>97</xdr:row>
      <xdr:rowOff>109689</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flipV="1">
          <a:off x="13703300" y="16642893"/>
          <a:ext cx="889000" cy="9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27927</xdr:rowOff>
    </xdr:from>
    <xdr:to>
      <xdr:col>76</xdr:col>
      <xdr:colOff>165100</xdr:colOff>
      <xdr:row>97</xdr:row>
      <xdr:rowOff>129527</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4541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120654</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75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109689</xdr:rowOff>
    </xdr:from>
    <xdr:to>
      <xdr:col>71</xdr:col>
      <xdr:colOff>177800</xdr:colOff>
      <xdr:row>98</xdr:row>
      <xdr:rowOff>88697</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flipV="1">
          <a:off x="12814300" y="16740339"/>
          <a:ext cx="889000" cy="15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65303</xdr:rowOff>
    </xdr:from>
    <xdr:to>
      <xdr:col>72</xdr:col>
      <xdr:colOff>38100</xdr:colOff>
      <xdr:row>97</xdr:row>
      <xdr:rowOff>166903</xdr:rowOff>
    </xdr:to>
    <xdr:sp macro="" textlink="">
      <xdr:nvSpPr>
        <xdr:cNvPr id="708" name="フローチャート: 判断 707">
          <a:extLst>
            <a:ext uri="{FF2B5EF4-FFF2-40B4-BE49-F238E27FC236}">
              <a16:creationId xmlns:a16="http://schemas.microsoft.com/office/drawing/2014/main" id="{00000000-0008-0000-0600-0000C4020000}"/>
            </a:ext>
          </a:extLst>
        </xdr:cNvPr>
        <xdr:cNvSpPr/>
      </xdr:nvSpPr>
      <xdr:spPr>
        <a:xfrm>
          <a:off x="13652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158030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78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57455</xdr:rowOff>
    </xdr:from>
    <xdr:to>
      <xdr:col>67</xdr:col>
      <xdr:colOff>101600</xdr:colOff>
      <xdr:row>97</xdr:row>
      <xdr:rowOff>159055</xdr:rowOff>
    </xdr:to>
    <xdr:sp macro="" textlink="">
      <xdr:nvSpPr>
        <xdr:cNvPr id="710" name="フローチャート: 判断 709">
          <a:extLst>
            <a:ext uri="{FF2B5EF4-FFF2-40B4-BE49-F238E27FC236}">
              <a16:creationId xmlns:a16="http://schemas.microsoft.com/office/drawing/2014/main" id="{00000000-0008-0000-0600-0000C6020000}"/>
            </a:ext>
          </a:extLst>
        </xdr:cNvPr>
        <xdr:cNvSpPr/>
      </xdr:nvSpPr>
      <xdr:spPr>
        <a:xfrm>
          <a:off x="12763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4132</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46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30683</xdr:rowOff>
    </xdr:from>
    <xdr:to>
      <xdr:col>85</xdr:col>
      <xdr:colOff>177800</xdr:colOff>
      <xdr:row>96</xdr:row>
      <xdr:rowOff>132283</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6268700" y="1648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53560</xdr:rowOff>
    </xdr:from>
    <xdr:ext cx="534377" cy="259045"/>
    <xdr:sp macro="" textlink="">
      <xdr:nvSpPr>
        <xdr:cNvPr id="718" name="積立金該当値テキスト">
          <a:extLst>
            <a:ext uri="{FF2B5EF4-FFF2-40B4-BE49-F238E27FC236}">
              <a16:creationId xmlns:a16="http://schemas.microsoft.com/office/drawing/2014/main" id="{00000000-0008-0000-0600-0000CE020000}"/>
            </a:ext>
          </a:extLst>
        </xdr:cNvPr>
        <xdr:cNvSpPr txBox="1"/>
      </xdr:nvSpPr>
      <xdr:spPr>
        <a:xfrm>
          <a:off x="16370300" y="163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49504</xdr:rowOff>
    </xdr:from>
    <xdr:to>
      <xdr:col>81</xdr:col>
      <xdr:colOff>101600</xdr:colOff>
      <xdr:row>95</xdr:row>
      <xdr:rowOff>151104</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5430500" y="1633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167631</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5214111" y="1611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132893</xdr:rowOff>
    </xdr:from>
    <xdr:to>
      <xdr:col>76</xdr:col>
      <xdr:colOff>165100</xdr:colOff>
      <xdr:row>97</xdr:row>
      <xdr:rowOff>63043</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4541500" y="1659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79570</xdr:rowOff>
    </xdr:from>
    <xdr:ext cx="534377"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4325111" y="1636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58889</xdr:rowOff>
    </xdr:from>
    <xdr:to>
      <xdr:col>72</xdr:col>
      <xdr:colOff>38100</xdr:colOff>
      <xdr:row>97</xdr:row>
      <xdr:rowOff>160489</xdr:rowOff>
    </xdr:to>
    <xdr:sp macro="" textlink="">
      <xdr:nvSpPr>
        <xdr:cNvPr id="723" name="楕円 722">
          <a:extLst>
            <a:ext uri="{FF2B5EF4-FFF2-40B4-BE49-F238E27FC236}">
              <a16:creationId xmlns:a16="http://schemas.microsoft.com/office/drawing/2014/main" id="{00000000-0008-0000-0600-0000D3020000}"/>
            </a:ext>
          </a:extLst>
        </xdr:cNvPr>
        <xdr:cNvSpPr/>
      </xdr:nvSpPr>
      <xdr:spPr>
        <a:xfrm>
          <a:off x="13652500" y="1668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5566</xdr:rowOff>
    </xdr:from>
    <xdr:ext cx="534377"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3436111" y="1646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37897</xdr:rowOff>
    </xdr:from>
    <xdr:to>
      <xdr:col>67</xdr:col>
      <xdr:colOff>101600</xdr:colOff>
      <xdr:row>98</xdr:row>
      <xdr:rowOff>139497</xdr:rowOff>
    </xdr:to>
    <xdr:sp macro="" textlink="">
      <xdr:nvSpPr>
        <xdr:cNvPr id="725" name="楕円 724">
          <a:extLst>
            <a:ext uri="{FF2B5EF4-FFF2-40B4-BE49-F238E27FC236}">
              <a16:creationId xmlns:a16="http://schemas.microsoft.com/office/drawing/2014/main" id="{00000000-0008-0000-0600-0000D5020000}"/>
            </a:ext>
          </a:extLst>
        </xdr:cNvPr>
        <xdr:cNvSpPr/>
      </xdr:nvSpPr>
      <xdr:spPr>
        <a:xfrm>
          <a:off x="12763500" y="1683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130624</xdr:rowOff>
    </xdr:from>
    <xdr:ext cx="534377"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2547111" y="1693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a:extLst>
            <a:ext uri="{FF2B5EF4-FFF2-40B4-BE49-F238E27FC236}">
              <a16:creationId xmlns:a16="http://schemas.microsoft.com/office/drawing/2014/main" id="{00000000-0008-0000-06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94071</xdr:rowOff>
    </xdr:from>
    <xdr:to>
      <xdr:col>116</xdr:col>
      <xdr:colOff>62864</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2159595" y="5237571"/>
          <a:ext cx="1269" cy="1417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9" name="投資及び出資金最小値テキスト">
          <a:extLst>
            <a:ext uri="{FF2B5EF4-FFF2-40B4-BE49-F238E27FC236}">
              <a16:creationId xmlns:a16="http://schemas.microsoft.com/office/drawing/2014/main" id="{00000000-0008-0000-0600-0000E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40748</xdr:rowOff>
    </xdr:from>
    <xdr:ext cx="534377" cy="259045"/>
    <xdr:sp macro="" textlink="">
      <xdr:nvSpPr>
        <xdr:cNvPr id="751" name="投資及び出資金最大値テキスト">
          <a:extLst>
            <a:ext uri="{FF2B5EF4-FFF2-40B4-BE49-F238E27FC236}">
              <a16:creationId xmlns:a16="http://schemas.microsoft.com/office/drawing/2014/main" id="{00000000-0008-0000-0600-0000EF020000}"/>
            </a:ext>
          </a:extLst>
        </xdr:cNvPr>
        <xdr:cNvSpPr txBox="1"/>
      </xdr:nvSpPr>
      <xdr:spPr>
        <a:xfrm>
          <a:off x="22212300" y="501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94071</xdr:rowOff>
    </xdr:from>
    <xdr:to>
      <xdr:col>116</xdr:col>
      <xdr:colOff>152400</xdr:colOff>
      <xdr:row>30</xdr:row>
      <xdr:rowOff>94071</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2072600" y="523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15491</xdr:rowOff>
    </xdr:from>
    <xdr:ext cx="469744" cy="259045"/>
    <xdr:sp macro="" textlink="">
      <xdr:nvSpPr>
        <xdr:cNvPr id="754" name="投資及び出資金平均値テキスト">
          <a:extLst>
            <a:ext uri="{FF2B5EF4-FFF2-40B4-BE49-F238E27FC236}">
              <a16:creationId xmlns:a16="http://schemas.microsoft.com/office/drawing/2014/main" id="{00000000-0008-0000-0600-0000F2020000}"/>
            </a:ext>
          </a:extLst>
        </xdr:cNvPr>
        <xdr:cNvSpPr txBox="1"/>
      </xdr:nvSpPr>
      <xdr:spPr>
        <a:xfrm>
          <a:off x="22212300" y="6359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164064</xdr:rowOff>
    </xdr:from>
    <xdr:to>
      <xdr:col>116</xdr:col>
      <xdr:colOff>114300</xdr:colOff>
      <xdr:row>38</xdr:row>
      <xdr:rowOff>94214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21107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139426</xdr:rowOff>
    </xdr:from>
    <xdr:to>
      <xdr:col>111</xdr:col>
      <xdr:colOff>177800</xdr:colOff>
      <xdr:row>38</xdr:row>
      <xdr:rowOff>139700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20434300" y="6654526"/>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151536</xdr:rowOff>
    </xdr:from>
    <xdr:to>
      <xdr:col>112</xdr:col>
      <xdr:colOff>38100</xdr:colOff>
      <xdr:row>38</xdr:row>
      <xdr:rowOff>81686</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1272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98213</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139426</xdr:rowOff>
    </xdr:from>
    <xdr:to>
      <xdr:col>107</xdr:col>
      <xdr:colOff>50800</xdr:colOff>
      <xdr:row>38</xdr:row>
      <xdr:rowOff>139700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flipV="1">
          <a:off x="19545300" y="6654526"/>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104353</xdr:rowOff>
    </xdr:from>
    <xdr:to>
      <xdr:col>107</xdr:col>
      <xdr:colOff>101600</xdr:colOff>
      <xdr:row>38</xdr:row>
      <xdr:rowOff>34503</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0383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51030</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199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8524</xdr:rowOff>
    </xdr:from>
    <xdr:to>
      <xdr:col>102</xdr:col>
      <xdr:colOff>165100</xdr:colOff>
      <xdr:row>38</xdr:row>
      <xdr:rowOff>110124</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9494500" y="652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126651</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6017" y="629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59822</xdr:rowOff>
    </xdr:from>
    <xdr:to>
      <xdr:col>98</xdr:col>
      <xdr:colOff>38100</xdr:colOff>
      <xdr:row>38</xdr:row>
      <xdr:rowOff>161422</xdr:rowOff>
    </xdr:to>
    <xdr:sp macro="" textlink="">
      <xdr:nvSpPr>
        <xdr:cNvPr id="765" name="フローチャート: 判断 764">
          <a:extLst>
            <a:ext uri="{FF2B5EF4-FFF2-40B4-BE49-F238E27FC236}">
              <a16:creationId xmlns:a16="http://schemas.microsoft.com/office/drawing/2014/main" id="{00000000-0008-0000-0600-0000FD020000}"/>
            </a:ext>
          </a:extLst>
        </xdr:cNvPr>
        <xdr:cNvSpPr/>
      </xdr:nvSpPr>
      <xdr:spPr>
        <a:xfrm>
          <a:off x="18605500" y="657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6499</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7017" y="6350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3" name="投資及び出資金該当値テキスト">
          <a:extLst>
            <a:ext uri="{FF2B5EF4-FFF2-40B4-BE49-F238E27FC236}">
              <a16:creationId xmlns:a16="http://schemas.microsoft.com/office/drawing/2014/main" id="{00000000-0008-0000-0600-000005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88626</xdr:rowOff>
    </xdr:from>
    <xdr:to>
      <xdr:col>107</xdr:col>
      <xdr:colOff>101600</xdr:colOff>
      <xdr:row>39</xdr:row>
      <xdr:rowOff>18776</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20383500" y="660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9903</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0309650" y="66964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0" name="楕円 779">
          <a:extLst>
            <a:ext uri="{FF2B5EF4-FFF2-40B4-BE49-F238E27FC236}">
              <a16:creationId xmlns:a16="http://schemas.microsoft.com/office/drawing/2014/main" id="{00000000-0008-0000-0600-00000C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a:extLst>
            <a:ext uri="{FF2B5EF4-FFF2-40B4-BE49-F238E27FC236}">
              <a16:creationId xmlns:a16="http://schemas.microsoft.com/office/drawing/2014/main" id="{00000000-0008-0000-0600-00002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147015</xdr:rowOff>
    </xdr:from>
    <xdr:to>
      <xdr:col>116</xdr:col>
      <xdr:colOff>62864</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2159595" y="8719515"/>
          <a:ext cx="1269" cy="14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a:extLst>
            <a:ext uri="{FF2B5EF4-FFF2-40B4-BE49-F238E27FC236}">
              <a16:creationId xmlns:a16="http://schemas.microsoft.com/office/drawing/2014/main" id="{00000000-0008-0000-0600-00002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93692</xdr:rowOff>
    </xdr:from>
    <xdr:ext cx="534377" cy="259045"/>
    <xdr:sp macro="" textlink="">
      <xdr:nvSpPr>
        <xdr:cNvPr id="808" name="貸付金最大値テキスト">
          <a:extLst>
            <a:ext uri="{FF2B5EF4-FFF2-40B4-BE49-F238E27FC236}">
              <a16:creationId xmlns:a16="http://schemas.microsoft.com/office/drawing/2014/main" id="{00000000-0008-0000-0600-000028030000}"/>
            </a:ext>
          </a:extLst>
        </xdr:cNvPr>
        <xdr:cNvSpPr txBox="1"/>
      </xdr:nvSpPr>
      <xdr:spPr>
        <a:xfrm>
          <a:off x="22212300" y="849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147015</xdr:rowOff>
    </xdr:from>
    <xdr:to>
      <xdr:col>116</xdr:col>
      <xdr:colOff>152400</xdr:colOff>
      <xdr:row>50</xdr:row>
      <xdr:rowOff>147015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2072600" y="8719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92684</xdr:rowOff>
    </xdr:from>
    <xdr:to>
      <xdr:col>116</xdr:col>
      <xdr:colOff>63500</xdr:colOff>
      <xdr:row>58</xdr:row>
      <xdr:rowOff>108153</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1323300" y="10036784"/>
          <a:ext cx="8382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56151</xdr:rowOff>
    </xdr:from>
    <xdr:ext cx="469744" cy="259045"/>
    <xdr:sp macro="" textlink="">
      <xdr:nvSpPr>
        <xdr:cNvPr id="811" name="貸付金平均値テキスト">
          <a:extLst>
            <a:ext uri="{FF2B5EF4-FFF2-40B4-BE49-F238E27FC236}">
              <a16:creationId xmlns:a16="http://schemas.microsoft.com/office/drawing/2014/main" id="{00000000-0008-0000-0600-00002B030000}"/>
            </a:ext>
          </a:extLst>
        </xdr:cNvPr>
        <xdr:cNvSpPr txBox="1"/>
      </xdr:nvSpPr>
      <xdr:spPr>
        <a:xfrm>
          <a:off x="22212300" y="9828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33274</xdr:rowOff>
    </xdr:from>
    <xdr:to>
      <xdr:col>116</xdr:col>
      <xdr:colOff>114300</xdr:colOff>
      <xdr:row>58</xdr:row>
      <xdr:rowOff>134874</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2110700" y="997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82093</xdr:rowOff>
    </xdr:from>
    <xdr:to>
      <xdr:col>111</xdr:col>
      <xdr:colOff>177800</xdr:colOff>
      <xdr:row>58</xdr:row>
      <xdr:rowOff>92684</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20434300" y="10026193"/>
          <a:ext cx="889000" cy="1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165633</xdr:rowOff>
    </xdr:from>
    <xdr:to>
      <xdr:col>112</xdr:col>
      <xdr:colOff>38100</xdr:colOff>
      <xdr:row>58</xdr:row>
      <xdr:rowOff>95783</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1272500" y="993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112310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971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76988</xdr:rowOff>
    </xdr:from>
    <xdr:to>
      <xdr:col>107</xdr:col>
      <xdr:colOff>50800</xdr:colOff>
      <xdr:row>58</xdr:row>
      <xdr:rowOff>82093</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9545300" y="10021088"/>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146279</xdr:rowOff>
    </xdr:from>
    <xdr:to>
      <xdr:col>107</xdr:col>
      <xdr:colOff>101600</xdr:colOff>
      <xdr:row>58</xdr:row>
      <xdr:rowOff>76429</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20383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92956</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76988</xdr:rowOff>
    </xdr:from>
    <xdr:to>
      <xdr:col>102</xdr:col>
      <xdr:colOff>114300</xdr:colOff>
      <xdr:row>58</xdr:row>
      <xdr:rowOff>105029</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flipV="1">
          <a:off x="18656300" y="10021088"/>
          <a:ext cx="889000" cy="2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170967</xdr:rowOff>
    </xdr:from>
    <xdr:to>
      <xdr:col>102</xdr:col>
      <xdr:colOff>165100</xdr:colOff>
      <xdr:row>58</xdr:row>
      <xdr:rowOff>101117</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9494500" y="994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117644</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71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67259</xdr:rowOff>
    </xdr:from>
    <xdr:to>
      <xdr:col>98</xdr:col>
      <xdr:colOff>38100</xdr:colOff>
      <xdr:row>58</xdr:row>
      <xdr:rowOff>168859</xdr:rowOff>
    </xdr:to>
    <xdr:sp macro="" textlink="">
      <xdr:nvSpPr>
        <xdr:cNvPr id="822" name="フローチャート: 判断 821">
          <a:extLst>
            <a:ext uri="{FF2B5EF4-FFF2-40B4-BE49-F238E27FC236}">
              <a16:creationId xmlns:a16="http://schemas.microsoft.com/office/drawing/2014/main" id="{00000000-0008-0000-0600-000036030000}"/>
            </a:ext>
          </a:extLst>
        </xdr:cNvPr>
        <xdr:cNvSpPr/>
      </xdr:nvSpPr>
      <xdr:spPr>
        <a:xfrm>
          <a:off x="18605500" y="1001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159986</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04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57353</xdr:rowOff>
    </xdr:from>
    <xdr:to>
      <xdr:col>116</xdr:col>
      <xdr:colOff>114300</xdr:colOff>
      <xdr:row>58</xdr:row>
      <xdr:rowOff>158953</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2110700" y="1000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11701</xdr:rowOff>
    </xdr:from>
    <xdr:ext cx="469744" cy="259045"/>
    <xdr:sp macro="" textlink="">
      <xdr:nvSpPr>
        <xdr:cNvPr id="830" name="貸付金該当値テキスト">
          <a:extLst>
            <a:ext uri="{FF2B5EF4-FFF2-40B4-BE49-F238E27FC236}">
              <a16:creationId xmlns:a16="http://schemas.microsoft.com/office/drawing/2014/main" id="{00000000-0008-0000-0600-00003E030000}"/>
            </a:ext>
          </a:extLst>
        </xdr:cNvPr>
        <xdr:cNvSpPr txBox="1"/>
      </xdr:nvSpPr>
      <xdr:spPr>
        <a:xfrm>
          <a:off x="22212300" y="995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41884</xdr:rowOff>
    </xdr:from>
    <xdr:to>
      <xdr:col>112</xdr:col>
      <xdr:colOff>38100</xdr:colOff>
      <xdr:row>58</xdr:row>
      <xdr:rowOff>143484</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1272500" y="998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134611</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1088428" y="1007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31293</xdr:rowOff>
    </xdr:from>
    <xdr:to>
      <xdr:col>107</xdr:col>
      <xdr:colOff>101600</xdr:colOff>
      <xdr:row>58</xdr:row>
      <xdr:rowOff>132893</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20383500" y="997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124020</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0199428" y="1006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26188</xdr:rowOff>
    </xdr:from>
    <xdr:to>
      <xdr:col>102</xdr:col>
      <xdr:colOff>165100</xdr:colOff>
      <xdr:row>58</xdr:row>
      <xdr:rowOff>127788</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9494500" y="997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118915</xdr:rowOff>
    </xdr:from>
    <xdr:ext cx="469744"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9310428" y="10063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54229</xdr:rowOff>
    </xdr:from>
    <xdr:to>
      <xdr:col>98</xdr:col>
      <xdr:colOff>38100</xdr:colOff>
      <xdr:row>58</xdr:row>
      <xdr:rowOff>155829</xdr:rowOff>
    </xdr:to>
    <xdr:sp macro="" textlink="">
      <xdr:nvSpPr>
        <xdr:cNvPr id="837" name="楕円 836">
          <a:extLst>
            <a:ext uri="{FF2B5EF4-FFF2-40B4-BE49-F238E27FC236}">
              <a16:creationId xmlns:a16="http://schemas.microsoft.com/office/drawing/2014/main" id="{00000000-0008-0000-0600-000045030000}"/>
            </a:ext>
          </a:extLst>
        </xdr:cNvPr>
        <xdr:cNvSpPr/>
      </xdr:nvSpPr>
      <xdr:spPr>
        <a:xfrm>
          <a:off x="18605500" y="999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906</xdr:rowOff>
    </xdr:from>
    <xdr:ext cx="469744"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421428" y="977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a:extLst>
            <a:ext uri="{FF2B5EF4-FFF2-40B4-BE49-F238E27FC236}">
              <a16:creationId xmlns:a16="http://schemas.microsoft.com/office/drawing/2014/main" id="{00000000-0008-0000-0600-00006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22853</xdr:rowOff>
    </xdr:from>
    <xdr:to>
      <xdr:col>116</xdr:col>
      <xdr:colOff>62864</xdr:colOff>
      <xdr:row>79</xdr:row>
      <xdr:rowOff>165717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2159595" y="12195803"/>
          <a:ext cx="1269" cy="151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169544</xdr:rowOff>
    </xdr:from>
    <xdr:ext cx="534377" cy="259045"/>
    <xdr:sp macro="" textlink="">
      <xdr:nvSpPr>
        <xdr:cNvPr id="866" name="繰出金最小値テキスト">
          <a:extLst>
            <a:ext uri="{FF2B5EF4-FFF2-40B4-BE49-F238E27FC236}">
              <a16:creationId xmlns:a16="http://schemas.microsoft.com/office/drawing/2014/main" id="{00000000-0008-0000-0600-000062030000}"/>
            </a:ext>
          </a:extLst>
        </xdr:cNvPr>
        <xdr:cNvSpPr txBox="1"/>
      </xdr:nvSpPr>
      <xdr:spPr>
        <a:xfrm>
          <a:off x="22212300" y="137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165717</xdr:rowOff>
    </xdr:from>
    <xdr:to>
      <xdr:col>116</xdr:col>
      <xdr:colOff>152400</xdr:colOff>
      <xdr:row>79</xdr:row>
      <xdr:rowOff>165717</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3710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140980</xdr:rowOff>
    </xdr:from>
    <xdr:ext cx="599010" cy="259045"/>
    <xdr:sp macro="" textlink="">
      <xdr:nvSpPr>
        <xdr:cNvPr id="868" name="繰出金最大値テキスト">
          <a:extLst>
            <a:ext uri="{FF2B5EF4-FFF2-40B4-BE49-F238E27FC236}">
              <a16:creationId xmlns:a16="http://schemas.microsoft.com/office/drawing/2014/main" id="{00000000-0008-0000-0600-000064030000}"/>
            </a:ext>
          </a:extLst>
        </xdr:cNvPr>
        <xdr:cNvSpPr txBox="1"/>
      </xdr:nvSpPr>
      <xdr:spPr>
        <a:xfrm>
          <a:off x="22212300" y="1197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22853</xdr:rowOff>
    </xdr:from>
    <xdr:to>
      <xdr:col>116</xdr:col>
      <xdr:colOff>152400</xdr:colOff>
      <xdr:row>71</xdr:row>
      <xdr:rowOff>22853</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2072600" y="1219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22112</xdr:rowOff>
    </xdr:from>
    <xdr:to>
      <xdr:col>116</xdr:col>
      <xdr:colOff>63500</xdr:colOff>
      <xdr:row>79</xdr:row>
      <xdr:rowOff>70337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1323300" y="13566662"/>
          <a:ext cx="838200" cy="4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75854</xdr:rowOff>
    </xdr:from>
    <xdr:ext cx="534377" cy="259045"/>
    <xdr:sp macro="" textlink="">
      <xdr:nvSpPr>
        <xdr:cNvPr id="871" name="繰出金平均値テキスト">
          <a:extLst>
            <a:ext uri="{FF2B5EF4-FFF2-40B4-BE49-F238E27FC236}">
              <a16:creationId xmlns:a16="http://schemas.microsoft.com/office/drawing/2014/main" id="{00000000-0008-0000-0600-000067030000}"/>
            </a:ext>
          </a:extLst>
        </xdr:cNvPr>
        <xdr:cNvSpPr txBox="1"/>
      </xdr:nvSpPr>
      <xdr:spPr>
        <a:xfrm>
          <a:off x="22212300" y="13106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52977</xdr:rowOff>
    </xdr:from>
    <xdr:to>
      <xdr:col>116</xdr:col>
      <xdr:colOff>114300</xdr:colOff>
      <xdr:row>77</xdr:row>
      <xdr:rowOff>154577</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2110700" y="1325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22112</xdr:rowOff>
    </xdr:from>
    <xdr:to>
      <xdr:col>111</xdr:col>
      <xdr:colOff>177800</xdr:colOff>
      <xdr:row>79</xdr:row>
      <xdr:rowOff>78043</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flipV="1">
          <a:off x="20434300" y="13566662"/>
          <a:ext cx="889000" cy="5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88573</xdr:rowOff>
    </xdr:from>
    <xdr:to>
      <xdr:col>112</xdr:col>
      <xdr:colOff>38100</xdr:colOff>
      <xdr:row>78</xdr:row>
      <xdr:rowOff>18723</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21272500" y="1329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35250</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06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78043</xdr:rowOff>
    </xdr:from>
    <xdr:to>
      <xdr:col>107</xdr:col>
      <xdr:colOff>50800</xdr:colOff>
      <xdr:row>79</xdr:row>
      <xdr:rowOff>78239</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flipV="1">
          <a:off x="19545300" y="13622593"/>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84720</xdr:rowOff>
    </xdr:from>
    <xdr:to>
      <xdr:col>107</xdr:col>
      <xdr:colOff>101600</xdr:colOff>
      <xdr:row>78</xdr:row>
      <xdr:rowOff>14870</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20383500" y="1328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31397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06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78239</xdr:rowOff>
    </xdr:from>
    <xdr:to>
      <xdr:col>102</xdr:col>
      <xdr:colOff>114300</xdr:colOff>
      <xdr:row>79</xdr:row>
      <xdr:rowOff>92140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flipV="1">
          <a:off x="18656300" y="13622789"/>
          <a:ext cx="889000" cy="1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84491</xdr:rowOff>
    </xdr:from>
    <xdr:to>
      <xdr:col>102</xdr:col>
      <xdr:colOff>165100</xdr:colOff>
      <xdr:row>78</xdr:row>
      <xdr:rowOff>14641</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9494500" y="132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31168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06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90641</xdr:rowOff>
    </xdr:from>
    <xdr:to>
      <xdr:col>98</xdr:col>
      <xdr:colOff>38100</xdr:colOff>
      <xdr:row>78</xdr:row>
      <xdr:rowOff>20791</xdr:rowOff>
    </xdr:to>
    <xdr:sp macro="" textlink="">
      <xdr:nvSpPr>
        <xdr:cNvPr id="882" name="フローチャート: 判断 881">
          <a:extLst>
            <a:ext uri="{FF2B5EF4-FFF2-40B4-BE49-F238E27FC236}">
              <a16:creationId xmlns:a16="http://schemas.microsoft.com/office/drawing/2014/main" id="{00000000-0008-0000-0600-000072030000}"/>
            </a:ext>
          </a:extLst>
        </xdr:cNvPr>
        <xdr:cNvSpPr/>
      </xdr:nvSpPr>
      <xdr:spPr>
        <a:xfrm>
          <a:off x="18605500" y="1329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37318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06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19537</xdr:rowOff>
    </xdr:from>
    <xdr:to>
      <xdr:col>116</xdr:col>
      <xdr:colOff>114300</xdr:colOff>
      <xdr:row>79</xdr:row>
      <xdr:rowOff>121137</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2110700" y="1356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105914</xdr:rowOff>
    </xdr:from>
    <xdr:ext cx="534377" cy="259045"/>
    <xdr:sp macro="" textlink="">
      <xdr:nvSpPr>
        <xdr:cNvPr id="890" name="繰出金該当値テキスト">
          <a:extLst>
            <a:ext uri="{FF2B5EF4-FFF2-40B4-BE49-F238E27FC236}">
              <a16:creationId xmlns:a16="http://schemas.microsoft.com/office/drawing/2014/main" id="{00000000-0008-0000-0600-00007A030000}"/>
            </a:ext>
          </a:extLst>
        </xdr:cNvPr>
        <xdr:cNvSpPr txBox="1"/>
      </xdr:nvSpPr>
      <xdr:spPr>
        <a:xfrm>
          <a:off x="22212300" y="1347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142762</xdr:rowOff>
    </xdr:from>
    <xdr:to>
      <xdr:col>112</xdr:col>
      <xdr:colOff>38100</xdr:colOff>
      <xdr:row>79</xdr:row>
      <xdr:rowOff>72912</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1272500" y="1351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64039</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1056111" y="1360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79</xdr:row>
      <xdr:rowOff>27243</xdr:rowOff>
    </xdr:from>
    <xdr:to>
      <xdr:col>107</xdr:col>
      <xdr:colOff>101600</xdr:colOff>
      <xdr:row>79</xdr:row>
      <xdr:rowOff>128843</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20383500" y="1357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119970</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0167111" y="1366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79</xdr:row>
      <xdr:rowOff>27439</xdr:rowOff>
    </xdr:from>
    <xdr:to>
      <xdr:col>102</xdr:col>
      <xdr:colOff>165100</xdr:colOff>
      <xdr:row>79</xdr:row>
      <xdr:rowOff>129039</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9494500" y="1357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120166</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9278111" y="1366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79</xdr:row>
      <xdr:rowOff>41340</xdr:rowOff>
    </xdr:from>
    <xdr:to>
      <xdr:col>98</xdr:col>
      <xdr:colOff>38100</xdr:colOff>
      <xdr:row>79</xdr:row>
      <xdr:rowOff>142940</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18605500" y="135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134067</xdr:rowOff>
    </xdr:from>
    <xdr:ext cx="534377"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389111" y="1367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a:extLst>
            <a:ext uri="{FF2B5EF4-FFF2-40B4-BE49-F238E27FC236}">
              <a16:creationId xmlns:a16="http://schemas.microsoft.com/office/drawing/2014/main" id="{00000000-0008-0000-0600-00009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a:extLst>
            <a:ext uri="{FF2B5EF4-FFF2-40B4-BE49-F238E27FC236}">
              <a16:creationId xmlns:a16="http://schemas.microsoft.com/office/drawing/2014/main" id="{00000000-0008-0000-0600-00009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a:extLst>
            <a:ext uri="{FF2B5EF4-FFF2-40B4-BE49-F238E27FC236}">
              <a16:creationId xmlns:a16="http://schemas.microsoft.com/office/drawing/2014/main" id="{00000000-0008-0000-0600-00009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a:extLst>
            <a:ext uri="{FF2B5EF4-FFF2-40B4-BE49-F238E27FC236}">
              <a16:creationId xmlns:a16="http://schemas.microsoft.com/office/drawing/2014/main" id="{00000000-0008-0000-0600-00009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a:extLst>
            <a:ext uri="{FF2B5EF4-FFF2-40B4-BE49-F238E27FC236}">
              <a16:creationId xmlns:a16="http://schemas.microsoft.com/office/drawing/2014/main" id="{00000000-0008-0000-0600-0000A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a:extLst>
            <a:ext uri="{FF2B5EF4-FFF2-40B4-BE49-F238E27FC236}">
              <a16:creationId xmlns:a16="http://schemas.microsoft.com/office/drawing/2014/main" id="{00000000-0008-0000-0600-0000A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a:extLst>
            <a:ext uri="{FF2B5EF4-FFF2-40B4-BE49-F238E27FC236}">
              <a16:creationId xmlns:a16="http://schemas.microsoft.com/office/drawing/2014/main" id="{00000000-0008-0000-0600-0000B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a:extLst>
            <a:ext uri="{FF2B5EF4-FFF2-40B4-BE49-F238E27FC236}">
              <a16:creationId xmlns:a16="http://schemas.microsoft.com/office/drawing/2014/main" id="{00000000-0008-0000-0600-0000B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a:extLst>
            <a:ext uri="{FF2B5EF4-FFF2-40B4-BE49-F238E27FC236}">
              <a16:creationId xmlns:a16="http://schemas.microsoft.com/office/drawing/2014/main" id="{00000000-0008-0000-0600-0000B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a:extLst>
            <a:ext uri="{FF2B5EF4-FFF2-40B4-BE49-F238E27FC236}">
              <a16:creationId xmlns:a16="http://schemas.microsoft.com/office/drawing/2014/main" id="{00000000-0008-0000-0600-0000B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義務的経費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　人件費については、職員給が増加したこと等により増加した。扶助費については、障害福祉サービス費や障害児通所給付費、幼児教育・保育無償化給付費などにより増加した。</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投資的経費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　普通建設事業費については、基山保育園建設工事、総合公園施設長寿命化工事、中学校校舎大規模改造事業、小中学校教室エアコン設置工事などにより増加した。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その他の経費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　物件費については、ふるさと納税返礼品の減等により減少した。</a:t>
          </a:r>
        </a:p>
        <a:p>
          <a:r>
            <a:rPr kumimoji="1" lang="ja-JP" altLang="en-US" sz="1300">
              <a:latin typeface="ＭＳ Ｐゴシック" panose="020B0600070205080204" pitchFamily="50" charset="-128"/>
              <a:ea typeface="ＭＳ Ｐゴシック" panose="020B0600070205080204" pitchFamily="50" charset="-128"/>
            </a:rPr>
            <a:t>　　　　　　　　　　　 積立金については、地方創生拠点整備基金積立金、公共施設整備基金積立金等が減少した。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佐賀県基山町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17,459
17,212
22.15
9,427,670
9,112,411
108,990
3,970,719
6,442,574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27229</xdr:rowOff>
    </xdr:from>
    <xdr:to>
      <xdr:col>24</xdr:col>
      <xdr:colOff>62865</xdr:colOff>
      <xdr:row>39</xdr:row>
      <xdr:rowOff>79349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13629"/>
          <a:ext cx="1270" cy="1252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83176</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79349</xdr:rowOff>
    </xdr:from>
    <xdr:to>
      <xdr:col>24</xdr:col>
      <xdr:colOff>152400</xdr:colOff>
      <xdr:row>39</xdr:row>
      <xdr:rowOff>79349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145356</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8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27229</xdr:rowOff>
    </xdr:from>
    <xdr:to>
      <xdr:col>24</xdr:col>
      <xdr:colOff>152400</xdr:colOff>
      <xdr:row>32</xdr:row>
      <xdr:rowOff>27229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107924</xdr:rowOff>
    </xdr:from>
    <xdr:to>
      <xdr:col>24</xdr:col>
      <xdr:colOff>63500</xdr:colOff>
      <xdr:row>36</xdr:row>
      <xdr:rowOff>115697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280124"/>
          <a:ext cx="8382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39768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40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16891</xdr:rowOff>
    </xdr:from>
    <xdr:to>
      <xdr:col>24</xdr:col>
      <xdr:colOff>114300</xdr:colOff>
      <xdr:row>36</xdr:row>
      <xdr:rowOff>118491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52603</xdr:rowOff>
    </xdr:from>
    <xdr:to>
      <xdr:col>19</xdr:col>
      <xdr:colOff>177800</xdr:colOff>
      <xdr:row>36</xdr:row>
      <xdr:rowOff>115697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24803"/>
          <a:ext cx="889000" cy="6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42951</xdr:rowOff>
    </xdr:from>
    <xdr:to>
      <xdr:col>20</xdr:col>
      <xdr:colOff>38100</xdr:colOff>
      <xdr:row>36</xdr:row>
      <xdr:rowOff>144551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161078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9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52603</xdr:rowOff>
    </xdr:from>
    <xdr:to>
      <xdr:col>15</xdr:col>
      <xdr:colOff>50800</xdr:colOff>
      <xdr:row>36</xdr:row>
      <xdr:rowOff>97866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224803"/>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30150</xdr:rowOff>
    </xdr:from>
    <xdr:to>
      <xdr:col>15</xdr:col>
      <xdr:colOff>101600</xdr:colOff>
      <xdr:row>36</xdr:row>
      <xdr:rowOff>131750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122877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29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39802</xdr:rowOff>
    </xdr:from>
    <xdr:to>
      <xdr:col>10</xdr:col>
      <xdr:colOff>114300</xdr:colOff>
      <xdr:row>36</xdr:row>
      <xdr:rowOff>97866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212002"/>
          <a:ext cx="8890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33807</xdr:rowOff>
    </xdr:from>
    <xdr:to>
      <xdr:col>10</xdr:col>
      <xdr:colOff>165100</xdr:colOff>
      <xdr:row>36</xdr:row>
      <xdr:rowOff>135407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151934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98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90500</xdr:rowOff>
    </xdr:from>
    <xdr:to>
      <xdr:col>6</xdr:col>
      <xdr:colOff>38100</xdr:colOff>
      <xdr:row>36</xdr:row>
      <xdr:rowOff>20650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37177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6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57124</xdr:rowOff>
    </xdr:from>
    <xdr:to>
      <xdr:col>24</xdr:col>
      <xdr:colOff>114300</xdr:colOff>
      <xdr:row>36</xdr:row>
      <xdr:rowOff>158724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2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35551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64897</xdr:rowOff>
    </xdr:from>
    <xdr:to>
      <xdr:col>20</xdr:col>
      <xdr:colOff>38100</xdr:colOff>
      <xdr:row>36</xdr:row>
      <xdr:rowOff>166497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3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157624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2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1803</xdr:rowOff>
    </xdr:from>
    <xdr:to>
      <xdr:col>15</xdr:col>
      <xdr:colOff>101600</xdr:colOff>
      <xdr:row>36</xdr:row>
      <xdr:rowOff>103403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7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119930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94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47066</xdr:rowOff>
    </xdr:from>
    <xdr:to>
      <xdr:col>10</xdr:col>
      <xdr:colOff>165100</xdr:colOff>
      <xdr:row>36</xdr:row>
      <xdr:rowOff>148666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1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139793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31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160452</xdr:rowOff>
    </xdr:from>
    <xdr:to>
      <xdr:col>6</xdr:col>
      <xdr:colOff>38100</xdr:colOff>
      <xdr:row>36</xdr:row>
      <xdr:rowOff>90602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6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81729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53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6006</xdr:rowOff>
    </xdr:from>
    <xdr:to>
      <xdr:col>24</xdr:col>
      <xdr:colOff>62865</xdr:colOff>
      <xdr:row>57</xdr:row>
      <xdr:rowOff>130697</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749956"/>
          <a:ext cx="1270" cy="115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134524</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130697</xdr:rowOff>
    </xdr:from>
    <xdr:to>
      <xdr:col>24</xdr:col>
      <xdr:colOff>152400</xdr:colOff>
      <xdr:row>57</xdr:row>
      <xdr:rowOff>130697</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0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124133</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52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6006</xdr:rowOff>
    </xdr:from>
    <xdr:to>
      <xdr:col>24</xdr:col>
      <xdr:colOff>152400</xdr:colOff>
      <xdr:row>51</xdr:row>
      <xdr:rowOff>6006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74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16320</xdr:rowOff>
    </xdr:from>
    <xdr:to>
      <xdr:col>24</xdr:col>
      <xdr:colOff>63500</xdr:colOff>
      <xdr:row>55</xdr:row>
      <xdr:rowOff>107156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3797300" y="9446070"/>
          <a:ext cx="838200" cy="9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142729</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572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164302</xdr:rowOff>
    </xdr:from>
    <xdr:to>
      <xdr:col>24</xdr:col>
      <xdr:colOff>114300</xdr:colOff>
      <xdr:row>56</xdr:row>
      <xdr:rowOff>94452</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107156</xdr:rowOff>
    </xdr:from>
    <xdr:to>
      <xdr:col>19</xdr:col>
      <xdr:colOff>177800</xdr:colOff>
      <xdr:row>55</xdr:row>
      <xdr:rowOff>109776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536906"/>
          <a:ext cx="889000" cy="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104248</xdr:rowOff>
    </xdr:from>
    <xdr:to>
      <xdr:col>20</xdr:col>
      <xdr:colOff>38100</xdr:colOff>
      <xdr:row>56</xdr:row>
      <xdr:rowOff>34398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25525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62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109776</xdr:rowOff>
    </xdr:from>
    <xdr:to>
      <xdr:col>15</xdr:col>
      <xdr:colOff>50800</xdr:colOff>
      <xdr:row>56</xdr:row>
      <xdr:rowOff>70110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539526"/>
          <a:ext cx="889000" cy="13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53874</xdr:rowOff>
    </xdr:from>
    <xdr:to>
      <xdr:col>15</xdr:col>
      <xdr:colOff>101600</xdr:colOff>
      <xdr:row>56</xdr:row>
      <xdr:rowOff>155474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146601</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74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70110</xdr:rowOff>
    </xdr:from>
    <xdr:to>
      <xdr:col>10</xdr:col>
      <xdr:colOff>114300</xdr:colOff>
      <xdr:row>57</xdr:row>
      <xdr:rowOff>13874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671310"/>
          <a:ext cx="889000" cy="11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60123</xdr:rowOff>
    </xdr:from>
    <xdr:to>
      <xdr:col>10</xdr:col>
      <xdr:colOff>165100</xdr:colOff>
      <xdr:row>56</xdr:row>
      <xdr:rowOff>161723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152850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75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67801</xdr:rowOff>
    </xdr:from>
    <xdr:to>
      <xdr:col>6</xdr:col>
      <xdr:colOff>38100</xdr:colOff>
      <xdr:row>56</xdr:row>
      <xdr:rowOff>169401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66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14478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44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136970</xdr:rowOff>
    </xdr:from>
    <xdr:to>
      <xdr:col>24</xdr:col>
      <xdr:colOff>114300</xdr:colOff>
      <xdr:row>55</xdr:row>
      <xdr:rowOff>67120</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39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159847</xdr:rowOff>
    </xdr:from>
    <xdr:ext cx="599010"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246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56356</xdr:rowOff>
    </xdr:from>
    <xdr:to>
      <xdr:col>20</xdr:col>
      <xdr:colOff>38100</xdr:colOff>
      <xdr:row>55</xdr:row>
      <xdr:rowOff>157956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48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3033</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261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58976</xdr:rowOff>
    </xdr:from>
    <xdr:to>
      <xdr:col>15</xdr:col>
      <xdr:colOff>101600</xdr:colOff>
      <xdr:row>55</xdr:row>
      <xdr:rowOff>160576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48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5653</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08795" y="926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19310</xdr:rowOff>
    </xdr:from>
    <xdr:to>
      <xdr:col>10</xdr:col>
      <xdr:colOff>165100</xdr:colOff>
      <xdr:row>56</xdr:row>
      <xdr:rowOff>120910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137437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39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134524</xdr:rowOff>
    </xdr:from>
    <xdr:to>
      <xdr:col>6</xdr:col>
      <xdr:colOff>38100</xdr:colOff>
      <xdr:row>57</xdr:row>
      <xdr:rowOff>64674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73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55801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82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6219</xdr:rowOff>
    </xdr:from>
    <xdr:to>
      <xdr:col>24</xdr:col>
      <xdr:colOff>62865</xdr:colOff>
      <xdr:row>79</xdr:row>
      <xdr:rowOff>53888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07719"/>
          <a:ext cx="1270" cy="159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57715</xdr:rowOff>
    </xdr:from>
    <xdr:ext cx="534377"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60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53888</xdr:rowOff>
    </xdr:from>
    <xdr:to>
      <xdr:col>24</xdr:col>
      <xdr:colOff>152400</xdr:colOff>
      <xdr:row>79</xdr:row>
      <xdr:rowOff>53888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598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124346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240,262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6219</xdr:rowOff>
    </xdr:from>
    <xdr:to>
      <xdr:col>24</xdr:col>
      <xdr:colOff>152400</xdr:colOff>
      <xdr:row>70</xdr:row>
      <xdr:rowOff>6219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07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112551</xdr:rowOff>
    </xdr:from>
    <xdr:to>
      <xdr:col>24</xdr:col>
      <xdr:colOff>63500</xdr:colOff>
      <xdr:row>75</xdr:row>
      <xdr:rowOff>121107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799851"/>
          <a:ext cx="838200" cy="18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65836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24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87409</xdr:rowOff>
    </xdr:from>
    <xdr:to>
      <xdr:col>24</xdr:col>
      <xdr:colOff>114300</xdr:colOff>
      <xdr:row>76</xdr:row>
      <xdr:rowOff>17559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121107</xdr:rowOff>
    </xdr:from>
    <xdr:to>
      <xdr:col>19</xdr:col>
      <xdr:colOff>177800</xdr:colOff>
      <xdr:row>77</xdr:row>
      <xdr:rowOff>2997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979857"/>
          <a:ext cx="8890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147758</xdr:rowOff>
    </xdr:from>
    <xdr:to>
      <xdr:col>20</xdr:col>
      <xdr:colOff>38100</xdr:colOff>
      <xdr:row>76</xdr:row>
      <xdr:rowOff>77908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69035</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9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2997</xdr:rowOff>
    </xdr:from>
    <xdr:to>
      <xdr:col>15</xdr:col>
      <xdr:colOff>50800</xdr:colOff>
      <xdr:row>78</xdr:row>
      <xdr:rowOff>82147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04647"/>
          <a:ext cx="889000" cy="25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168659</xdr:rowOff>
    </xdr:from>
    <xdr:to>
      <xdr:col>15</xdr:col>
      <xdr:colOff>101600</xdr:colOff>
      <xdr:row>76</xdr:row>
      <xdr:rowOff>98809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115336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0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82017</xdr:rowOff>
    </xdr:from>
    <xdr:to>
      <xdr:col>10</xdr:col>
      <xdr:colOff>114300</xdr:colOff>
      <xdr:row>78</xdr:row>
      <xdr:rowOff>82147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455117"/>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10272</xdr:rowOff>
    </xdr:from>
    <xdr:to>
      <xdr:col>10</xdr:col>
      <xdr:colOff>165100</xdr:colOff>
      <xdr:row>76</xdr:row>
      <xdr:rowOff>111872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128399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113371</xdr:rowOff>
    </xdr:from>
    <xdr:to>
      <xdr:col>6</xdr:col>
      <xdr:colOff>38100</xdr:colOff>
      <xdr:row>77</xdr:row>
      <xdr:rowOff>43521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60048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91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61751</xdr:rowOff>
    </xdr:from>
    <xdr:to>
      <xdr:col>24</xdr:col>
      <xdr:colOff>114300</xdr:colOff>
      <xdr:row>74</xdr:row>
      <xdr:rowOff>163351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74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84628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600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70307</xdr:rowOff>
    </xdr:from>
    <xdr:to>
      <xdr:col>20</xdr:col>
      <xdr:colOff>38100</xdr:colOff>
      <xdr:row>76</xdr:row>
      <xdr:rowOff>457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92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16984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70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123647</xdr:rowOff>
    </xdr:from>
    <xdr:to>
      <xdr:col>15</xdr:col>
      <xdr:colOff>101600</xdr:colOff>
      <xdr:row>77</xdr:row>
      <xdr:rowOff>53797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5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44924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46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31347</xdr:rowOff>
    </xdr:from>
    <xdr:to>
      <xdr:col>10</xdr:col>
      <xdr:colOff>165100</xdr:colOff>
      <xdr:row>78</xdr:row>
      <xdr:rowOff>132947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40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124074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97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31217</xdr:rowOff>
    </xdr:from>
    <xdr:to>
      <xdr:col>6</xdr:col>
      <xdr:colOff>38100</xdr:colOff>
      <xdr:row>78</xdr:row>
      <xdr:rowOff>132817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4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123944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9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27620</xdr:rowOff>
    </xdr:from>
    <xdr:to>
      <xdr:col>24</xdr:col>
      <xdr:colOff>62865</xdr:colOff>
      <xdr:row>99</xdr:row>
      <xdr:rowOff>64621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58120"/>
          <a:ext cx="1270" cy="1580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68448</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64621</xdr:rowOff>
    </xdr:from>
    <xdr:to>
      <xdr:col>24</xdr:col>
      <xdr:colOff>152400</xdr:colOff>
      <xdr:row>99</xdr:row>
      <xdr:rowOff>64621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3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145747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27620</xdr:rowOff>
    </xdr:from>
    <xdr:to>
      <xdr:col>24</xdr:col>
      <xdr:colOff>152400</xdr:colOff>
      <xdr:row>90</xdr:row>
      <xdr:rowOff>27620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5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135438</xdr:rowOff>
    </xdr:from>
    <xdr:to>
      <xdr:col>24</xdr:col>
      <xdr:colOff>63500</xdr:colOff>
      <xdr:row>97</xdr:row>
      <xdr:rowOff>152600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766088"/>
          <a:ext cx="838200" cy="1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124137</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11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101260</xdr:rowOff>
    </xdr:from>
    <xdr:to>
      <xdr:col>24</xdr:col>
      <xdr:colOff>114300</xdr:colOff>
      <xdr:row>97</xdr:row>
      <xdr:rowOff>31410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6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152600</xdr:rowOff>
    </xdr:from>
    <xdr:to>
      <xdr:col>19</xdr:col>
      <xdr:colOff>177800</xdr:colOff>
      <xdr:row>97</xdr:row>
      <xdr:rowOff>166691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783250"/>
          <a:ext cx="889000" cy="1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95496</xdr:rowOff>
    </xdr:from>
    <xdr:to>
      <xdr:col>20</xdr:col>
      <xdr:colOff>38100</xdr:colOff>
      <xdr:row>97</xdr:row>
      <xdr:rowOff>25646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42173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32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166691</xdr:rowOff>
    </xdr:from>
    <xdr:to>
      <xdr:col>15</xdr:col>
      <xdr:colOff>50800</xdr:colOff>
      <xdr:row>98</xdr:row>
      <xdr:rowOff>1429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797341"/>
          <a:ext cx="889000" cy="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107612</xdr:rowOff>
    </xdr:from>
    <xdr:to>
      <xdr:col>15</xdr:col>
      <xdr:colOff>101600</xdr:colOff>
      <xdr:row>97</xdr:row>
      <xdr:rowOff>37762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54289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154298</xdr:rowOff>
    </xdr:from>
    <xdr:to>
      <xdr:col>10</xdr:col>
      <xdr:colOff>114300</xdr:colOff>
      <xdr:row>98</xdr:row>
      <xdr:rowOff>1429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784948"/>
          <a:ext cx="889000" cy="1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88230</xdr:rowOff>
    </xdr:from>
    <xdr:to>
      <xdr:col>10</xdr:col>
      <xdr:colOff>165100</xdr:colOff>
      <xdr:row>97</xdr:row>
      <xdr:rowOff>18380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34907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7322</xdr:rowOff>
    </xdr:from>
    <xdr:to>
      <xdr:col>6</xdr:col>
      <xdr:colOff>38100</xdr:colOff>
      <xdr:row>97</xdr:row>
      <xdr:rowOff>108922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125449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4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84638</xdr:rowOff>
    </xdr:from>
    <xdr:to>
      <xdr:col>24</xdr:col>
      <xdr:colOff>114300</xdr:colOff>
      <xdr:row>98</xdr:row>
      <xdr:rowOff>14788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71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63065</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69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101800</xdr:rowOff>
    </xdr:from>
    <xdr:to>
      <xdr:col>20</xdr:col>
      <xdr:colOff>38100</xdr:colOff>
      <xdr:row>98</xdr:row>
      <xdr:rowOff>31950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23077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82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115891</xdr:rowOff>
    </xdr:from>
    <xdr:to>
      <xdr:col>15</xdr:col>
      <xdr:colOff>101600</xdr:colOff>
      <xdr:row>98</xdr:row>
      <xdr:rowOff>46041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4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37168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83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122079</xdr:rowOff>
    </xdr:from>
    <xdr:to>
      <xdr:col>10</xdr:col>
      <xdr:colOff>165100</xdr:colOff>
      <xdr:row>98</xdr:row>
      <xdr:rowOff>52229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5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43356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84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103498</xdr:rowOff>
    </xdr:from>
    <xdr:to>
      <xdr:col>6</xdr:col>
      <xdr:colOff>38100</xdr:colOff>
      <xdr:row>98</xdr:row>
      <xdr:rowOff>33648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3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24775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82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97409</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12359"/>
          <a:ext cx="1270" cy="124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44086</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8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97409</xdr:rowOff>
    </xdr:from>
    <xdr:to>
      <xdr:col>55</xdr:col>
      <xdr:colOff>88900</xdr:colOff>
      <xdr:row>31</xdr:row>
      <xdr:rowOff>97409</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1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164617</xdr:rowOff>
    </xdr:from>
    <xdr:to>
      <xdr:col>55</xdr:col>
      <xdr:colOff>0</xdr:colOff>
      <xdr:row>37</xdr:row>
      <xdr:rowOff>165532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508267"/>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126992</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706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148565</xdr:rowOff>
    </xdr:from>
    <xdr:to>
      <xdr:col>55</xdr:col>
      <xdr:colOff>50800</xdr:colOff>
      <xdr:row>38</xdr:row>
      <xdr:rowOff>78715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164617</xdr:rowOff>
    </xdr:from>
    <xdr:to>
      <xdr:col>50</xdr:col>
      <xdr:colOff>114300</xdr:colOff>
      <xdr:row>37</xdr:row>
      <xdr:rowOff>169418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508267"/>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154051</xdr:rowOff>
    </xdr:from>
    <xdr:to>
      <xdr:col>50</xdr:col>
      <xdr:colOff>165100</xdr:colOff>
      <xdr:row>38</xdr:row>
      <xdr:rowOff>84201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75328</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169418</xdr:rowOff>
    </xdr:from>
    <xdr:to>
      <xdr:col>45</xdr:col>
      <xdr:colOff>177800</xdr:colOff>
      <xdr:row>38</xdr:row>
      <xdr:rowOff>27229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513068"/>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147879</xdr:rowOff>
    </xdr:from>
    <xdr:to>
      <xdr:col>46</xdr:col>
      <xdr:colOff>38100</xdr:colOff>
      <xdr:row>38</xdr:row>
      <xdr:rowOff>78029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69156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584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27229</xdr:rowOff>
    </xdr:from>
    <xdr:to>
      <xdr:col>41</xdr:col>
      <xdr:colOff>50800</xdr:colOff>
      <xdr:row>38</xdr:row>
      <xdr:rowOff>43231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542329"/>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142392</xdr:rowOff>
    </xdr:from>
    <xdr:to>
      <xdr:col>41</xdr:col>
      <xdr:colOff>101600</xdr:colOff>
      <xdr:row>38</xdr:row>
      <xdr:rowOff>72543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89069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2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107874</xdr:rowOff>
    </xdr:from>
    <xdr:to>
      <xdr:col>36</xdr:col>
      <xdr:colOff>165100</xdr:colOff>
      <xdr:row>38</xdr:row>
      <xdr:rowOff>38024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5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54551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226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114732</xdr:rowOff>
    </xdr:from>
    <xdr:to>
      <xdr:col>55</xdr:col>
      <xdr:colOff>50800</xdr:colOff>
      <xdr:row>38</xdr:row>
      <xdr:rowOff>44882</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45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137609</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309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113817</xdr:rowOff>
    </xdr:from>
    <xdr:to>
      <xdr:col>50</xdr:col>
      <xdr:colOff>165100</xdr:colOff>
      <xdr:row>38</xdr:row>
      <xdr:rowOff>43968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4574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60494</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232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118618</xdr:rowOff>
    </xdr:from>
    <xdr:to>
      <xdr:col>46</xdr:col>
      <xdr:colOff>38100</xdr:colOff>
      <xdr:row>38</xdr:row>
      <xdr:rowOff>48768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46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65295</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237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147879</xdr:rowOff>
    </xdr:from>
    <xdr:to>
      <xdr:col>41</xdr:col>
      <xdr:colOff>101600</xdr:colOff>
      <xdr:row>38</xdr:row>
      <xdr:rowOff>78029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49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69156</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584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163881</xdr:rowOff>
    </xdr:from>
    <xdr:to>
      <xdr:col>36</xdr:col>
      <xdr:colOff>165100</xdr:colOff>
      <xdr:row>38</xdr:row>
      <xdr:rowOff>94031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50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85158</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600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152844</xdr:rowOff>
    </xdr:from>
    <xdr:to>
      <xdr:col>54</xdr:col>
      <xdr:colOff>189865</xdr:colOff>
      <xdr:row>59</xdr:row>
      <xdr:rowOff>29451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553894"/>
          <a:ext cx="1270" cy="1591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33278</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4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29451</xdr:rowOff>
    </xdr:from>
    <xdr:to>
      <xdr:col>55</xdr:col>
      <xdr:colOff>88900</xdr:colOff>
      <xdr:row>59</xdr:row>
      <xdr:rowOff>29451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4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99521</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32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152844</xdr:rowOff>
    </xdr:from>
    <xdr:to>
      <xdr:col>55</xdr:col>
      <xdr:colOff>88900</xdr:colOff>
      <xdr:row>49</xdr:row>
      <xdr:rowOff>152844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553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142951</xdr:rowOff>
    </xdr:from>
    <xdr:to>
      <xdr:col>55</xdr:col>
      <xdr:colOff>0</xdr:colOff>
      <xdr:row>58</xdr:row>
      <xdr:rowOff>151664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10087051"/>
          <a:ext cx="838200" cy="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46982</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481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24105</xdr:rowOff>
    </xdr:from>
    <xdr:to>
      <xdr:col>55</xdr:col>
      <xdr:colOff>50800</xdr:colOff>
      <xdr:row>57</xdr:row>
      <xdr:rowOff>125705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9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47866</xdr:rowOff>
    </xdr:from>
    <xdr:to>
      <xdr:col>50</xdr:col>
      <xdr:colOff>114300</xdr:colOff>
      <xdr:row>58</xdr:row>
      <xdr:rowOff>151664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991966"/>
          <a:ext cx="889000" cy="10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51295</xdr:rowOff>
    </xdr:from>
    <xdr:to>
      <xdr:col>50</xdr:col>
      <xdr:colOff>165100</xdr:colOff>
      <xdr:row>57</xdr:row>
      <xdr:rowOff>152895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2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169422</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59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47866</xdr:rowOff>
    </xdr:from>
    <xdr:to>
      <xdr:col>45</xdr:col>
      <xdr:colOff>177800</xdr:colOff>
      <xdr:row>58</xdr:row>
      <xdr:rowOff>135865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991966"/>
          <a:ext cx="889000" cy="8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74676</xdr:rowOff>
    </xdr:from>
    <xdr:to>
      <xdr:col>46</xdr:col>
      <xdr:colOff>38100</xdr:colOff>
      <xdr:row>58</xdr:row>
      <xdr:rowOff>4826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4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21353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62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135865</xdr:rowOff>
    </xdr:from>
    <xdr:to>
      <xdr:col>41</xdr:col>
      <xdr:colOff>50800</xdr:colOff>
      <xdr:row>58</xdr:row>
      <xdr:rowOff>142887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10079965"/>
          <a:ext cx="889000" cy="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62306</xdr:rowOff>
    </xdr:from>
    <xdr:to>
      <xdr:col>41</xdr:col>
      <xdr:colOff>101600</xdr:colOff>
      <xdr:row>57</xdr:row>
      <xdr:rowOff>163906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8983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61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58521</xdr:rowOff>
    </xdr:from>
    <xdr:to>
      <xdr:col>36</xdr:col>
      <xdr:colOff>165100</xdr:colOff>
      <xdr:row>57</xdr:row>
      <xdr:rowOff>160121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5198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6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92151</xdr:rowOff>
    </xdr:from>
    <xdr:to>
      <xdr:col>55</xdr:col>
      <xdr:colOff>50800</xdr:colOff>
      <xdr:row>59</xdr:row>
      <xdr:rowOff>22301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1003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7078</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5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100864</xdr:rowOff>
    </xdr:from>
    <xdr:to>
      <xdr:col>50</xdr:col>
      <xdr:colOff>165100</xdr:colOff>
      <xdr:row>59</xdr:row>
      <xdr:rowOff>31014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1004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22141</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04428" y="1013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168516</xdr:rowOff>
    </xdr:from>
    <xdr:to>
      <xdr:col>46</xdr:col>
      <xdr:colOff>38100</xdr:colOff>
      <xdr:row>58</xdr:row>
      <xdr:rowOff>98666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4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89793</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1003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85065</xdr:rowOff>
    </xdr:from>
    <xdr:to>
      <xdr:col>41</xdr:col>
      <xdr:colOff>101600</xdr:colOff>
      <xdr:row>59</xdr:row>
      <xdr:rowOff>15215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1002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6342</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10121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92087</xdr:rowOff>
    </xdr:from>
    <xdr:to>
      <xdr:col>36</xdr:col>
      <xdr:colOff>165100</xdr:colOff>
      <xdr:row>59</xdr:row>
      <xdr:rowOff>22237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1003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13364</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1012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100523</xdr:rowOff>
    </xdr:from>
    <xdr:to>
      <xdr:col>54</xdr:col>
      <xdr:colOff>189865</xdr:colOff>
      <xdr:row>79</xdr:row>
      <xdr:rowOff>95951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02023"/>
          <a:ext cx="127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99778</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4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95951</xdr:rowOff>
    </xdr:from>
    <xdr:to>
      <xdr:col>55</xdr:col>
      <xdr:colOff>88900</xdr:colOff>
      <xdr:row>79</xdr:row>
      <xdr:rowOff>95951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4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47200</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7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141,599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100523</xdr:rowOff>
    </xdr:from>
    <xdr:to>
      <xdr:col>55</xdr:col>
      <xdr:colOff>88900</xdr:colOff>
      <xdr:row>70</xdr:row>
      <xdr:rowOff>100523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0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41184</xdr:rowOff>
    </xdr:from>
    <xdr:to>
      <xdr:col>55</xdr:col>
      <xdr:colOff>0</xdr:colOff>
      <xdr:row>79</xdr:row>
      <xdr:rowOff>48575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585734"/>
          <a:ext cx="83820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82853</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84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59976</xdr:rowOff>
    </xdr:from>
    <xdr:to>
      <xdr:col>55</xdr:col>
      <xdr:colOff>50800</xdr:colOff>
      <xdr:row>78</xdr:row>
      <xdr:rowOff>161576</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47368</xdr:rowOff>
    </xdr:from>
    <xdr:to>
      <xdr:col>50</xdr:col>
      <xdr:colOff>114300</xdr:colOff>
      <xdr:row>79</xdr:row>
      <xdr:rowOff>48575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591918"/>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88672</xdr:rowOff>
    </xdr:from>
    <xdr:to>
      <xdr:col>50</xdr:col>
      <xdr:colOff>165100</xdr:colOff>
      <xdr:row>79</xdr:row>
      <xdr:rowOff>18822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35349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2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32781</xdr:rowOff>
    </xdr:from>
    <xdr:to>
      <xdr:col>45</xdr:col>
      <xdr:colOff>177800</xdr:colOff>
      <xdr:row>79</xdr:row>
      <xdr:rowOff>47368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577331"/>
          <a:ext cx="889000" cy="1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89836</xdr:rowOff>
    </xdr:from>
    <xdr:to>
      <xdr:col>46</xdr:col>
      <xdr:colOff>38100</xdr:colOff>
      <xdr:row>79</xdr:row>
      <xdr:rowOff>19986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36513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32781</xdr:rowOff>
    </xdr:from>
    <xdr:to>
      <xdr:col>41</xdr:col>
      <xdr:colOff>50800</xdr:colOff>
      <xdr:row>79</xdr:row>
      <xdr:rowOff>57851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577331"/>
          <a:ext cx="889000" cy="2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88595</xdr:rowOff>
    </xdr:from>
    <xdr:to>
      <xdr:col>41</xdr:col>
      <xdr:colOff>101600</xdr:colOff>
      <xdr:row>79</xdr:row>
      <xdr:rowOff>18745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6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35272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23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101070</xdr:rowOff>
    </xdr:from>
    <xdr:to>
      <xdr:col>36</xdr:col>
      <xdr:colOff>165100</xdr:colOff>
      <xdr:row>79</xdr:row>
      <xdr:rowOff>31220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7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47747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161834</xdr:rowOff>
    </xdr:from>
    <xdr:to>
      <xdr:col>55</xdr:col>
      <xdr:colOff>50800</xdr:colOff>
      <xdr:row>79</xdr:row>
      <xdr:rowOff>91984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53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76761</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4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169225</xdr:rowOff>
    </xdr:from>
    <xdr:to>
      <xdr:col>50</xdr:col>
      <xdr:colOff>165100</xdr:colOff>
      <xdr:row>79</xdr:row>
      <xdr:rowOff>99375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54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90502</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63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168018</xdr:rowOff>
    </xdr:from>
    <xdr:to>
      <xdr:col>46</xdr:col>
      <xdr:colOff>38100</xdr:colOff>
      <xdr:row>79</xdr:row>
      <xdr:rowOff>98168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54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89295</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63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153431</xdr:rowOff>
    </xdr:from>
    <xdr:to>
      <xdr:col>41</xdr:col>
      <xdr:colOff>101600</xdr:colOff>
      <xdr:row>79</xdr:row>
      <xdr:rowOff>83581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52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74708</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61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7051</xdr:rowOff>
    </xdr:from>
    <xdr:to>
      <xdr:col>36</xdr:col>
      <xdr:colOff>165100</xdr:colOff>
      <xdr:row>79</xdr:row>
      <xdr:rowOff>108651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55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99778</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64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143455</xdr:rowOff>
    </xdr:from>
    <xdr:to>
      <xdr:col>54</xdr:col>
      <xdr:colOff>189865</xdr:colOff>
      <xdr:row>97</xdr:row>
      <xdr:rowOff>119635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73955"/>
          <a:ext cx="1270"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123462</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75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119635</xdr:rowOff>
    </xdr:from>
    <xdr:to>
      <xdr:col>55</xdr:col>
      <xdr:colOff>88900</xdr:colOff>
      <xdr:row>97</xdr:row>
      <xdr:rowOff>119635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75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90132</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219,343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143455</xdr:rowOff>
    </xdr:from>
    <xdr:to>
      <xdr:col>55</xdr:col>
      <xdr:colOff>88900</xdr:colOff>
      <xdr:row>90</xdr:row>
      <xdr:rowOff>143455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102335</xdr:rowOff>
    </xdr:from>
    <xdr:to>
      <xdr:col>55</xdr:col>
      <xdr:colOff>0</xdr:colOff>
      <xdr:row>96</xdr:row>
      <xdr:rowOff>166754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561535"/>
          <a:ext cx="838200" cy="6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170470</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286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147593</xdr:rowOff>
    </xdr:from>
    <xdr:to>
      <xdr:col>55</xdr:col>
      <xdr:colOff>50800</xdr:colOff>
      <xdr:row>96</xdr:row>
      <xdr:rowOff>77743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166754</xdr:rowOff>
    </xdr:from>
    <xdr:to>
      <xdr:col>50</xdr:col>
      <xdr:colOff>114300</xdr:colOff>
      <xdr:row>97</xdr:row>
      <xdr:rowOff>10902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625954"/>
          <a:ext cx="889000" cy="1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169647</xdr:rowOff>
    </xdr:from>
    <xdr:to>
      <xdr:col>50</xdr:col>
      <xdr:colOff>165100</xdr:colOff>
      <xdr:row>96</xdr:row>
      <xdr:rowOff>99797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116324</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23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8272</xdr:rowOff>
    </xdr:from>
    <xdr:to>
      <xdr:col>45</xdr:col>
      <xdr:colOff>177800</xdr:colOff>
      <xdr:row>97</xdr:row>
      <xdr:rowOff>10902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638922"/>
          <a:ext cx="889000" cy="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167413</xdr:rowOff>
    </xdr:from>
    <xdr:to>
      <xdr:col>46</xdr:col>
      <xdr:colOff>38100</xdr:colOff>
      <xdr:row>96</xdr:row>
      <xdr:rowOff>97563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114090</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23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8272</xdr:rowOff>
    </xdr:from>
    <xdr:to>
      <xdr:col>41</xdr:col>
      <xdr:colOff>50800</xdr:colOff>
      <xdr:row>97</xdr:row>
      <xdr:rowOff>16667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638922"/>
          <a:ext cx="889000" cy="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3843</xdr:rowOff>
    </xdr:from>
    <xdr:to>
      <xdr:col>41</xdr:col>
      <xdr:colOff>101600</xdr:colOff>
      <xdr:row>96</xdr:row>
      <xdr:rowOff>105443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121970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2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36579</xdr:rowOff>
    </xdr:from>
    <xdr:to>
      <xdr:col>36</xdr:col>
      <xdr:colOff>165100</xdr:colOff>
      <xdr:row>96</xdr:row>
      <xdr:rowOff>138179</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4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154706</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27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51535</xdr:rowOff>
    </xdr:from>
    <xdr:to>
      <xdr:col>55</xdr:col>
      <xdr:colOff>50800</xdr:colOff>
      <xdr:row>96</xdr:row>
      <xdr:rowOff>153135</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51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29962</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48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115954</xdr:rowOff>
    </xdr:from>
    <xdr:to>
      <xdr:col>50</xdr:col>
      <xdr:colOff>165100</xdr:colOff>
      <xdr:row>97</xdr:row>
      <xdr:rowOff>46104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57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37231</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66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131552</xdr:rowOff>
    </xdr:from>
    <xdr:to>
      <xdr:col>46</xdr:col>
      <xdr:colOff>38100</xdr:colOff>
      <xdr:row>97</xdr:row>
      <xdr:rowOff>61702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59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52829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6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128922</xdr:rowOff>
    </xdr:from>
    <xdr:to>
      <xdr:col>41</xdr:col>
      <xdr:colOff>101600</xdr:colOff>
      <xdr:row>97</xdr:row>
      <xdr:rowOff>59072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58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50199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68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137317</xdr:rowOff>
    </xdr:from>
    <xdr:to>
      <xdr:col>36</xdr:col>
      <xdr:colOff>165100</xdr:colOff>
      <xdr:row>97</xdr:row>
      <xdr:rowOff>67467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59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58594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68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116285</xdr:rowOff>
    </xdr:from>
    <xdr:to>
      <xdr:col>85</xdr:col>
      <xdr:colOff>126364</xdr:colOff>
      <xdr:row>39</xdr:row>
      <xdr:rowOff>12696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59785"/>
          <a:ext cx="1269" cy="1439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16523</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0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12696</xdr:rowOff>
    </xdr:from>
    <xdr:to>
      <xdr:col>86</xdr:col>
      <xdr:colOff>25400</xdr:colOff>
      <xdr:row>39</xdr:row>
      <xdr:rowOff>12696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9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62962</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116285</xdr:rowOff>
    </xdr:from>
    <xdr:to>
      <xdr:col>86</xdr:col>
      <xdr:colOff>25400</xdr:colOff>
      <xdr:row>30</xdr:row>
      <xdr:rowOff>116285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5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102536</xdr:rowOff>
    </xdr:from>
    <xdr:to>
      <xdr:col>85</xdr:col>
      <xdr:colOff>127000</xdr:colOff>
      <xdr:row>38</xdr:row>
      <xdr:rowOff>121673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617636"/>
          <a:ext cx="838200" cy="1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95644</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096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72767</xdr:rowOff>
    </xdr:from>
    <xdr:to>
      <xdr:col>85</xdr:col>
      <xdr:colOff>177800</xdr:colOff>
      <xdr:row>37</xdr:row>
      <xdr:rowOff>2917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93098</xdr:rowOff>
    </xdr:from>
    <xdr:to>
      <xdr:col>81</xdr:col>
      <xdr:colOff>50800</xdr:colOff>
      <xdr:row>38</xdr:row>
      <xdr:rowOff>102536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608198"/>
          <a:ext cx="889000" cy="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83054</xdr:rowOff>
    </xdr:from>
    <xdr:to>
      <xdr:col>81</xdr:col>
      <xdr:colOff>101600</xdr:colOff>
      <xdr:row>37</xdr:row>
      <xdr:rowOff>13204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29731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3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93098</xdr:rowOff>
    </xdr:from>
    <xdr:to>
      <xdr:col>76</xdr:col>
      <xdr:colOff>114300</xdr:colOff>
      <xdr:row>38</xdr:row>
      <xdr:rowOff>108153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608198"/>
          <a:ext cx="889000" cy="1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114699</xdr:rowOff>
    </xdr:from>
    <xdr:to>
      <xdr:col>76</xdr:col>
      <xdr:colOff>165100</xdr:colOff>
      <xdr:row>37</xdr:row>
      <xdr:rowOff>44849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61376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108153</xdr:rowOff>
    </xdr:from>
    <xdr:to>
      <xdr:col>71</xdr:col>
      <xdr:colOff>177800</xdr:colOff>
      <xdr:row>38</xdr:row>
      <xdr:rowOff>126866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623253"/>
          <a:ext cx="889000" cy="1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161922</xdr:rowOff>
    </xdr:from>
    <xdr:to>
      <xdr:col>72</xdr:col>
      <xdr:colOff>38100</xdr:colOff>
      <xdr:row>37</xdr:row>
      <xdr:rowOff>92072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108599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1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121492</xdr:rowOff>
    </xdr:from>
    <xdr:to>
      <xdr:col>67</xdr:col>
      <xdr:colOff>101600</xdr:colOff>
      <xdr:row>37</xdr:row>
      <xdr:rowOff>51642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9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68169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06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70873</xdr:rowOff>
    </xdr:from>
    <xdr:to>
      <xdr:col>85</xdr:col>
      <xdr:colOff>177800</xdr:colOff>
      <xdr:row>39</xdr:row>
      <xdr:rowOff>1023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58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157250</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50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51736</xdr:rowOff>
    </xdr:from>
    <xdr:to>
      <xdr:col>81</xdr:col>
      <xdr:colOff>101600</xdr:colOff>
      <xdr:row>38</xdr:row>
      <xdr:rowOff>153336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56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144463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65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42298</xdr:rowOff>
    </xdr:from>
    <xdr:to>
      <xdr:col>76</xdr:col>
      <xdr:colOff>165100</xdr:colOff>
      <xdr:row>38</xdr:row>
      <xdr:rowOff>143898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55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135025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65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57353</xdr:rowOff>
    </xdr:from>
    <xdr:to>
      <xdr:col>72</xdr:col>
      <xdr:colOff>38100</xdr:colOff>
      <xdr:row>38</xdr:row>
      <xdr:rowOff>158953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57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150080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66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76066</xdr:rowOff>
    </xdr:from>
    <xdr:to>
      <xdr:col>67</xdr:col>
      <xdr:colOff>101600</xdr:colOff>
      <xdr:row>39</xdr:row>
      <xdr:rowOff>6216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5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168793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6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42614</xdr:rowOff>
    </xdr:from>
    <xdr:to>
      <xdr:col>85</xdr:col>
      <xdr:colOff>126364</xdr:colOff>
      <xdr:row>58</xdr:row>
      <xdr:rowOff>163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86564"/>
          <a:ext cx="1269" cy="1157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3990</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163</xdr:rowOff>
    </xdr:from>
    <xdr:to>
      <xdr:col>86</xdr:col>
      <xdr:colOff>25400</xdr:colOff>
      <xdr:row>58</xdr:row>
      <xdr:rowOff>163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4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160741</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6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42614</xdr:rowOff>
    </xdr:from>
    <xdr:to>
      <xdr:col>86</xdr:col>
      <xdr:colOff>25400</xdr:colOff>
      <xdr:row>51</xdr:row>
      <xdr:rowOff>42614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8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66715</xdr:rowOff>
    </xdr:from>
    <xdr:to>
      <xdr:col>85</xdr:col>
      <xdr:colOff>127000</xdr:colOff>
      <xdr:row>57</xdr:row>
      <xdr:rowOff>101616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839365"/>
          <a:ext cx="838200" cy="3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52767</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482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29890</xdr:rowOff>
    </xdr:from>
    <xdr:to>
      <xdr:col>85</xdr:col>
      <xdr:colOff>177800</xdr:colOff>
      <xdr:row>56</xdr:row>
      <xdr:rowOff>131490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73459</xdr:rowOff>
    </xdr:from>
    <xdr:to>
      <xdr:col>81</xdr:col>
      <xdr:colOff>50800</xdr:colOff>
      <xdr:row>57</xdr:row>
      <xdr:rowOff>101616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674659"/>
          <a:ext cx="889000" cy="19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34523</xdr:rowOff>
    </xdr:from>
    <xdr:to>
      <xdr:col>81</xdr:col>
      <xdr:colOff>101600</xdr:colOff>
      <xdr:row>56</xdr:row>
      <xdr:rowOff>136123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152650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4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73459</xdr:rowOff>
    </xdr:from>
    <xdr:to>
      <xdr:col>76</xdr:col>
      <xdr:colOff>114300</xdr:colOff>
      <xdr:row>57</xdr:row>
      <xdr:rowOff>133307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674659"/>
          <a:ext cx="889000" cy="23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75802</xdr:rowOff>
    </xdr:from>
    <xdr:to>
      <xdr:col>76</xdr:col>
      <xdr:colOff>165100</xdr:colOff>
      <xdr:row>57</xdr:row>
      <xdr:rowOff>5952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168529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76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106484</xdr:rowOff>
    </xdr:from>
    <xdr:to>
      <xdr:col>71</xdr:col>
      <xdr:colOff>177800</xdr:colOff>
      <xdr:row>57</xdr:row>
      <xdr:rowOff>133307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707684"/>
          <a:ext cx="889000" cy="19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92405</xdr:rowOff>
    </xdr:from>
    <xdr:to>
      <xdr:col>72</xdr:col>
      <xdr:colOff>38100</xdr:colOff>
      <xdr:row>57</xdr:row>
      <xdr:rowOff>22555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39082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4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51508</xdr:rowOff>
    </xdr:from>
    <xdr:to>
      <xdr:col>67</xdr:col>
      <xdr:colOff>101600</xdr:colOff>
      <xdr:row>56</xdr:row>
      <xdr:rowOff>153108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65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169635</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42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15915</xdr:rowOff>
    </xdr:from>
    <xdr:to>
      <xdr:col>85</xdr:col>
      <xdr:colOff>177800</xdr:colOff>
      <xdr:row>57</xdr:row>
      <xdr:rowOff>117515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7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102292</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70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50816</xdr:rowOff>
    </xdr:from>
    <xdr:to>
      <xdr:col>81</xdr:col>
      <xdr:colOff>101600</xdr:colOff>
      <xdr:row>57</xdr:row>
      <xdr:rowOff>152416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82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143543</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91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22659</xdr:rowOff>
    </xdr:from>
    <xdr:to>
      <xdr:col>76</xdr:col>
      <xdr:colOff>165100</xdr:colOff>
      <xdr:row>56</xdr:row>
      <xdr:rowOff>124259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62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140786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39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82507</xdr:rowOff>
    </xdr:from>
    <xdr:to>
      <xdr:col>72</xdr:col>
      <xdr:colOff>38100</xdr:colOff>
      <xdr:row>58</xdr:row>
      <xdr:rowOff>12657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85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3784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94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55684</xdr:rowOff>
    </xdr:from>
    <xdr:to>
      <xdr:col>67</xdr:col>
      <xdr:colOff>101600</xdr:colOff>
      <xdr:row>56</xdr:row>
      <xdr:rowOff>157284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65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148411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74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161961</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63461"/>
          <a:ext cx="1269" cy="147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108638</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135,955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161961</xdr:rowOff>
    </xdr:from>
    <xdr:to>
      <xdr:col>86</xdr:col>
      <xdr:colOff>25400</xdr:colOff>
      <xdr:row>70</xdr:row>
      <xdr:rowOff>161961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11184</xdr:rowOff>
    </xdr:from>
    <xdr:to>
      <xdr:col>85</xdr:col>
      <xdr:colOff>127000</xdr:colOff>
      <xdr:row>78</xdr:row>
      <xdr:rowOff>126800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384284"/>
          <a:ext cx="838200" cy="11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131891</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504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153464</xdr:rowOff>
    </xdr:from>
    <xdr:to>
      <xdr:col>85</xdr:col>
      <xdr:colOff>177800</xdr:colOff>
      <xdr:row>79</xdr:row>
      <xdr:rowOff>83614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126800</xdr:rowOff>
    </xdr:from>
    <xdr:to>
      <xdr:col>81</xdr:col>
      <xdr:colOff>50800</xdr:colOff>
      <xdr:row>79</xdr:row>
      <xdr:rowOff>96451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499900"/>
          <a:ext cx="889000" cy="14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6691</xdr:rowOff>
    </xdr:from>
    <xdr:to>
      <xdr:col>81</xdr:col>
      <xdr:colOff>101600</xdr:colOff>
      <xdr:row>79</xdr:row>
      <xdr:rowOff>108291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5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99418</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64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93480</xdr:rowOff>
    </xdr:from>
    <xdr:to>
      <xdr:col>76</xdr:col>
      <xdr:colOff>114300</xdr:colOff>
      <xdr:row>79</xdr:row>
      <xdr:rowOff>96451</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638030"/>
          <a:ext cx="8890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30150</xdr:rowOff>
    </xdr:from>
    <xdr:to>
      <xdr:col>76</xdr:col>
      <xdr:colOff>165100</xdr:colOff>
      <xdr:row>79</xdr:row>
      <xdr:rowOff>131750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148277</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3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93480</xdr:rowOff>
    </xdr:from>
    <xdr:to>
      <xdr:col>71</xdr:col>
      <xdr:colOff>177800</xdr:colOff>
      <xdr:row>79</xdr:row>
      <xdr:rowOff>95645</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638030"/>
          <a:ext cx="889000" cy="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18948</xdr:rowOff>
    </xdr:from>
    <xdr:to>
      <xdr:col>72</xdr:col>
      <xdr:colOff>38100</xdr:colOff>
      <xdr:row>79</xdr:row>
      <xdr:rowOff>120548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6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137075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3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30586</xdr:rowOff>
    </xdr:from>
    <xdr:to>
      <xdr:col>67</xdr:col>
      <xdr:colOff>101600</xdr:colOff>
      <xdr:row>79</xdr:row>
      <xdr:rowOff>132186</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7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148713</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35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131834</xdr:rowOff>
    </xdr:from>
    <xdr:to>
      <xdr:col>85</xdr:col>
      <xdr:colOff>177800</xdr:colOff>
      <xdr:row>78</xdr:row>
      <xdr:rowOff>61984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33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154711</xdr:rowOff>
    </xdr:from>
    <xdr:ext cx="534377"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18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76000</xdr:rowOff>
    </xdr:from>
    <xdr:to>
      <xdr:col>81</xdr:col>
      <xdr:colOff>101600</xdr:colOff>
      <xdr:row>79</xdr:row>
      <xdr:rowOff>6150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4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22677</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14111" y="1322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45651</xdr:rowOff>
    </xdr:from>
    <xdr:to>
      <xdr:col>76</xdr:col>
      <xdr:colOff>165100</xdr:colOff>
      <xdr:row>79</xdr:row>
      <xdr:rowOff>147251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9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138378</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3017" y="1368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42680</xdr:rowOff>
    </xdr:from>
    <xdr:to>
      <xdr:col>72</xdr:col>
      <xdr:colOff>38100</xdr:colOff>
      <xdr:row>79</xdr:row>
      <xdr:rowOff>144280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8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135407</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679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44845</xdr:rowOff>
    </xdr:from>
    <xdr:to>
      <xdr:col>67</xdr:col>
      <xdr:colOff>101600</xdr:colOff>
      <xdr:row>79</xdr:row>
      <xdr:rowOff>146445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8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137572</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5017" y="13682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84572</xdr:rowOff>
    </xdr:from>
    <xdr:to>
      <xdr:col>85</xdr:col>
      <xdr:colOff>126364</xdr:colOff>
      <xdr:row>98</xdr:row>
      <xdr:rowOff>132454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857972"/>
          <a:ext cx="1269" cy="107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136281</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3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132454</xdr:rowOff>
    </xdr:from>
    <xdr:to>
      <xdr:col>86</xdr:col>
      <xdr:colOff>25400</xdr:colOff>
      <xdr:row>98</xdr:row>
      <xdr:rowOff>132454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3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31249</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6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84572</xdr:rowOff>
    </xdr:from>
    <xdr:to>
      <xdr:col>86</xdr:col>
      <xdr:colOff>25400</xdr:colOff>
      <xdr:row>92</xdr:row>
      <xdr:rowOff>84572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85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165322</xdr:rowOff>
    </xdr:from>
    <xdr:to>
      <xdr:col>85</xdr:col>
      <xdr:colOff>127000</xdr:colOff>
      <xdr:row>97</xdr:row>
      <xdr:rowOff>165751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795972"/>
          <a:ext cx="838200" cy="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44487</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503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21610</xdr:rowOff>
    </xdr:from>
    <xdr:to>
      <xdr:col>85</xdr:col>
      <xdr:colOff>177800</xdr:colOff>
      <xdr:row>97</xdr:row>
      <xdr:rowOff>123210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158011</xdr:rowOff>
    </xdr:from>
    <xdr:to>
      <xdr:col>81</xdr:col>
      <xdr:colOff>50800</xdr:colOff>
      <xdr:row>97</xdr:row>
      <xdr:rowOff>165751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6788661"/>
          <a:ext cx="889000" cy="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17545</xdr:rowOff>
    </xdr:from>
    <xdr:to>
      <xdr:col>81</xdr:col>
      <xdr:colOff>101600</xdr:colOff>
      <xdr:row>97</xdr:row>
      <xdr:rowOff>119145</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135672</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42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123396</xdr:rowOff>
    </xdr:from>
    <xdr:to>
      <xdr:col>76</xdr:col>
      <xdr:colOff>114300</xdr:colOff>
      <xdr:row>97</xdr:row>
      <xdr:rowOff>158011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754046"/>
          <a:ext cx="889000" cy="3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26036</xdr:rowOff>
    </xdr:from>
    <xdr:to>
      <xdr:col>76</xdr:col>
      <xdr:colOff>165100</xdr:colOff>
      <xdr:row>97</xdr:row>
      <xdr:rowOff>127636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144163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4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123396</xdr:rowOff>
    </xdr:from>
    <xdr:to>
      <xdr:col>71</xdr:col>
      <xdr:colOff>177800</xdr:colOff>
      <xdr:row>97</xdr:row>
      <xdr:rowOff>144884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754046"/>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29728</xdr:rowOff>
    </xdr:from>
    <xdr:to>
      <xdr:col>72</xdr:col>
      <xdr:colOff>38100</xdr:colOff>
      <xdr:row>97</xdr:row>
      <xdr:rowOff>131328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66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147855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43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33775</xdr:rowOff>
    </xdr:from>
    <xdr:to>
      <xdr:col>67</xdr:col>
      <xdr:colOff>101600</xdr:colOff>
      <xdr:row>97</xdr:row>
      <xdr:rowOff>135375</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66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151902</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43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114522</xdr:rowOff>
    </xdr:from>
    <xdr:to>
      <xdr:col>85</xdr:col>
      <xdr:colOff>177800</xdr:colOff>
      <xdr:row>98</xdr:row>
      <xdr:rowOff>44672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74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92949</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72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114951</xdr:rowOff>
    </xdr:from>
    <xdr:to>
      <xdr:col>81</xdr:col>
      <xdr:colOff>101600</xdr:colOff>
      <xdr:row>98</xdr:row>
      <xdr:rowOff>45101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7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36228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83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107211</xdr:rowOff>
    </xdr:from>
    <xdr:to>
      <xdr:col>76</xdr:col>
      <xdr:colOff>165100</xdr:colOff>
      <xdr:row>98</xdr:row>
      <xdr:rowOff>37361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73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28488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83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72596</xdr:rowOff>
    </xdr:from>
    <xdr:to>
      <xdr:col>72</xdr:col>
      <xdr:colOff>38100</xdr:colOff>
      <xdr:row>98</xdr:row>
      <xdr:rowOff>2746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70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165323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79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94084</xdr:rowOff>
    </xdr:from>
    <xdr:to>
      <xdr:col>67</xdr:col>
      <xdr:colOff>101600</xdr:colOff>
      <xdr:row>98</xdr:row>
      <xdr:rowOff>24234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72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15361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81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80264</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95214"/>
          <a:ext cx="1269"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26941</xdr:rowOff>
    </xdr:from>
    <xdr:ext cx="378565"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70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80264</xdr:rowOff>
    </xdr:from>
    <xdr:to>
      <xdr:col>116</xdr:col>
      <xdr:colOff>152400</xdr:colOff>
      <xdr:row>31</xdr:row>
      <xdr:rowOff>80264</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9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234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157480</xdr:rowOff>
    </xdr:from>
    <xdr:to>
      <xdr:col>112</xdr:col>
      <xdr:colOff>38100</xdr:colOff>
      <xdr:row>38</xdr:row>
      <xdr:rowOff>87630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104157</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66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19575</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309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24147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3677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47752</xdr:rowOff>
    </xdr:from>
    <xdr:to>
      <xdr:col>98</xdr:col>
      <xdr:colOff>38100</xdr:colOff>
      <xdr:row>38</xdr:row>
      <xdr:rowOff>149352</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165879</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99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総務費については、選挙費、ふるさと納税による積立金の増により増加している。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民生費については、幼児教育、保育無償化給付費に伴う施設給付費、普通建設事業（基山保育園建設工事）、障害福祉サービス費の増により増加している。</a:t>
          </a:r>
        </a:p>
        <a:p>
          <a:r>
            <a:rPr kumimoji="1" lang="ja-JP" altLang="en-US" sz="1300">
              <a:latin typeface="ＭＳ Ｐゴシック" panose="020B0600070205080204" pitchFamily="50" charset="-128"/>
              <a:ea typeface="ＭＳ Ｐゴシック" panose="020B0600070205080204" pitchFamily="50" charset="-128"/>
            </a:rPr>
            <a:t>消防費については、普通建設事業（Ｊアラート更新業務委託料）、防災行政無線移設費の減により減少している。</a:t>
          </a:r>
        </a:p>
        <a:p>
          <a:r>
            <a:rPr kumimoji="1" lang="ja-JP" altLang="en-US" sz="1300">
              <a:latin typeface="ＭＳ Ｐゴシック" panose="020B0600070205080204" pitchFamily="50" charset="-128"/>
              <a:ea typeface="ＭＳ Ｐゴシック" panose="020B0600070205080204" pitchFamily="50" charset="-128"/>
            </a:rPr>
            <a:t>教育費については、普通建設事業（小中学校教室エアコン設置事業、中学校校舎大規模改造事業）の増により増加している。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佐賀県基山町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財政調整基金残高は前年度より１．７ポイント減の１１．０２％となっている。実質収支額は前年度より１．０８ポイントの減となり、２．７４％となっている。</a:t>
          </a:r>
        </a:p>
        <a:p>
          <a:r>
            <a:rPr kumimoji="1" lang="ja-JP" altLang="en-US" sz="1400">
              <a:latin typeface="ＭＳ ゴシック" pitchFamily="49" charset="-128"/>
              <a:ea typeface="ＭＳ ゴシック" pitchFamily="49" charset="-128"/>
            </a:rPr>
            <a:t>実質単年度収支は、マイナス２．７８％となった。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今後も経費節減に努め、健全な財政運営に努める。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佐賀県基山町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令和元年度もすべての会計において赤字額は０となっている。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今後も引き続き黒字を維持するために、経費節減とともに、繰入金に頼らない健全財政運営に努める。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70" zoomScaleNormal="70" workbookViewId="0">
      <selection activeCell="AO36" sqref="AO36:BC36"/>
    </sheetView>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646" t="s">
        <v>79</v>
      </c>
      <c r="C1" s="646"/>
      <c r="D1" s="646"/>
      <c r="E1" s="646"/>
      <c r="F1" s="646"/>
      <c r="G1" s="646"/>
      <c r="H1" s="646"/>
      <c r="I1" s="646"/>
      <c r="J1" s="646"/>
      <c r="K1" s="646"/>
      <c r="L1" s="646"/>
      <c r="M1" s="646"/>
      <c r="N1" s="646"/>
      <c r="O1" s="646"/>
      <c r="P1" s="646"/>
      <c r="Q1" s="646"/>
      <c r="R1" s="646"/>
      <c r="S1" s="646"/>
      <c r="T1" s="646"/>
      <c r="U1" s="646"/>
      <c r="V1" s="646"/>
      <c r="W1" s="646"/>
      <c r="X1" s="646"/>
      <c r="Y1" s="646"/>
      <c r="Z1" s="646"/>
      <c r="AA1" s="646"/>
      <c r="AB1" s="646"/>
      <c r="AC1" s="646"/>
      <c r="AD1" s="646"/>
      <c r="AE1" s="646"/>
      <c r="AF1" s="646"/>
      <c r="AG1" s="646"/>
      <c r="AH1" s="646"/>
      <c r="AI1" s="646"/>
      <c r="AJ1" s="646"/>
      <c r="AK1" s="646"/>
      <c r="AL1" s="646"/>
      <c r="AM1" s="646"/>
      <c r="AN1" s="646"/>
      <c r="AO1" s="646"/>
      <c r="AP1" s="646"/>
      <c r="AQ1" s="646"/>
      <c r="AR1" s="646"/>
      <c r="AS1" s="646"/>
      <c r="AT1" s="646"/>
      <c r="AU1" s="646"/>
      <c r="AV1" s="646"/>
      <c r="AW1" s="646"/>
      <c r="AX1" s="646"/>
      <c r="AY1" s="646"/>
      <c r="AZ1" s="646"/>
      <c r="BA1" s="646"/>
      <c r="BB1" s="646"/>
      <c r="BC1" s="646"/>
      <c r="BD1" s="646"/>
      <c r="BE1" s="646"/>
      <c r="BF1" s="646"/>
      <c r="BG1" s="646"/>
      <c r="BH1" s="646"/>
      <c r="BI1" s="646"/>
      <c r="BJ1" s="646"/>
      <c r="BK1" s="646"/>
      <c r="BL1" s="646"/>
      <c r="BM1" s="646"/>
      <c r="BN1" s="646"/>
      <c r="BO1" s="646"/>
      <c r="BP1" s="646"/>
      <c r="BQ1" s="646"/>
      <c r="BR1" s="646"/>
      <c r="BS1" s="646"/>
      <c r="BT1" s="646"/>
      <c r="BU1" s="646"/>
      <c r="BV1" s="646"/>
      <c r="BW1" s="646"/>
      <c r="BX1" s="646"/>
      <c r="BY1" s="646"/>
      <c r="BZ1" s="646"/>
      <c r="CA1" s="646"/>
      <c r="CB1" s="646"/>
      <c r="CC1" s="646"/>
      <c r="CD1" s="646"/>
      <c r="CE1" s="646"/>
      <c r="CF1" s="646"/>
      <c r="CG1" s="646"/>
      <c r="CH1" s="646"/>
      <c r="CI1" s="646"/>
      <c r="CJ1" s="646"/>
      <c r="CK1" s="646"/>
      <c r="CL1" s="646"/>
      <c r="CM1" s="646"/>
      <c r="CN1" s="646"/>
      <c r="CO1" s="646"/>
      <c r="CP1" s="646"/>
      <c r="CQ1" s="646"/>
      <c r="CR1" s="646"/>
      <c r="CS1" s="646"/>
      <c r="CT1" s="646"/>
      <c r="CU1" s="646"/>
      <c r="CV1" s="646"/>
      <c r="CW1" s="646"/>
      <c r="CX1" s="646"/>
      <c r="CY1" s="646"/>
      <c r="CZ1" s="646"/>
      <c r="DA1" s="646"/>
      <c r="DB1" s="646"/>
      <c r="DC1" s="646"/>
      <c r="DD1" s="646"/>
      <c r="DE1" s="646"/>
      <c r="DF1" s="646"/>
      <c r="DG1" s="646"/>
      <c r="DH1" s="646"/>
      <c r="DI1" s="646"/>
      <c r="DJ1" s="185"/>
      <c r="DK1" s="185"/>
      <c r="DL1" s="185"/>
      <c r="DM1" s="185"/>
      <c r="DN1" s="185"/>
      <c r="DO1" s="185"/>
    </row>
    <row r="2" spans="1:119" ht="24.75" thickBot="1" x14ac:dyDescent="0.2">
      <c r="A2" s="184"/>
      <c r="B2" s="187" t="s">
        <v>80</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647" t="s">
        <v>81</v>
      </c>
      <c r="C3" s="648"/>
      <c r="D3" s="648"/>
      <c r="E3" s="649"/>
      <c r="F3" s="649"/>
      <c r="G3" s="649"/>
      <c r="H3" s="649"/>
      <c r="I3" s="649"/>
      <c r="J3" s="649"/>
      <c r="K3" s="649"/>
      <c r="L3" s="649" t="s">
        <v>82</v>
      </c>
      <c r="M3" s="649"/>
      <c r="N3" s="649"/>
      <c r="O3" s="649"/>
      <c r="P3" s="649"/>
      <c r="Q3" s="649"/>
      <c r="R3" s="652"/>
      <c r="S3" s="652"/>
      <c r="T3" s="652"/>
      <c r="U3" s="652"/>
      <c r="V3" s="653"/>
      <c r="W3" s="543" t="s">
        <v>83</v>
      </c>
      <c r="X3" s="544"/>
      <c r="Y3" s="544"/>
      <c r="Z3" s="544"/>
      <c r="AA3" s="544"/>
      <c r="AB3" s="648"/>
      <c r="AC3" s="652" t="s">
        <v>84</v>
      </c>
      <c r="AD3" s="544"/>
      <c r="AE3" s="544"/>
      <c r="AF3" s="544"/>
      <c r="AG3" s="544"/>
      <c r="AH3" s="544"/>
      <c r="AI3" s="544"/>
      <c r="AJ3" s="544"/>
      <c r="AK3" s="544"/>
      <c r="AL3" s="614"/>
      <c r="AM3" s="543" t="s">
        <v>85</v>
      </c>
      <c r="AN3" s="544"/>
      <c r="AO3" s="544"/>
      <c r="AP3" s="544"/>
      <c r="AQ3" s="544"/>
      <c r="AR3" s="544"/>
      <c r="AS3" s="544"/>
      <c r="AT3" s="544"/>
      <c r="AU3" s="544"/>
      <c r="AV3" s="544"/>
      <c r="AW3" s="544"/>
      <c r="AX3" s="614"/>
      <c r="AY3" s="606" t="s">
        <v>1</v>
      </c>
      <c r="AZ3" s="607"/>
      <c r="BA3" s="607"/>
      <c r="BB3" s="607"/>
      <c r="BC3" s="607"/>
      <c r="BD3" s="607"/>
      <c r="BE3" s="607"/>
      <c r="BF3" s="607"/>
      <c r="BG3" s="607"/>
      <c r="BH3" s="607"/>
      <c r="BI3" s="607"/>
      <c r="BJ3" s="607"/>
      <c r="BK3" s="607"/>
      <c r="BL3" s="607"/>
      <c r="BM3" s="656"/>
      <c r="BN3" s="543" t="s">
        <v>86</v>
      </c>
      <c r="BO3" s="544"/>
      <c r="BP3" s="544"/>
      <c r="BQ3" s="544"/>
      <c r="BR3" s="544"/>
      <c r="BS3" s="544"/>
      <c r="BT3" s="544"/>
      <c r="BU3" s="614"/>
      <c r="BV3" s="543" t="s">
        <v>87</v>
      </c>
      <c r="BW3" s="544"/>
      <c r="BX3" s="544"/>
      <c r="BY3" s="544"/>
      <c r="BZ3" s="544"/>
      <c r="CA3" s="544"/>
      <c r="CB3" s="544"/>
      <c r="CC3" s="614"/>
      <c r="CD3" s="606" t="s">
        <v>1</v>
      </c>
      <c r="CE3" s="607"/>
      <c r="CF3" s="607"/>
      <c r="CG3" s="607"/>
      <c r="CH3" s="607"/>
      <c r="CI3" s="607"/>
      <c r="CJ3" s="607"/>
      <c r="CK3" s="607"/>
      <c r="CL3" s="607"/>
      <c r="CM3" s="607"/>
      <c r="CN3" s="607"/>
      <c r="CO3" s="607"/>
      <c r="CP3" s="607"/>
      <c r="CQ3" s="607"/>
      <c r="CR3" s="607"/>
      <c r="CS3" s="656"/>
      <c r="CT3" s="543" t="s">
        <v>88</v>
      </c>
      <c r="CU3" s="544"/>
      <c r="CV3" s="544"/>
      <c r="CW3" s="544"/>
      <c r="CX3" s="544"/>
      <c r="CY3" s="544"/>
      <c r="CZ3" s="544"/>
      <c r="DA3" s="614"/>
      <c r="DB3" s="543" t="s">
        <v>89</v>
      </c>
      <c r="DC3" s="544"/>
      <c r="DD3" s="544"/>
      <c r="DE3" s="544"/>
      <c r="DF3" s="544"/>
      <c r="DG3" s="544"/>
      <c r="DH3" s="544"/>
      <c r="DI3" s="614"/>
      <c r="DJ3" s="184"/>
      <c r="DK3" s="184"/>
      <c r="DL3" s="184"/>
      <c r="DM3" s="184"/>
      <c r="DN3" s="184"/>
      <c r="DO3" s="184"/>
    </row>
    <row r="4" spans="1:119" ht="18.75" customHeight="1" x14ac:dyDescent="0.15">
      <c r="A4" s="185"/>
      <c r="B4" s="622"/>
      <c r="C4" s="623"/>
      <c r="D4" s="623"/>
      <c r="E4" s="624"/>
      <c r="F4" s="624"/>
      <c r="G4" s="624"/>
      <c r="H4" s="624"/>
      <c r="I4" s="624"/>
      <c r="J4" s="624"/>
      <c r="K4" s="624"/>
      <c r="L4" s="624"/>
      <c r="M4" s="624"/>
      <c r="N4" s="624"/>
      <c r="O4" s="624"/>
      <c r="P4" s="624"/>
      <c r="Q4" s="624"/>
      <c r="R4" s="628"/>
      <c r="S4" s="628"/>
      <c r="T4" s="628"/>
      <c r="U4" s="628"/>
      <c r="V4" s="629"/>
      <c r="W4" s="615"/>
      <c r="X4" s="426"/>
      <c r="Y4" s="426"/>
      <c r="Z4" s="426"/>
      <c r="AA4" s="426"/>
      <c r="AB4" s="623"/>
      <c r="AC4" s="628"/>
      <c r="AD4" s="426"/>
      <c r="AE4" s="426"/>
      <c r="AF4" s="426"/>
      <c r="AG4" s="426"/>
      <c r="AH4" s="426"/>
      <c r="AI4" s="426"/>
      <c r="AJ4" s="426"/>
      <c r="AK4" s="426"/>
      <c r="AL4" s="616"/>
      <c r="AM4" s="570"/>
      <c r="AN4" s="480"/>
      <c r="AO4" s="480"/>
      <c r="AP4" s="480"/>
      <c r="AQ4" s="480"/>
      <c r="AR4" s="480"/>
      <c r="AS4" s="480"/>
      <c r="AT4" s="480"/>
      <c r="AU4" s="480"/>
      <c r="AV4" s="480"/>
      <c r="AW4" s="480"/>
      <c r="AX4" s="655"/>
      <c r="AY4" s="456" t="s">
        <v>90</v>
      </c>
      <c r="AZ4" s="457"/>
      <c r="BA4" s="457"/>
      <c r="BB4" s="457"/>
      <c r="BC4" s="457"/>
      <c r="BD4" s="457"/>
      <c r="BE4" s="457"/>
      <c r="BF4" s="457"/>
      <c r="BG4" s="457"/>
      <c r="BH4" s="457"/>
      <c r="BI4" s="457"/>
      <c r="BJ4" s="457"/>
      <c r="BK4" s="457"/>
      <c r="BL4" s="457"/>
      <c r="BM4" s="458"/>
      <c r="BN4" s="459">
        <v>9427670</v>
      </c>
      <c r="BO4" s="460"/>
      <c r="BP4" s="460"/>
      <c r="BQ4" s="460"/>
      <c r="BR4" s="460"/>
      <c r="BS4" s="460"/>
      <c r="BT4" s="460"/>
      <c r="BU4" s="461"/>
      <c r="BV4" s="459">
        <v>8340255</v>
      </c>
      <c r="BW4" s="460"/>
      <c r="BX4" s="460"/>
      <c r="BY4" s="460"/>
      <c r="BZ4" s="460"/>
      <c r="CA4" s="460"/>
      <c r="CB4" s="460"/>
      <c r="CC4" s="461"/>
      <c r="CD4" s="640" t="s">
        <v>91</v>
      </c>
      <c r="CE4" s="641"/>
      <c r="CF4" s="641"/>
      <c r="CG4" s="641"/>
      <c r="CH4" s="641"/>
      <c r="CI4" s="641"/>
      <c r="CJ4" s="641"/>
      <c r="CK4" s="641"/>
      <c r="CL4" s="641"/>
      <c r="CM4" s="641"/>
      <c r="CN4" s="641"/>
      <c r="CO4" s="641"/>
      <c r="CP4" s="641"/>
      <c r="CQ4" s="641"/>
      <c r="CR4" s="641"/>
      <c r="CS4" s="642"/>
      <c r="CT4" s="643">
        <v>2.7</v>
      </c>
      <c r="CU4" s="644"/>
      <c r="CV4" s="644"/>
      <c r="CW4" s="644"/>
      <c r="CX4" s="644"/>
      <c r="CY4" s="644"/>
      <c r="CZ4" s="644"/>
      <c r="DA4" s="645"/>
      <c r="DB4" s="643">
        <v>3.8</v>
      </c>
      <c r="DC4" s="644"/>
      <c r="DD4" s="644"/>
      <c r="DE4" s="644"/>
      <c r="DF4" s="644"/>
      <c r="DG4" s="644"/>
      <c r="DH4" s="644"/>
      <c r="DI4" s="645"/>
      <c r="DJ4" s="184"/>
      <c r="DK4" s="184"/>
      <c r="DL4" s="184"/>
      <c r="DM4" s="184"/>
      <c r="DN4" s="184"/>
      <c r="DO4" s="184"/>
    </row>
    <row r="5" spans="1:119" ht="18.75" customHeight="1" x14ac:dyDescent="0.15">
      <c r="A5" s="185"/>
      <c r="B5" s="650"/>
      <c r="C5" s="481"/>
      <c r="D5" s="481"/>
      <c r="E5" s="651"/>
      <c r="F5" s="651"/>
      <c r="G5" s="651"/>
      <c r="H5" s="651"/>
      <c r="I5" s="651"/>
      <c r="J5" s="651"/>
      <c r="K5" s="651"/>
      <c r="L5" s="651"/>
      <c r="M5" s="651"/>
      <c r="N5" s="651"/>
      <c r="O5" s="651"/>
      <c r="P5" s="651"/>
      <c r="Q5" s="651"/>
      <c r="R5" s="479"/>
      <c r="S5" s="479"/>
      <c r="T5" s="479"/>
      <c r="U5" s="479"/>
      <c r="V5" s="654"/>
      <c r="W5" s="570"/>
      <c r="X5" s="480"/>
      <c r="Y5" s="480"/>
      <c r="Z5" s="480"/>
      <c r="AA5" s="480"/>
      <c r="AB5" s="481"/>
      <c r="AC5" s="479"/>
      <c r="AD5" s="480"/>
      <c r="AE5" s="480"/>
      <c r="AF5" s="480"/>
      <c r="AG5" s="480"/>
      <c r="AH5" s="480"/>
      <c r="AI5" s="480"/>
      <c r="AJ5" s="480"/>
      <c r="AK5" s="480"/>
      <c r="AL5" s="655"/>
      <c r="AM5" s="533" t="s">
        <v>92</v>
      </c>
      <c r="AN5" s="438"/>
      <c r="AO5" s="438"/>
      <c r="AP5" s="438"/>
      <c r="AQ5" s="438"/>
      <c r="AR5" s="438"/>
      <c r="AS5" s="438"/>
      <c r="AT5" s="439"/>
      <c r="AU5" s="521" t="s">
        <v>93</v>
      </c>
      <c r="AV5" s="522"/>
      <c r="AW5" s="522"/>
      <c r="AX5" s="522"/>
      <c r="AY5" s="444" t="s">
        <v>94</v>
      </c>
      <c r="AZ5" s="445"/>
      <c r="BA5" s="445"/>
      <c r="BB5" s="445"/>
      <c r="BC5" s="445"/>
      <c r="BD5" s="445"/>
      <c r="BE5" s="445"/>
      <c r="BF5" s="445"/>
      <c r="BG5" s="445"/>
      <c r="BH5" s="445"/>
      <c r="BI5" s="445"/>
      <c r="BJ5" s="445"/>
      <c r="BK5" s="445"/>
      <c r="BL5" s="445"/>
      <c r="BM5" s="446"/>
      <c r="BN5" s="464">
        <v>9112411</v>
      </c>
      <c r="BO5" s="465"/>
      <c r="BP5" s="465"/>
      <c r="BQ5" s="465"/>
      <c r="BR5" s="465"/>
      <c r="BS5" s="465"/>
      <c r="BT5" s="465"/>
      <c r="BU5" s="466"/>
      <c r="BV5" s="464">
        <v>7959945</v>
      </c>
      <c r="BW5" s="465"/>
      <c r="BX5" s="465"/>
      <c r="BY5" s="465"/>
      <c r="BZ5" s="465"/>
      <c r="CA5" s="465"/>
      <c r="CB5" s="465"/>
      <c r="CC5" s="466"/>
      <c r="CD5" s="473" t="s">
        <v>95</v>
      </c>
      <c r="CE5" s="474"/>
      <c r="CF5" s="474"/>
      <c r="CG5" s="474"/>
      <c r="CH5" s="474"/>
      <c r="CI5" s="474"/>
      <c r="CJ5" s="474"/>
      <c r="CK5" s="474"/>
      <c r="CL5" s="474"/>
      <c r="CM5" s="474"/>
      <c r="CN5" s="474"/>
      <c r="CO5" s="474"/>
      <c r="CP5" s="474"/>
      <c r="CQ5" s="474"/>
      <c r="CR5" s="474"/>
      <c r="CS5" s="475"/>
      <c r="CT5" s="434">
        <v>95.8</v>
      </c>
      <c r="CU5" s="435"/>
      <c r="CV5" s="435"/>
      <c r="CW5" s="435"/>
      <c r="CX5" s="435"/>
      <c r="CY5" s="435"/>
      <c r="CZ5" s="435"/>
      <c r="DA5" s="436"/>
      <c r="DB5" s="434">
        <v>95.8</v>
      </c>
      <c r="DC5" s="435"/>
      <c r="DD5" s="435"/>
      <c r="DE5" s="435"/>
      <c r="DF5" s="435"/>
      <c r="DG5" s="435"/>
      <c r="DH5" s="435"/>
      <c r="DI5" s="436"/>
      <c r="DJ5" s="184"/>
      <c r="DK5" s="184"/>
      <c r="DL5" s="184"/>
      <c r="DM5" s="184"/>
      <c r="DN5" s="184"/>
      <c r="DO5" s="184"/>
    </row>
    <row r="6" spans="1:119" ht="18.75" customHeight="1" x14ac:dyDescent="0.15">
      <c r="A6" s="185"/>
      <c r="B6" s="620" t="s">
        <v>96</v>
      </c>
      <c r="C6" s="478"/>
      <c r="D6" s="478"/>
      <c r="E6" s="621"/>
      <c r="F6" s="621"/>
      <c r="G6" s="621"/>
      <c r="H6" s="621"/>
      <c r="I6" s="621"/>
      <c r="J6" s="621"/>
      <c r="K6" s="621"/>
      <c r="L6" s="621" t="s">
        <v>97</v>
      </c>
      <c r="M6" s="621"/>
      <c r="N6" s="621"/>
      <c r="O6" s="621"/>
      <c r="P6" s="621"/>
      <c r="Q6" s="621"/>
      <c r="R6" s="502"/>
      <c r="S6" s="502"/>
      <c r="T6" s="502"/>
      <c r="U6" s="502"/>
      <c r="V6" s="627"/>
      <c r="W6" s="555" t="s">
        <v>98</v>
      </c>
      <c r="X6" s="477"/>
      <c r="Y6" s="477"/>
      <c r="Z6" s="477"/>
      <c r="AA6" s="477"/>
      <c r="AB6" s="478"/>
      <c r="AC6" s="632" t="s">
        <v>99</v>
      </c>
      <c r="AD6" s="633"/>
      <c r="AE6" s="633"/>
      <c r="AF6" s="633"/>
      <c r="AG6" s="633"/>
      <c r="AH6" s="633"/>
      <c r="AI6" s="633"/>
      <c r="AJ6" s="633"/>
      <c r="AK6" s="633"/>
      <c r="AL6" s="634"/>
      <c r="AM6" s="533" t="s">
        <v>100</v>
      </c>
      <c r="AN6" s="438"/>
      <c r="AO6" s="438"/>
      <c r="AP6" s="438"/>
      <c r="AQ6" s="438"/>
      <c r="AR6" s="438"/>
      <c r="AS6" s="438"/>
      <c r="AT6" s="439"/>
      <c r="AU6" s="521" t="s">
        <v>101</v>
      </c>
      <c r="AV6" s="522"/>
      <c r="AW6" s="522"/>
      <c r="AX6" s="522"/>
      <c r="AY6" s="444" t="s">
        <v>102</v>
      </c>
      <c r="AZ6" s="445"/>
      <c r="BA6" s="445"/>
      <c r="BB6" s="445"/>
      <c r="BC6" s="445"/>
      <c r="BD6" s="445"/>
      <c r="BE6" s="445"/>
      <c r="BF6" s="445"/>
      <c r="BG6" s="445"/>
      <c r="BH6" s="445"/>
      <c r="BI6" s="445"/>
      <c r="BJ6" s="445"/>
      <c r="BK6" s="445"/>
      <c r="BL6" s="445"/>
      <c r="BM6" s="446"/>
      <c r="BN6" s="464">
        <v>315259</v>
      </c>
      <c r="BO6" s="465"/>
      <c r="BP6" s="465"/>
      <c r="BQ6" s="465"/>
      <c r="BR6" s="465"/>
      <c r="BS6" s="465"/>
      <c r="BT6" s="465"/>
      <c r="BU6" s="466"/>
      <c r="BV6" s="464">
        <v>380310</v>
      </c>
      <c r="BW6" s="465"/>
      <c r="BX6" s="465"/>
      <c r="BY6" s="465"/>
      <c r="BZ6" s="465"/>
      <c r="CA6" s="465"/>
      <c r="CB6" s="465"/>
      <c r="CC6" s="466"/>
      <c r="CD6" s="473" t="s">
        <v>103</v>
      </c>
      <c r="CE6" s="474"/>
      <c r="CF6" s="474"/>
      <c r="CG6" s="474"/>
      <c r="CH6" s="474"/>
      <c r="CI6" s="474"/>
      <c r="CJ6" s="474"/>
      <c r="CK6" s="474"/>
      <c r="CL6" s="474"/>
      <c r="CM6" s="474"/>
      <c r="CN6" s="474"/>
      <c r="CO6" s="474"/>
      <c r="CP6" s="474"/>
      <c r="CQ6" s="474"/>
      <c r="CR6" s="474"/>
      <c r="CS6" s="475"/>
      <c r="CT6" s="617">
        <v>101.8</v>
      </c>
      <c r="CU6" s="618"/>
      <c r="CV6" s="618"/>
      <c r="CW6" s="618"/>
      <c r="CX6" s="618"/>
      <c r="CY6" s="618"/>
      <c r="CZ6" s="618"/>
      <c r="DA6" s="619"/>
      <c r="DB6" s="617">
        <v>103</v>
      </c>
      <c r="DC6" s="618"/>
      <c r="DD6" s="618"/>
      <c r="DE6" s="618"/>
      <c r="DF6" s="618"/>
      <c r="DG6" s="618"/>
      <c r="DH6" s="618"/>
      <c r="DI6" s="619"/>
      <c r="DJ6" s="184"/>
      <c r="DK6" s="184"/>
      <c r="DL6" s="184"/>
      <c r="DM6" s="184"/>
      <c r="DN6" s="184"/>
      <c r="DO6" s="184"/>
    </row>
    <row r="7" spans="1:119" ht="18.75" customHeight="1" x14ac:dyDescent="0.15">
      <c r="A7" s="185"/>
      <c r="B7" s="622"/>
      <c r="C7" s="623"/>
      <c r="D7" s="623"/>
      <c r="E7" s="624"/>
      <c r="F7" s="624"/>
      <c r="G7" s="624"/>
      <c r="H7" s="624"/>
      <c r="I7" s="624"/>
      <c r="J7" s="624"/>
      <c r="K7" s="624"/>
      <c r="L7" s="624"/>
      <c r="M7" s="624"/>
      <c r="N7" s="624"/>
      <c r="O7" s="624"/>
      <c r="P7" s="624"/>
      <c r="Q7" s="624"/>
      <c r="R7" s="628"/>
      <c r="S7" s="628"/>
      <c r="T7" s="628"/>
      <c r="U7" s="628"/>
      <c r="V7" s="629"/>
      <c r="W7" s="615"/>
      <c r="X7" s="426"/>
      <c r="Y7" s="426"/>
      <c r="Z7" s="426"/>
      <c r="AA7" s="426"/>
      <c r="AB7" s="623"/>
      <c r="AC7" s="635"/>
      <c r="AD7" s="427"/>
      <c r="AE7" s="427"/>
      <c r="AF7" s="427"/>
      <c r="AG7" s="427"/>
      <c r="AH7" s="427"/>
      <c r="AI7" s="427"/>
      <c r="AJ7" s="427"/>
      <c r="AK7" s="427"/>
      <c r="AL7" s="636"/>
      <c r="AM7" s="533" t="s">
        <v>104</v>
      </c>
      <c r="AN7" s="438"/>
      <c r="AO7" s="438"/>
      <c r="AP7" s="438"/>
      <c r="AQ7" s="438"/>
      <c r="AR7" s="438"/>
      <c r="AS7" s="438"/>
      <c r="AT7" s="439"/>
      <c r="AU7" s="521" t="s">
        <v>101</v>
      </c>
      <c r="AV7" s="522"/>
      <c r="AW7" s="522"/>
      <c r="AX7" s="522"/>
      <c r="AY7" s="444" t="s">
        <v>105</v>
      </c>
      <c r="AZ7" s="445"/>
      <c r="BA7" s="445"/>
      <c r="BB7" s="445"/>
      <c r="BC7" s="445"/>
      <c r="BD7" s="445"/>
      <c r="BE7" s="445"/>
      <c r="BF7" s="445"/>
      <c r="BG7" s="445"/>
      <c r="BH7" s="445"/>
      <c r="BI7" s="445"/>
      <c r="BJ7" s="445"/>
      <c r="BK7" s="445"/>
      <c r="BL7" s="445"/>
      <c r="BM7" s="446"/>
      <c r="BN7" s="464">
        <v>206269</v>
      </c>
      <c r="BO7" s="465"/>
      <c r="BP7" s="465"/>
      <c r="BQ7" s="465"/>
      <c r="BR7" s="465"/>
      <c r="BS7" s="465"/>
      <c r="BT7" s="465"/>
      <c r="BU7" s="466"/>
      <c r="BV7" s="464">
        <v>228672</v>
      </c>
      <c r="BW7" s="465"/>
      <c r="BX7" s="465"/>
      <c r="BY7" s="465"/>
      <c r="BZ7" s="465"/>
      <c r="CA7" s="465"/>
      <c r="CB7" s="465"/>
      <c r="CC7" s="466"/>
      <c r="CD7" s="473" t="s">
        <v>106</v>
      </c>
      <c r="CE7" s="474"/>
      <c r="CF7" s="474"/>
      <c r="CG7" s="474"/>
      <c r="CH7" s="474"/>
      <c r="CI7" s="474"/>
      <c r="CJ7" s="474"/>
      <c r="CK7" s="474"/>
      <c r="CL7" s="474"/>
      <c r="CM7" s="474"/>
      <c r="CN7" s="474"/>
      <c r="CO7" s="474"/>
      <c r="CP7" s="474"/>
      <c r="CQ7" s="474"/>
      <c r="CR7" s="474"/>
      <c r="CS7" s="475"/>
      <c r="CT7" s="464">
        <v>3970719</v>
      </c>
      <c r="CU7" s="465"/>
      <c r="CV7" s="465"/>
      <c r="CW7" s="465"/>
      <c r="CX7" s="465"/>
      <c r="CY7" s="465"/>
      <c r="CZ7" s="465"/>
      <c r="DA7" s="466"/>
      <c r="DB7" s="464">
        <v>3974034</v>
      </c>
      <c r="DC7" s="465"/>
      <c r="DD7" s="465"/>
      <c r="DE7" s="465"/>
      <c r="DF7" s="465"/>
      <c r="DG7" s="465"/>
      <c r="DH7" s="465"/>
      <c r="DI7" s="466"/>
      <c r="DJ7" s="184"/>
      <c r="DK7" s="184"/>
      <c r="DL7" s="184"/>
      <c r="DM7" s="184"/>
      <c r="DN7" s="184"/>
      <c r="DO7" s="184"/>
    </row>
    <row r="8" spans="1:119" ht="18.75" customHeight="1" thickBot="1" x14ac:dyDescent="0.2">
      <c r="A8" s="185"/>
      <c r="B8" s="625"/>
      <c r="C8" s="556"/>
      <c r="D8" s="556"/>
      <c r="E8" s="626"/>
      <c r="F8" s="626"/>
      <c r="G8" s="626"/>
      <c r="H8" s="626"/>
      <c r="I8" s="626"/>
      <c r="J8" s="626"/>
      <c r="K8" s="626"/>
      <c r="L8" s="626"/>
      <c r="M8" s="626"/>
      <c r="N8" s="626"/>
      <c r="O8" s="626"/>
      <c r="P8" s="626"/>
      <c r="Q8" s="626"/>
      <c r="R8" s="630"/>
      <c r="S8" s="630"/>
      <c r="T8" s="630"/>
      <c r="U8" s="630"/>
      <c r="V8" s="631"/>
      <c r="W8" s="545"/>
      <c r="X8" s="546"/>
      <c r="Y8" s="546"/>
      <c r="Z8" s="546"/>
      <c r="AA8" s="546"/>
      <c r="AB8" s="556"/>
      <c r="AC8" s="637"/>
      <c r="AD8" s="638"/>
      <c r="AE8" s="638"/>
      <c r="AF8" s="638"/>
      <c r="AG8" s="638"/>
      <c r="AH8" s="638"/>
      <c r="AI8" s="638"/>
      <c r="AJ8" s="638"/>
      <c r="AK8" s="638"/>
      <c r="AL8" s="639"/>
      <c r="AM8" s="533" t="s">
        <v>107</v>
      </c>
      <c r="AN8" s="438"/>
      <c r="AO8" s="438"/>
      <c r="AP8" s="438"/>
      <c r="AQ8" s="438"/>
      <c r="AR8" s="438"/>
      <c r="AS8" s="438"/>
      <c r="AT8" s="439"/>
      <c r="AU8" s="521" t="s">
        <v>93</v>
      </c>
      <c r="AV8" s="522"/>
      <c r="AW8" s="522"/>
      <c r="AX8" s="522"/>
      <c r="AY8" s="444" t="s">
        <v>108</v>
      </c>
      <c r="AZ8" s="445"/>
      <c r="BA8" s="445"/>
      <c r="BB8" s="445"/>
      <c r="BC8" s="445"/>
      <c r="BD8" s="445"/>
      <c r="BE8" s="445"/>
      <c r="BF8" s="445"/>
      <c r="BG8" s="445"/>
      <c r="BH8" s="445"/>
      <c r="BI8" s="445"/>
      <c r="BJ8" s="445"/>
      <c r="BK8" s="445"/>
      <c r="BL8" s="445"/>
      <c r="BM8" s="446"/>
      <c r="BN8" s="464">
        <v>108990</v>
      </c>
      <c r="BO8" s="465"/>
      <c r="BP8" s="465"/>
      <c r="BQ8" s="465"/>
      <c r="BR8" s="465"/>
      <c r="BS8" s="465"/>
      <c r="BT8" s="465"/>
      <c r="BU8" s="466"/>
      <c r="BV8" s="464">
        <v>151638</v>
      </c>
      <c r="BW8" s="465"/>
      <c r="BX8" s="465"/>
      <c r="BY8" s="465"/>
      <c r="BZ8" s="465"/>
      <c r="CA8" s="465"/>
      <c r="CB8" s="465"/>
      <c r="CC8" s="466"/>
      <c r="CD8" s="473" t="s">
        <v>109</v>
      </c>
      <c r="CE8" s="474"/>
      <c r="CF8" s="474"/>
      <c r="CG8" s="474"/>
      <c r="CH8" s="474"/>
      <c r="CI8" s="474"/>
      <c r="CJ8" s="474"/>
      <c r="CK8" s="474"/>
      <c r="CL8" s="474"/>
      <c r="CM8" s="474"/>
      <c r="CN8" s="474"/>
      <c r="CO8" s="474"/>
      <c r="CP8" s="474"/>
      <c r="CQ8" s="474"/>
      <c r="CR8" s="474"/>
      <c r="CS8" s="475"/>
      <c r="CT8" s="577">
        <v>0.69</v>
      </c>
      <c r="CU8" s="578"/>
      <c r="CV8" s="578"/>
      <c r="CW8" s="578"/>
      <c r="CX8" s="578"/>
      <c r="CY8" s="578"/>
      <c r="CZ8" s="578"/>
      <c r="DA8" s="579"/>
      <c r="DB8" s="577">
        <v>0.7</v>
      </c>
      <c r="DC8" s="578"/>
      <c r="DD8" s="578"/>
      <c r="DE8" s="578"/>
      <c r="DF8" s="578"/>
      <c r="DG8" s="578"/>
      <c r="DH8" s="578"/>
      <c r="DI8" s="579"/>
      <c r="DJ8" s="184"/>
      <c r="DK8" s="184"/>
      <c r="DL8" s="184"/>
      <c r="DM8" s="184"/>
      <c r="DN8" s="184"/>
      <c r="DO8" s="184"/>
    </row>
    <row r="9" spans="1:119" ht="18.75" customHeight="1" thickBot="1" x14ac:dyDescent="0.2">
      <c r="A9" s="185"/>
      <c r="B9" s="606" t="s">
        <v>110</v>
      </c>
      <c r="C9" s="607"/>
      <c r="D9" s="607"/>
      <c r="E9" s="607"/>
      <c r="F9" s="607"/>
      <c r="G9" s="607"/>
      <c r="H9" s="607"/>
      <c r="I9" s="607"/>
      <c r="J9" s="607"/>
      <c r="K9" s="527"/>
      <c r="L9" s="608" t="s">
        <v>111</v>
      </c>
      <c r="M9" s="609"/>
      <c r="N9" s="609"/>
      <c r="O9" s="609"/>
      <c r="P9" s="609"/>
      <c r="Q9" s="610"/>
      <c r="R9" s="611">
        <v>17501</v>
      </c>
      <c r="S9" s="612"/>
      <c r="T9" s="612"/>
      <c r="U9" s="612"/>
      <c r="V9" s="613"/>
      <c r="W9" s="543" t="s">
        <v>112</v>
      </c>
      <c r="X9" s="544"/>
      <c r="Y9" s="544"/>
      <c r="Z9" s="544"/>
      <c r="AA9" s="544"/>
      <c r="AB9" s="544"/>
      <c r="AC9" s="544"/>
      <c r="AD9" s="544"/>
      <c r="AE9" s="544"/>
      <c r="AF9" s="544"/>
      <c r="AG9" s="544"/>
      <c r="AH9" s="544"/>
      <c r="AI9" s="544"/>
      <c r="AJ9" s="544"/>
      <c r="AK9" s="544"/>
      <c r="AL9" s="614"/>
      <c r="AM9" s="533" t="s">
        <v>113</v>
      </c>
      <c r="AN9" s="438"/>
      <c r="AO9" s="438"/>
      <c r="AP9" s="438"/>
      <c r="AQ9" s="438"/>
      <c r="AR9" s="438"/>
      <c r="AS9" s="438"/>
      <c r="AT9" s="439"/>
      <c r="AU9" s="521" t="s">
        <v>101</v>
      </c>
      <c r="AV9" s="522"/>
      <c r="AW9" s="522"/>
      <c r="AX9" s="522"/>
      <c r="AY9" s="444" t="s">
        <v>114</v>
      </c>
      <c r="AZ9" s="445"/>
      <c r="BA9" s="445"/>
      <c r="BB9" s="445"/>
      <c r="BC9" s="445"/>
      <c r="BD9" s="445"/>
      <c r="BE9" s="445"/>
      <c r="BF9" s="445"/>
      <c r="BG9" s="445"/>
      <c r="BH9" s="445"/>
      <c r="BI9" s="445"/>
      <c r="BJ9" s="445"/>
      <c r="BK9" s="445"/>
      <c r="BL9" s="445"/>
      <c r="BM9" s="446"/>
      <c r="BN9" s="464">
        <v>-42648</v>
      </c>
      <c r="BO9" s="465"/>
      <c r="BP9" s="465"/>
      <c r="BQ9" s="465"/>
      <c r="BR9" s="465"/>
      <c r="BS9" s="465"/>
      <c r="BT9" s="465"/>
      <c r="BU9" s="466"/>
      <c r="BV9" s="464">
        <v>11093</v>
      </c>
      <c r="BW9" s="465"/>
      <c r="BX9" s="465"/>
      <c r="BY9" s="465"/>
      <c r="BZ9" s="465"/>
      <c r="CA9" s="465"/>
      <c r="CB9" s="465"/>
      <c r="CC9" s="466"/>
      <c r="CD9" s="473" t="s">
        <v>115</v>
      </c>
      <c r="CE9" s="474"/>
      <c r="CF9" s="474"/>
      <c r="CG9" s="474"/>
      <c r="CH9" s="474"/>
      <c r="CI9" s="474"/>
      <c r="CJ9" s="474"/>
      <c r="CK9" s="474"/>
      <c r="CL9" s="474"/>
      <c r="CM9" s="474"/>
      <c r="CN9" s="474"/>
      <c r="CO9" s="474"/>
      <c r="CP9" s="474"/>
      <c r="CQ9" s="474"/>
      <c r="CR9" s="474"/>
      <c r="CS9" s="475"/>
      <c r="CT9" s="434">
        <v>11.1</v>
      </c>
      <c r="CU9" s="435"/>
      <c r="CV9" s="435"/>
      <c r="CW9" s="435"/>
      <c r="CX9" s="435"/>
      <c r="CY9" s="435"/>
      <c r="CZ9" s="435"/>
      <c r="DA9" s="436"/>
      <c r="DB9" s="434">
        <v>11.6</v>
      </c>
      <c r="DC9" s="435"/>
      <c r="DD9" s="435"/>
      <c r="DE9" s="435"/>
      <c r="DF9" s="435"/>
      <c r="DG9" s="435"/>
      <c r="DH9" s="435"/>
      <c r="DI9" s="436"/>
      <c r="DJ9" s="184"/>
      <c r="DK9" s="184"/>
      <c r="DL9" s="184"/>
      <c r="DM9" s="184"/>
      <c r="DN9" s="184"/>
      <c r="DO9" s="184"/>
    </row>
    <row r="10" spans="1:119" ht="18.75" customHeight="1" thickBot="1" x14ac:dyDescent="0.2">
      <c r="A10" s="185"/>
      <c r="B10" s="606"/>
      <c r="C10" s="607"/>
      <c r="D10" s="607"/>
      <c r="E10" s="607"/>
      <c r="F10" s="607"/>
      <c r="G10" s="607"/>
      <c r="H10" s="607"/>
      <c r="I10" s="607"/>
      <c r="J10" s="607"/>
      <c r="K10" s="527"/>
      <c r="L10" s="437" t="s">
        <v>116</v>
      </c>
      <c r="M10" s="438"/>
      <c r="N10" s="438"/>
      <c r="O10" s="438"/>
      <c r="P10" s="438"/>
      <c r="Q10" s="439"/>
      <c r="R10" s="440">
        <v>17837</v>
      </c>
      <c r="S10" s="441"/>
      <c r="T10" s="441"/>
      <c r="U10" s="441"/>
      <c r="V10" s="443"/>
      <c r="W10" s="615"/>
      <c r="X10" s="426"/>
      <c r="Y10" s="426"/>
      <c r="Z10" s="426"/>
      <c r="AA10" s="426"/>
      <c r="AB10" s="426"/>
      <c r="AC10" s="426"/>
      <c r="AD10" s="426"/>
      <c r="AE10" s="426"/>
      <c r="AF10" s="426"/>
      <c r="AG10" s="426"/>
      <c r="AH10" s="426"/>
      <c r="AI10" s="426"/>
      <c r="AJ10" s="426"/>
      <c r="AK10" s="426"/>
      <c r="AL10" s="616"/>
      <c r="AM10" s="533" t="s">
        <v>117</v>
      </c>
      <c r="AN10" s="438"/>
      <c r="AO10" s="438"/>
      <c r="AP10" s="438"/>
      <c r="AQ10" s="438"/>
      <c r="AR10" s="438"/>
      <c r="AS10" s="438"/>
      <c r="AT10" s="439"/>
      <c r="AU10" s="521" t="s">
        <v>118</v>
      </c>
      <c r="AV10" s="522"/>
      <c r="AW10" s="522"/>
      <c r="AX10" s="522"/>
      <c r="AY10" s="444" t="s">
        <v>119</v>
      </c>
      <c r="AZ10" s="445"/>
      <c r="BA10" s="445"/>
      <c r="BB10" s="445"/>
      <c r="BC10" s="445"/>
      <c r="BD10" s="445"/>
      <c r="BE10" s="445"/>
      <c r="BF10" s="445"/>
      <c r="BG10" s="445"/>
      <c r="BH10" s="445"/>
      <c r="BI10" s="445"/>
      <c r="BJ10" s="445"/>
      <c r="BK10" s="445"/>
      <c r="BL10" s="445"/>
      <c r="BM10" s="446"/>
      <c r="BN10" s="464">
        <v>76262</v>
      </c>
      <c r="BO10" s="465"/>
      <c r="BP10" s="465"/>
      <c r="BQ10" s="465"/>
      <c r="BR10" s="465"/>
      <c r="BS10" s="465"/>
      <c r="BT10" s="465"/>
      <c r="BU10" s="466"/>
      <c r="BV10" s="464">
        <v>70853</v>
      </c>
      <c r="BW10" s="465"/>
      <c r="BX10" s="465"/>
      <c r="BY10" s="465"/>
      <c r="BZ10" s="465"/>
      <c r="CA10" s="465"/>
      <c r="CB10" s="465"/>
      <c r="CC10" s="466"/>
      <c r="CD10" s="189" t="s">
        <v>120</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606"/>
      <c r="C11" s="607"/>
      <c r="D11" s="607"/>
      <c r="E11" s="607"/>
      <c r="F11" s="607"/>
      <c r="G11" s="607"/>
      <c r="H11" s="607"/>
      <c r="I11" s="607"/>
      <c r="J11" s="607"/>
      <c r="K11" s="527"/>
      <c r="L11" s="510" t="s">
        <v>121</v>
      </c>
      <c r="M11" s="511"/>
      <c r="N11" s="511"/>
      <c r="O11" s="511"/>
      <c r="P11" s="511"/>
      <c r="Q11" s="512"/>
      <c r="R11" s="603" t="s">
        <v>122</v>
      </c>
      <c r="S11" s="604"/>
      <c r="T11" s="604"/>
      <c r="U11" s="604"/>
      <c r="V11" s="605"/>
      <c r="W11" s="615"/>
      <c r="X11" s="426"/>
      <c r="Y11" s="426"/>
      <c r="Z11" s="426"/>
      <c r="AA11" s="426"/>
      <c r="AB11" s="426"/>
      <c r="AC11" s="426"/>
      <c r="AD11" s="426"/>
      <c r="AE11" s="426"/>
      <c r="AF11" s="426"/>
      <c r="AG11" s="426"/>
      <c r="AH11" s="426"/>
      <c r="AI11" s="426"/>
      <c r="AJ11" s="426"/>
      <c r="AK11" s="426"/>
      <c r="AL11" s="616"/>
      <c r="AM11" s="533" t="s">
        <v>123</v>
      </c>
      <c r="AN11" s="438"/>
      <c r="AO11" s="438"/>
      <c r="AP11" s="438"/>
      <c r="AQ11" s="438"/>
      <c r="AR11" s="438"/>
      <c r="AS11" s="438"/>
      <c r="AT11" s="439"/>
      <c r="AU11" s="521" t="s">
        <v>124</v>
      </c>
      <c r="AV11" s="522"/>
      <c r="AW11" s="522"/>
      <c r="AX11" s="522"/>
      <c r="AY11" s="444" t="s">
        <v>125</v>
      </c>
      <c r="AZ11" s="445"/>
      <c r="BA11" s="445"/>
      <c r="BB11" s="445"/>
      <c r="BC11" s="445"/>
      <c r="BD11" s="445"/>
      <c r="BE11" s="445"/>
      <c r="BF11" s="445"/>
      <c r="BG11" s="445"/>
      <c r="BH11" s="445"/>
      <c r="BI11" s="445"/>
      <c r="BJ11" s="445"/>
      <c r="BK11" s="445"/>
      <c r="BL11" s="445"/>
      <c r="BM11" s="446"/>
      <c r="BN11" s="464">
        <v>0</v>
      </c>
      <c r="BO11" s="465"/>
      <c r="BP11" s="465"/>
      <c r="BQ11" s="465"/>
      <c r="BR11" s="465"/>
      <c r="BS11" s="465"/>
      <c r="BT11" s="465"/>
      <c r="BU11" s="466"/>
      <c r="BV11" s="464">
        <v>0</v>
      </c>
      <c r="BW11" s="465"/>
      <c r="BX11" s="465"/>
      <c r="BY11" s="465"/>
      <c r="BZ11" s="465"/>
      <c r="CA11" s="465"/>
      <c r="CB11" s="465"/>
      <c r="CC11" s="466"/>
      <c r="CD11" s="473" t="s">
        <v>126</v>
      </c>
      <c r="CE11" s="474"/>
      <c r="CF11" s="474"/>
      <c r="CG11" s="474"/>
      <c r="CH11" s="474"/>
      <c r="CI11" s="474"/>
      <c r="CJ11" s="474"/>
      <c r="CK11" s="474"/>
      <c r="CL11" s="474"/>
      <c r="CM11" s="474"/>
      <c r="CN11" s="474"/>
      <c r="CO11" s="474"/>
      <c r="CP11" s="474"/>
      <c r="CQ11" s="474"/>
      <c r="CR11" s="474"/>
      <c r="CS11" s="475"/>
      <c r="CT11" s="577" t="s">
        <v>127</v>
      </c>
      <c r="CU11" s="578"/>
      <c r="CV11" s="578"/>
      <c r="CW11" s="578"/>
      <c r="CX11" s="578"/>
      <c r="CY11" s="578"/>
      <c r="CZ11" s="578"/>
      <c r="DA11" s="579"/>
      <c r="DB11" s="577" t="s">
        <v>128</v>
      </c>
      <c r="DC11" s="578"/>
      <c r="DD11" s="578"/>
      <c r="DE11" s="578"/>
      <c r="DF11" s="578"/>
      <c r="DG11" s="578"/>
      <c r="DH11" s="578"/>
      <c r="DI11" s="579"/>
      <c r="DJ11" s="184"/>
      <c r="DK11" s="184"/>
      <c r="DL11" s="184"/>
      <c r="DM11" s="184"/>
      <c r="DN11" s="184"/>
      <c r="DO11" s="184"/>
    </row>
    <row r="12" spans="1:119" ht="18.75" customHeight="1" x14ac:dyDescent="0.15">
      <c r="A12" s="185"/>
      <c r="B12" s="580" t="s">
        <v>129</v>
      </c>
      <c r="C12" s="581"/>
      <c r="D12" s="581"/>
      <c r="E12" s="581"/>
      <c r="F12" s="581"/>
      <c r="G12" s="581"/>
      <c r="H12" s="581"/>
      <c r="I12" s="581"/>
      <c r="J12" s="581"/>
      <c r="K12" s="582"/>
      <c r="L12" s="589" t="s">
        <v>130</v>
      </c>
      <c r="M12" s="590"/>
      <c r="N12" s="590"/>
      <c r="O12" s="590"/>
      <c r="P12" s="590"/>
      <c r="Q12" s="591"/>
      <c r="R12" s="592">
        <v>17459</v>
      </c>
      <c r="S12" s="593"/>
      <c r="T12" s="593"/>
      <c r="U12" s="593"/>
      <c r="V12" s="594"/>
      <c r="W12" s="595" t="s">
        <v>1</v>
      </c>
      <c r="X12" s="522"/>
      <c r="Y12" s="522"/>
      <c r="Z12" s="522"/>
      <c r="AA12" s="522"/>
      <c r="AB12" s="596"/>
      <c r="AC12" s="597" t="s">
        <v>131</v>
      </c>
      <c r="AD12" s="598"/>
      <c r="AE12" s="598"/>
      <c r="AF12" s="598"/>
      <c r="AG12" s="599"/>
      <c r="AH12" s="597" t="s">
        <v>132</v>
      </c>
      <c r="AI12" s="598"/>
      <c r="AJ12" s="598"/>
      <c r="AK12" s="598"/>
      <c r="AL12" s="600"/>
      <c r="AM12" s="533" t="s">
        <v>133</v>
      </c>
      <c r="AN12" s="438"/>
      <c r="AO12" s="438"/>
      <c r="AP12" s="438"/>
      <c r="AQ12" s="438"/>
      <c r="AR12" s="438"/>
      <c r="AS12" s="438"/>
      <c r="AT12" s="439"/>
      <c r="AU12" s="521" t="s">
        <v>134</v>
      </c>
      <c r="AV12" s="522"/>
      <c r="AW12" s="522"/>
      <c r="AX12" s="522"/>
      <c r="AY12" s="444" t="s">
        <v>135</v>
      </c>
      <c r="AZ12" s="445"/>
      <c r="BA12" s="445"/>
      <c r="BB12" s="445"/>
      <c r="BC12" s="445"/>
      <c r="BD12" s="445"/>
      <c r="BE12" s="445"/>
      <c r="BF12" s="445"/>
      <c r="BG12" s="445"/>
      <c r="BH12" s="445"/>
      <c r="BI12" s="445"/>
      <c r="BJ12" s="445"/>
      <c r="BK12" s="445"/>
      <c r="BL12" s="445"/>
      <c r="BM12" s="446"/>
      <c r="BN12" s="464">
        <v>144000</v>
      </c>
      <c r="BO12" s="465"/>
      <c r="BP12" s="465"/>
      <c r="BQ12" s="465"/>
      <c r="BR12" s="465"/>
      <c r="BS12" s="465"/>
      <c r="BT12" s="465"/>
      <c r="BU12" s="466"/>
      <c r="BV12" s="464">
        <v>156000</v>
      </c>
      <c r="BW12" s="465"/>
      <c r="BX12" s="465"/>
      <c r="BY12" s="465"/>
      <c r="BZ12" s="465"/>
      <c r="CA12" s="465"/>
      <c r="CB12" s="465"/>
      <c r="CC12" s="466"/>
      <c r="CD12" s="473" t="s">
        <v>136</v>
      </c>
      <c r="CE12" s="474"/>
      <c r="CF12" s="474"/>
      <c r="CG12" s="474"/>
      <c r="CH12" s="474"/>
      <c r="CI12" s="474"/>
      <c r="CJ12" s="474"/>
      <c r="CK12" s="474"/>
      <c r="CL12" s="474"/>
      <c r="CM12" s="474"/>
      <c r="CN12" s="474"/>
      <c r="CO12" s="474"/>
      <c r="CP12" s="474"/>
      <c r="CQ12" s="474"/>
      <c r="CR12" s="474"/>
      <c r="CS12" s="475"/>
      <c r="CT12" s="577" t="s">
        <v>137</v>
      </c>
      <c r="CU12" s="578"/>
      <c r="CV12" s="578"/>
      <c r="CW12" s="578"/>
      <c r="CX12" s="578"/>
      <c r="CY12" s="578"/>
      <c r="CZ12" s="578"/>
      <c r="DA12" s="579"/>
      <c r="DB12" s="577" t="s">
        <v>138</v>
      </c>
      <c r="DC12" s="578"/>
      <c r="DD12" s="578"/>
      <c r="DE12" s="578"/>
      <c r="DF12" s="578"/>
      <c r="DG12" s="578"/>
      <c r="DH12" s="578"/>
      <c r="DI12" s="579"/>
      <c r="DJ12" s="184"/>
      <c r="DK12" s="184"/>
      <c r="DL12" s="184"/>
      <c r="DM12" s="184"/>
      <c r="DN12" s="184"/>
      <c r="DO12" s="184"/>
    </row>
    <row r="13" spans="1:119" ht="18.75" customHeight="1" x14ac:dyDescent="0.15">
      <c r="A13" s="185"/>
      <c r="B13" s="583"/>
      <c r="C13" s="584"/>
      <c r="D13" s="584"/>
      <c r="E13" s="584"/>
      <c r="F13" s="584"/>
      <c r="G13" s="584"/>
      <c r="H13" s="584"/>
      <c r="I13" s="584"/>
      <c r="J13" s="584"/>
      <c r="K13" s="585"/>
      <c r="L13" s="195"/>
      <c r="M13" s="564" t="s">
        <v>139</v>
      </c>
      <c r="N13" s="565"/>
      <c r="O13" s="565"/>
      <c r="P13" s="565"/>
      <c r="Q13" s="566"/>
      <c r="R13" s="567">
        <v>17212</v>
      </c>
      <c r="S13" s="568"/>
      <c r="T13" s="568"/>
      <c r="U13" s="568"/>
      <c r="V13" s="569"/>
      <c r="W13" s="555" t="s">
        <v>140</v>
      </c>
      <c r="X13" s="477"/>
      <c r="Y13" s="477"/>
      <c r="Z13" s="477"/>
      <c r="AA13" s="477"/>
      <c r="AB13" s="478"/>
      <c r="AC13" s="440">
        <v>274</v>
      </c>
      <c r="AD13" s="441"/>
      <c r="AE13" s="441"/>
      <c r="AF13" s="441"/>
      <c r="AG13" s="442"/>
      <c r="AH13" s="440">
        <v>273</v>
      </c>
      <c r="AI13" s="441"/>
      <c r="AJ13" s="441"/>
      <c r="AK13" s="441"/>
      <c r="AL13" s="443"/>
      <c r="AM13" s="533" t="s">
        <v>141</v>
      </c>
      <c r="AN13" s="438"/>
      <c r="AO13" s="438"/>
      <c r="AP13" s="438"/>
      <c r="AQ13" s="438"/>
      <c r="AR13" s="438"/>
      <c r="AS13" s="438"/>
      <c r="AT13" s="439"/>
      <c r="AU13" s="521" t="s">
        <v>142</v>
      </c>
      <c r="AV13" s="522"/>
      <c r="AW13" s="522"/>
      <c r="AX13" s="522"/>
      <c r="AY13" s="444" t="s">
        <v>143</v>
      </c>
      <c r="AZ13" s="445"/>
      <c r="BA13" s="445"/>
      <c r="BB13" s="445"/>
      <c r="BC13" s="445"/>
      <c r="BD13" s="445"/>
      <c r="BE13" s="445"/>
      <c r="BF13" s="445"/>
      <c r="BG13" s="445"/>
      <c r="BH13" s="445"/>
      <c r="BI13" s="445"/>
      <c r="BJ13" s="445"/>
      <c r="BK13" s="445"/>
      <c r="BL13" s="445"/>
      <c r="BM13" s="446"/>
      <c r="BN13" s="464">
        <v>-110386</v>
      </c>
      <c r="BO13" s="465"/>
      <c r="BP13" s="465"/>
      <c r="BQ13" s="465"/>
      <c r="BR13" s="465"/>
      <c r="BS13" s="465"/>
      <c r="BT13" s="465"/>
      <c r="BU13" s="466"/>
      <c r="BV13" s="464">
        <v>-74054</v>
      </c>
      <c r="BW13" s="465"/>
      <c r="BX13" s="465"/>
      <c r="BY13" s="465"/>
      <c r="BZ13" s="465"/>
      <c r="CA13" s="465"/>
      <c r="CB13" s="465"/>
      <c r="CC13" s="466"/>
      <c r="CD13" s="473" t="s">
        <v>144</v>
      </c>
      <c r="CE13" s="474"/>
      <c r="CF13" s="474"/>
      <c r="CG13" s="474"/>
      <c r="CH13" s="474"/>
      <c r="CI13" s="474"/>
      <c r="CJ13" s="474"/>
      <c r="CK13" s="474"/>
      <c r="CL13" s="474"/>
      <c r="CM13" s="474"/>
      <c r="CN13" s="474"/>
      <c r="CO13" s="474"/>
      <c r="CP13" s="474"/>
      <c r="CQ13" s="474"/>
      <c r="CR13" s="474"/>
      <c r="CS13" s="475"/>
      <c r="CT13" s="434">
        <v>8.3000000000000007</v>
      </c>
      <c r="CU13" s="435"/>
      <c r="CV13" s="435"/>
      <c r="CW13" s="435"/>
      <c r="CX13" s="435"/>
      <c r="CY13" s="435"/>
      <c r="CZ13" s="435"/>
      <c r="DA13" s="436"/>
      <c r="DB13" s="434">
        <v>9.3000000000000007</v>
      </c>
      <c r="DC13" s="435"/>
      <c r="DD13" s="435"/>
      <c r="DE13" s="435"/>
      <c r="DF13" s="435"/>
      <c r="DG13" s="435"/>
      <c r="DH13" s="435"/>
      <c r="DI13" s="436"/>
      <c r="DJ13" s="184"/>
      <c r="DK13" s="184"/>
      <c r="DL13" s="184"/>
      <c r="DM13" s="184"/>
      <c r="DN13" s="184"/>
      <c r="DO13" s="184"/>
    </row>
    <row r="14" spans="1:119" ht="18.75" customHeight="1" thickBot="1" x14ac:dyDescent="0.2">
      <c r="A14" s="185"/>
      <c r="B14" s="583"/>
      <c r="C14" s="584"/>
      <c r="D14" s="584"/>
      <c r="E14" s="584"/>
      <c r="F14" s="584"/>
      <c r="G14" s="584"/>
      <c r="H14" s="584"/>
      <c r="I14" s="584"/>
      <c r="J14" s="584"/>
      <c r="K14" s="585"/>
      <c r="L14" s="557" t="s">
        <v>145</v>
      </c>
      <c r="M14" s="601"/>
      <c r="N14" s="601"/>
      <c r="O14" s="601"/>
      <c r="P14" s="601"/>
      <c r="Q14" s="602"/>
      <c r="R14" s="567">
        <v>17414</v>
      </c>
      <c r="S14" s="568"/>
      <c r="T14" s="568"/>
      <c r="U14" s="568"/>
      <c r="V14" s="569"/>
      <c r="W14" s="570"/>
      <c r="X14" s="480"/>
      <c r="Y14" s="480"/>
      <c r="Z14" s="480"/>
      <c r="AA14" s="480"/>
      <c r="AB14" s="481"/>
      <c r="AC14" s="560">
        <v>3.4</v>
      </c>
      <c r="AD14" s="561"/>
      <c r="AE14" s="561"/>
      <c r="AF14" s="561"/>
      <c r="AG14" s="562"/>
      <c r="AH14" s="560">
        <v>3.4</v>
      </c>
      <c r="AI14" s="561"/>
      <c r="AJ14" s="561"/>
      <c r="AK14" s="561"/>
      <c r="AL14" s="563"/>
      <c r="AM14" s="533"/>
      <c r="AN14" s="438"/>
      <c r="AO14" s="438"/>
      <c r="AP14" s="438"/>
      <c r="AQ14" s="438"/>
      <c r="AR14" s="438"/>
      <c r="AS14" s="438"/>
      <c r="AT14" s="439"/>
      <c r="AU14" s="521"/>
      <c r="AV14" s="522"/>
      <c r="AW14" s="522"/>
      <c r="AX14" s="522"/>
      <c r="AY14" s="444"/>
      <c r="AZ14" s="445"/>
      <c r="BA14" s="445"/>
      <c r="BB14" s="445"/>
      <c r="BC14" s="445"/>
      <c r="BD14" s="445"/>
      <c r="BE14" s="445"/>
      <c r="BF14" s="445"/>
      <c r="BG14" s="445"/>
      <c r="BH14" s="445"/>
      <c r="BI14" s="445"/>
      <c r="BJ14" s="445"/>
      <c r="BK14" s="445"/>
      <c r="BL14" s="445"/>
      <c r="BM14" s="446"/>
      <c r="BN14" s="464"/>
      <c r="BO14" s="465"/>
      <c r="BP14" s="465"/>
      <c r="BQ14" s="465"/>
      <c r="BR14" s="465"/>
      <c r="BS14" s="465"/>
      <c r="BT14" s="465"/>
      <c r="BU14" s="466"/>
      <c r="BV14" s="464"/>
      <c r="BW14" s="465"/>
      <c r="BX14" s="465"/>
      <c r="BY14" s="465"/>
      <c r="BZ14" s="465"/>
      <c r="CA14" s="465"/>
      <c r="CB14" s="465"/>
      <c r="CC14" s="466"/>
      <c r="CD14" s="470" t="s">
        <v>146</v>
      </c>
      <c r="CE14" s="471"/>
      <c r="CF14" s="471"/>
      <c r="CG14" s="471"/>
      <c r="CH14" s="471"/>
      <c r="CI14" s="471"/>
      <c r="CJ14" s="471"/>
      <c r="CK14" s="471"/>
      <c r="CL14" s="471"/>
      <c r="CM14" s="471"/>
      <c r="CN14" s="471"/>
      <c r="CO14" s="471"/>
      <c r="CP14" s="471"/>
      <c r="CQ14" s="471"/>
      <c r="CR14" s="471"/>
      <c r="CS14" s="472"/>
      <c r="CT14" s="571" t="s">
        <v>127</v>
      </c>
      <c r="CU14" s="572"/>
      <c r="CV14" s="572"/>
      <c r="CW14" s="572"/>
      <c r="CX14" s="572"/>
      <c r="CY14" s="572"/>
      <c r="CZ14" s="572"/>
      <c r="DA14" s="573"/>
      <c r="DB14" s="571" t="s">
        <v>137</v>
      </c>
      <c r="DC14" s="572"/>
      <c r="DD14" s="572"/>
      <c r="DE14" s="572"/>
      <c r="DF14" s="572"/>
      <c r="DG14" s="572"/>
      <c r="DH14" s="572"/>
      <c r="DI14" s="573"/>
      <c r="DJ14" s="184"/>
      <c r="DK14" s="184"/>
      <c r="DL14" s="184"/>
      <c r="DM14" s="184"/>
      <c r="DN14" s="184"/>
      <c r="DO14" s="184"/>
    </row>
    <row r="15" spans="1:119" ht="18.75" customHeight="1" x14ac:dyDescent="0.15">
      <c r="A15" s="185"/>
      <c r="B15" s="583"/>
      <c r="C15" s="584"/>
      <c r="D15" s="584"/>
      <c r="E15" s="584"/>
      <c r="F15" s="584"/>
      <c r="G15" s="584"/>
      <c r="H15" s="584"/>
      <c r="I15" s="584"/>
      <c r="J15" s="584"/>
      <c r="K15" s="585"/>
      <c r="L15" s="195"/>
      <c r="M15" s="564" t="s">
        <v>147</v>
      </c>
      <c r="N15" s="565"/>
      <c r="O15" s="565"/>
      <c r="P15" s="565"/>
      <c r="Q15" s="566"/>
      <c r="R15" s="567">
        <v>17209</v>
      </c>
      <c r="S15" s="568"/>
      <c r="T15" s="568"/>
      <c r="U15" s="568"/>
      <c r="V15" s="569"/>
      <c r="W15" s="555" t="s">
        <v>148</v>
      </c>
      <c r="X15" s="477"/>
      <c r="Y15" s="477"/>
      <c r="Z15" s="477"/>
      <c r="AA15" s="477"/>
      <c r="AB15" s="478"/>
      <c r="AC15" s="440">
        <v>1896</v>
      </c>
      <c r="AD15" s="441"/>
      <c r="AE15" s="441"/>
      <c r="AF15" s="441"/>
      <c r="AG15" s="442"/>
      <c r="AH15" s="440">
        <v>1896</v>
      </c>
      <c r="AI15" s="441"/>
      <c r="AJ15" s="441"/>
      <c r="AK15" s="441"/>
      <c r="AL15" s="443"/>
      <c r="AM15" s="533"/>
      <c r="AN15" s="438"/>
      <c r="AO15" s="438"/>
      <c r="AP15" s="438"/>
      <c r="AQ15" s="438"/>
      <c r="AR15" s="438"/>
      <c r="AS15" s="438"/>
      <c r="AT15" s="439"/>
      <c r="AU15" s="521"/>
      <c r="AV15" s="522"/>
      <c r="AW15" s="522"/>
      <c r="AX15" s="522"/>
      <c r="AY15" s="456" t="s">
        <v>149</v>
      </c>
      <c r="AZ15" s="457"/>
      <c r="BA15" s="457"/>
      <c r="BB15" s="457"/>
      <c r="BC15" s="457"/>
      <c r="BD15" s="457"/>
      <c r="BE15" s="457"/>
      <c r="BF15" s="457"/>
      <c r="BG15" s="457"/>
      <c r="BH15" s="457"/>
      <c r="BI15" s="457"/>
      <c r="BJ15" s="457"/>
      <c r="BK15" s="457"/>
      <c r="BL15" s="457"/>
      <c r="BM15" s="458"/>
      <c r="BN15" s="459">
        <v>2144077</v>
      </c>
      <c r="BO15" s="460"/>
      <c r="BP15" s="460"/>
      <c r="BQ15" s="460"/>
      <c r="BR15" s="460"/>
      <c r="BS15" s="460"/>
      <c r="BT15" s="460"/>
      <c r="BU15" s="461"/>
      <c r="BV15" s="459">
        <v>2145438</v>
      </c>
      <c r="BW15" s="460"/>
      <c r="BX15" s="460"/>
      <c r="BY15" s="460"/>
      <c r="BZ15" s="460"/>
      <c r="CA15" s="460"/>
      <c r="CB15" s="460"/>
      <c r="CC15" s="461"/>
      <c r="CD15" s="574" t="s">
        <v>150</v>
      </c>
      <c r="CE15" s="575"/>
      <c r="CF15" s="575"/>
      <c r="CG15" s="575"/>
      <c r="CH15" s="575"/>
      <c r="CI15" s="575"/>
      <c r="CJ15" s="575"/>
      <c r="CK15" s="575"/>
      <c r="CL15" s="575"/>
      <c r="CM15" s="575"/>
      <c r="CN15" s="575"/>
      <c r="CO15" s="575"/>
      <c r="CP15" s="575"/>
      <c r="CQ15" s="575"/>
      <c r="CR15" s="575"/>
      <c r="CS15" s="576"/>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583"/>
      <c r="C16" s="584"/>
      <c r="D16" s="584"/>
      <c r="E16" s="584"/>
      <c r="F16" s="584"/>
      <c r="G16" s="584"/>
      <c r="H16" s="584"/>
      <c r="I16" s="584"/>
      <c r="J16" s="584"/>
      <c r="K16" s="585"/>
      <c r="L16" s="557" t="s">
        <v>151</v>
      </c>
      <c r="M16" s="558"/>
      <c r="N16" s="558"/>
      <c r="O16" s="558"/>
      <c r="P16" s="558"/>
      <c r="Q16" s="559"/>
      <c r="R16" s="552" t="s">
        <v>152</v>
      </c>
      <c r="S16" s="553"/>
      <c r="T16" s="553"/>
      <c r="U16" s="553"/>
      <c r="V16" s="554"/>
      <c r="W16" s="570"/>
      <c r="X16" s="480"/>
      <c r="Y16" s="480"/>
      <c r="Z16" s="480"/>
      <c r="AA16" s="480"/>
      <c r="AB16" s="481"/>
      <c r="AC16" s="560">
        <v>23.5</v>
      </c>
      <c r="AD16" s="561"/>
      <c r="AE16" s="561"/>
      <c r="AF16" s="561"/>
      <c r="AG16" s="562"/>
      <c r="AH16" s="560">
        <v>23.4</v>
      </c>
      <c r="AI16" s="561"/>
      <c r="AJ16" s="561"/>
      <c r="AK16" s="561"/>
      <c r="AL16" s="563"/>
      <c r="AM16" s="533"/>
      <c r="AN16" s="438"/>
      <c r="AO16" s="438"/>
      <c r="AP16" s="438"/>
      <c r="AQ16" s="438"/>
      <c r="AR16" s="438"/>
      <c r="AS16" s="438"/>
      <c r="AT16" s="439"/>
      <c r="AU16" s="521"/>
      <c r="AV16" s="522"/>
      <c r="AW16" s="522"/>
      <c r="AX16" s="522"/>
      <c r="AY16" s="444" t="s">
        <v>153</v>
      </c>
      <c r="AZ16" s="445"/>
      <c r="BA16" s="445"/>
      <c r="BB16" s="445"/>
      <c r="BC16" s="445"/>
      <c r="BD16" s="445"/>
      <c r="BE16" s="445"/>
      <c r="BF16" s="445"/>
      <c r="BG16" s="445"/>
      <c r="BH16" s="445"/>
      <c r="BI16" s="445"/>
      <c r="BJ16" s="445"/>
      <c r="BK16" s="445"/>
      <c r="BL16" s="445"/>
      <c r="BM16" s="446"/>
      <c r="BN16" s="464">
        <v>3136575</v>
      </c>
      <c r="BO16" s="465"/>
      <c r="BP16" s="465"/>
      <c r="BQ16" s="465"/>
      <c r="BR16" s="465"/>
      <c r="BS16" s="465"/>
      <c r="BT16" s="465"/>
      <c r="BU16" s="466"/>
      <c r="BV16" s="464">
        <v>3102688</v>
      </c>
      <c r="BW16" s="465"/>
      <c r="BX16" s="465"/>
      <c r="BY16" s="465"/>
      <c r="BZ16" s="465"/>
      <c r="CA16" s="465"/>
      <c r="CB16" s="465"/>
      <c r="CC16" s="466"/>
      <c r="CD16" s="199"/>
      <c r="CE16" s="462"/>
      <c r="CF16" s="462"/>
      <c r="CG16" s="462"/>
      <c r="CH16" s="462"/>
      <c r="CI16" s="462"/>
      <c r="CJ16" s="462"/>
      <c r="CK16" s="462"/>
      <c r="CL16" s="462"/>
      <c r="CM16" s="462"/>
      <c r="CN16" s="462"/>
      <c r="CO16" s="462"/>
      <c r="CP16" s="462"/>
      <c r="CQ16" s="462"/>
      <c r="CR16" s="462"/>
      <c r="CS16" s="463"/>
      <c r="CT16" s="434"/>
      <c r="CU16" s="435"/>
      <c r="CV16" s="435"/>
      <c r="CW16" s="435"/>
      <c r="CX16" s="435"/>
      <c r="CY16" s="435"/>
      <c r="CZ16" s="435"/>
      <c r="DA16" s="436"/>
      <c r="DB16" s="434"/>
      <c r="DC16" s="435"/>
      <c r="DD16" s="435"/>
      <c r="DE16" s="435"/>
      <c r="DF16" s="435"/>
      <c r="DG16" s="435"/>
      <c r="DH16" s="435"/>
      <c r="DI16" s="436"/>
      <c r="DJ16" s="184"/>
      <c r="DK16" s="184"/>
      <c r="DL16" s="184"/>
      <c r="DM16" s="184"/>
      <c r="DN16" s="184"/>
      <c r="DO16" s="184"/>
    </row>
    <row r="17" spans="1:119" ht="18.75" customHeight="1" thickBot="1" x14ac:dyDescent="0.2">
      <c r="A17" s="185"/>
      <c r="B17" s="586"/>
      <c r="C17" s="587"/>
      <c r="D17" s="587"/>
      <c r="E17" s="587"/>
      <c r="F17" s="587"/>
      <c r="G17" s="587"/>
      <c r="H17" s="587"/>
      <c r="I17" s="587"/>
      <c r="J17" s="587"/>
      <c r="K17" s="588"/>
      <c r="L17" s="200"/>
      <c r="M17" s="549" t="s">
        <v>154</v>
      </c>
      <c r="N17" s="550"/>
      <c r="O17" s="550"/>
      <c r="P17" s="550"/>
      <c r="Q17" s="551"/>
      <c r="R17" s="552" t="s">
        <v>155</v>
      </c>
      <c r="S17" s="553"/>
      <c r="T17" s="553"/>
      <c r="U17" s="553"/>
      <c r="V17" s="554"/>
      <c r="W17" s="555" t="s">
        <v>156</v>
      </c>
      <c r="X17" s="477"/>
      <c r="Y17" s="477"/>
      <c r="Z17" s="477"/>
      <c r="AA17" s="477"/>
      <c r="AB17" s="478"/>
      <c r="AC17" s="440">
        <v>5905</v>
      </c>
      <c r="AD17" s="441"/>
      <c r="AE17" s="441"/>
      <c r="AF17" s="441"/>
      <c r="AG17" s="442"/>
      <c r="AH17" s="440">
        <v>5941</v>
      </c>
      <c r="AI17" s="441"/>
      <c r="AJ17" s="441"/>
      <c r="AK17" s="441"/>
      <c r="AL17" s="443"/>
      <c r="AM17" s="533"/>
      <c r="AN17" s="438"/>
      <c r="AO17" s="438"/>
      <c r="AP17" s="438"/>
      <c r="AQ17" s="438"/>
      <c r="AR17" s="438"/>
      <c r="AS17" s="438"/>
      <c r="AT17" s="439"/>
      <c r="AU17" s="521"/>
      <c r="AV17" s="522"/>
      <c r="AW17" s="522"/>
      <c r="AX17" s="522"/>
      <c r="AY17" s="444" t="s">
        <v>157</v>
      </c>
      <c r="AZ17" s="445"/>
      <c r="BA17" s="445"/>
      <c r="BB17" s="445"/>
      <c r="BC17" s="445"/>
      <c r="BD17" s="445"/>
      <c r="BE17" s="445"/>
      <c r="BF17" s="445"/>
      <c r="BG17" s="445"/>
      <c r="BH17" s="445"/>
      <c r="BI17" s="445"/>
      <c r="BJ17" s="445"/>
      <c r="BK17" s="445"/>
      <c r="BL17" s="445"/>
      <c r="BM17" s="446"/>
      <c r="BN17" s="464">
        <v>2738163</v>
      </c>
      <c r="BO17" s="465"/>
      <c r="BP17" s="465"/>
      <c r="BQ17" s="465"/>
      <c r="BR17" s="465"/>
      <c r="BS17" s="465"/>
      <c r="BT17" s="465"/>
      <c r="BU17" s="466"/>
      <c r="BV17" s="464">
        <v>2733044</v>
      </c>
      <c r="BW17" s="465"/>
      <c r="BX17" s="465"/>
      <c r="BY17" s="465"/>
      <c r="BZ17" s="465"/>
      <c r="CA17" s="465"/>
      <c r="CB17" s="465"/>
      <c r="CC17" s="466"/>
      <c r="CD17" s="199"/>
      <c r="CE17" s="462"/>
      <c r="CF17" s="462"/>
      <c r="CG17" s="462"/>
      <c r="CH17" s="462"/>
      <c r="CI17" s="462"/>
      <c r="CJ17" s="462"/>
      <c r="CK17" s="462"/>
      <c r="CL17" s="462"/>
      <c r="CM17" s="462"/>
      <c r="CN17" s="462"/>
      <c r="CO17" s="462"/>
      <c r="CP17" s="462"/>
      <c r="CQ17" s="462"/>
      <c r="CR17" s="462"/>
      <c r="CS17" s="463"/>
      <c r="CT17" s="434"/>
      <c r="CU17" s="435"/>
      <c r="CV17" s="435"/>
      <c r="CW17" s="435"/>
      <c r="CX17" s="435"/>
      <c r="CY17" s="435"/>
      <c r="CZ17" s="435"/>
      <c r="DA17" s="436"/>
      <c r="DB17" s="434"/>
      <c r="DC17" s="435"/>
      <c r="DD17" s="435"/>
      <c r="DE17" s="435"/>
      <c r="DF17" s="435"/>
      <c r="DG17" s="435"/>
      <c r="DH17" s="435"/>
      <c r="DI17" s="436"/>
      <c r="DJ17" s="184"/>
      <c r="DK17" s="184"/>
      <c r="DL17" s="184"/>
      <c r="DM17" s="184"/>
      <c r="DN17" s="184"/>
      <c r="DO17" s="184"/>
    </row>
    <row r="18" spans="1:119" ht="18.75" customHeight="1" thickBot="1" x14ac:dyDescent="0.2">
      <c r="A18" s="185"/>
      <c r="B18" s="526" t="s">
        <v>158</v>
      </c>
      <c r="C18" s="527"/>
      <c r="D18" s="527"/>
      <c r="E18" s="528"/>
      <c r="F18" s="528"/>
      <c r="G18" s="528"/>
      <c r="H18" s="528"/>
      <c r="I18" s="528"/>
      <c r="J18" s="528"/>
      <c r="K18" s="528"/>
      <c r="L18" s="529">
        <v>22.15</v>
      </c>
      <c r="M18" s="529"/>
      <c r="N18" s="529"/>
      <c r="O18" s="529"/>
      <c r="P18" s="529"/>
      <c r="Q18" s="529"/>
      <c r="R18" s="530"/>
      <c r="S18" s="530"/>
      <c r="T18" s="530"/>
      <c r="U18" s="530"/>
      <c r="V18" s="531"/>
      <c r="W18" s="545"/>
      <c r="X18" s="546"/>
      <c r="Y18" s="546"/>
      <c r="Z18" s="546"/>
      <c r="AA18" s="546"/>
      <c r="AB18" s="556"/>
      <c r="AC18" s="428">
        <v>73.099999999999994</v>
      </c>
      <c r="AD18" s="429"/>
      <c r="AE18" s="429"/>
      <c r="AF18" s="429"/>
      <c r="AG18" s="532"/>
      <c r="AH18" s="428">
        <v>73.3</v>
      </c>
      <c r="AI18" s="429"/>
      <c r="AJ18" s="429"/>
      <c r="AK18" s="429"/>
      <c r="AL18" s="430"/>
      <c r="AM18" s="533"/>
      <c r="AN18" s="438"/>
      <c r="AO18" s="438"/>
      <c r="AP18" s="438"/>
      <c r="AQ18" s="438"/>
      <c r="AR18" s="438"/>
      <c r="AS18" s="438"/>
      <c r="AT18" s="439"/>
      <c r="AU18" s="521"/>
      <c r="AV18" s="522"/>
      <c r="AW18" s="522"/>
      <c r="AX18" s="522"/>
      <c r="AY18" s="444" t="s">
        <v>159</v>
      </c>
      <c r="AZ18" s="445"/>
      <c r="BA18" s="445"/>
      <c r="BB18" s="445"/>
      <c r="BC18" s="445"/>
      <c r="BD18" s="445"/>
      <c r="BE18" s="445"/>
      <c r="BF18" s="445"/>
      <c r="BG18" s="445"/>
      <c r="BH18" s="445"/>
      <c r="BI18" s="445"/>
      <c r="BJ18" s="445"/>
      <c r="BK18" s="445"/>
      <c r="BL18" s="445"/>
      <c r="BM18" s="446"/>
      <c r="BN18" s="464">
        <v>3933636</v>
      </c>
      <c r="BO18" s="465"/>
      <c r="BP18" s="465"/>
      <c r="BQ18" s="465"/>
      <c r="BR18" s="465"/>
      <c r="BS18" s="465"/>
      <c r="BT18" s="465"/>
      <c r="BU18" s="466"/>
      <c r="BV18" s="464">
        <v>3864329</v>
      </c>
      <c r="BW18" s="465"/>
      <c r="BX18" s="465"/>
      <c r="BY18" s="465"/>
      <c r="BZ18" s="465"/>
      <c r="CA18" s="465"/>
      <c r="CB18" s="465"/>
      <c r="CC18" s="466"/>
      <c r="CD18" s="199"/>
      <c r="CE18" s="462"/>
      <c r="CF18" s="462"/>
      <c r="CG18" s="462"/>
      <c r="CH18" s="462"/>
      <c r="CI18" s="462"/>
      <c r="CJ18" s="462"/>
      <c r="CK18" s="462"/>
      <c r="CL18" s="462"/>
      <c r="CM18" s="462"/>
      <c r="CN18" s="462"/>
      <c r="CO18" s="462"/>
      <c r="CP18" s="462"/>
      <c r="CQ18" s="462"/>
      <c r="CR18" s="462"/>
      <c r="CS18" s="463"/>
      <c r="CT18" s="434"/>
      <c r="CU18" s="435"/>
      <c r="CV18" s="435"/>
      <c r="CW18" s="435"/>
      <c r="CX18" s="435"/>
      <c r="CY18" s="435"/>
      <c r="CZ18" s="435"/>
      <c r="DA18" s="436"/>
      <c r="DB18" s="434"/>
      <c r="DC18" s="435"/>
      <c r="DD18" s="435"/>
      <c r="DE18" s="435"/>
      <c r="DF18" s="435"/>
      <c r="DG18" s="435"/>
      <c r="DH18" s="435"/>
      <c r="DI18" s="436"/>
      <c r="DJ18" s="184"/>
      <c r="DK18" s="184"/>
      <c r="DL18" s="184"/>
      <c r="DM18" s="184"/>
      <c r="DN18" s="184"/>
      <c r="DO18" s="184"/>
    </row>
    <row r="19" spans="1:119" ht="18.75" customHeight="1" thickBot="1" x14ac:dyDescent="0.2">
      <c r="A19" s="185"/>
      <c r="B19" s="526" t="s">
        <v>160</v>
      </c>
      <c r="C19" s="527"/>
      <c r="D19" s="527"/>
      <c r="E19" s="528"/>
      <c r="F19" s="528"/>
      <c r="G19" s="528"/>
      <c r="H19" s="528"/>
      <c r="I19" s="528"/>
      <c r="J19" s="528"/>
      <c r="K19" s="528"/>
      <c r="L19" s="534">
        <v>790</v>
      </c>
      <c r="M19" s="534"/>
      <c r="N19" s="534"/>
      <c r="O19" s="534"/>
      <c r="P19" s="534"/>
      <c r="Q19" s="534"/>
      <c r="R19" s="535"/>
      <c r="S19" s="535"/>
      <c r="T19" s="535"/>
      <c r="U19" s="535"/>
      <c r="V19" s="536"/>
      <c r="W19" s="543"/>
      <c r="X19" s="544"/>
      <c r="Y19" s="544"/>
      <c r="Z19" s="544"/>
      <c r="AA19" s="544"/>
      <c r="AB19" s="544"/>
      <c r="AC19" s="547"/>
      <c r="AD19" s="547"/>
      <c r="AE19" s="547"/>
      <c r="AF19" s="547"/>
      <c r="AG19" s="547"/>
      <c r="AH19" s="547"/>
      <c r="AI19" s="547"/>
      <c r="AJ19" s="547"/>
      <c r="AK19" s="547"/>
      <c r="AL19" s="548"/>
      <c r="AM19" s="533"/>
      <c r="AN19" s="438"/>
      <c r="AO19" s="438"/>
      <c r="AP19" s="438"/>
      <c r="AQ19" s="438"/>
      <c r="AR19" s="438"/>
      <c r="AS19" s="438"/>
      <c r="AT19" s="439"/>
      <c r="AU19" s="521"/>
      <c r="AV19" s="522"/>
      <c r="AW19" s="522"/>
      <c r="AX19" s="522"/>
      <c r="AY19" s="444" t="s">
        <v>161</v>
      </c>
      <c r="AZ19" s="445"/>
      <c r="BA19" s="445"/>
      <c r="BB19" s="445"/>
      <c r="BC19" s="445"/>
      <c r="BD19" s="445"/>
      <c r="BE19" s="445"/>
      <c r="BF19" s="445"/>
      <c r="BG19" s="445"/>
      <c r="BH19" s="445"/>
      <c r="BI19" s="445"/>
      <c r="BJ19" s="445"/>
      <c r="BK19" s="445"/>
      <c r="BL19" s="445"/>
      <c r="BM19" s="446"/>
      <c r="BN19" s="464">
        <v>4990120</v>
      </c>
      <c r="BO19" s="465"/>
      <c r="BP19" s="465"/>
      <c r="BQ19" s="465"/>
      <c r="BR19" s="465"/>
      <c r="BS19" s="465"/>
      <c r="BT19" s="465"/>
      <c r="BU19" s="466"/>
      <c r="BV19" s="464">
        <v>4752542</v>
      </c>
      <c r="BW19" s="465"/>
      <c r="BX19" s="465"/>
      <c r="BY19" s="465"/>
      <c r="BZ19" s="465"/>
      <c r="CA19" s="465"/>
      <c r="CB19" s="465"/>
      <c r="CC19" s="466"/>
      <c r="CD19" s="199"/>
      <c r="CE19" s="462"/>
      <c r="CF19" s="462"/>
      <c r="CG19" s="462"/>
      <c r="CH19" s="462"/>
      <c r="CI19" s="462"/>
      <c r="CJ19" s="462"/>
      <c r="CK19" s="462"/>
      <c r="CL19" s="462"/>
      <c r="CM19" s="462"/>
      <c r="CN19" s="462"/>
      <c r="CO19" s="462"/>
      <c r="CP19" s="462"/>
      <c r="CQ19" s="462"/>
      <c r="CR19" s="462"/>
      <c r="CS19" s="463"/>
      <c r="CT19" s="434"/>
      <c r="CU19" s="435"/>
      <c r="CV19" s="435"/>
      <c r="CW19" s="435"/>
      <c r="CX19" s="435"/>
      <c r="CY19" s="435"/>
      <c r="CZ19" s="435"/>
      <c r="DA19" s="436"/>
      <c r="DB19" s="434"/>
      <c r="DC19" s="435"/>
      <c r="DD19" s="435"/>
      <c r="DE19" s="435"/>
      <c r="DF19" s="435"/>
      <c r="DG19" s="435"/>
      <c r="DH19" s="435"/>
      <c r="DI19" s="436"/>
      <c r="DJ19" s="184"/>
      <c r="DK19" s="184"/>
      <c r="DL19" s="184"/>
      <c r="DM19" s="184"/>
      <c r="DN19" s="184"/>
      <c r="DO19" s="184"/>
    </row>
    <row r="20" spans="1:119" ht="18.75" customHeight="1" thickBot="1" x14ac:dyDescent="0.2">
      <c r="A20" s="185"/>
      <c r="B20" s="526" t="s">
        <v>162</v>
      </c>
      <c r="C20" s="527"/>
      <c r="D20" s="527"/>
      <c r="E20" s="528"/>
      <c r="F20" s="528"/>
      <c r="G20" s="528"/>
      <c r="H20" s="528"/>
      <c r="I20" s="528"/>
      <c r="J20" s="528"/>
      <c r="K20" s="528"/>
      <c r="L20" s="534">
        <v>6321</v>
      </c>
      <c r="M20" s="534"/>
      <c r="N20" s="534"/>
      <c r="O20" s="534"/>
      <c r="P20" s="534"/>
      <c r="Q20" s="534"/>
      <c r="R20" s="535"/>
      <c r="S20" s="535"/>
      <c r="T20" s="535"/>
      <c r="U20" s="535"/>
      <c r="V20" s="536"/>
      <c r="W20" s="545"/>
      <c r="X20" s="546"/>
      <c r="Y20" s="546"/>
      <c r="Z20" s="546"/>
      <c r="AA20" s="546"/>
      <c r="AB20" s="546"/>
      <c r="AC20" s="537"/>
      <c r="AD20" s="537"/>
      <c r="AE20" s="537"/>
      <c r="AF20" s="537"/>
      <c r="AG20" s="537"/>
      <c r="AH20" s="537"/>
      <c r="AI20" s="537"/>
      <c r="AJ20" s="537"/>
      <c r="AK20" s="537"/>
      <c r="AL20" s="538"/>
      <c r="AM20" s="539"/>
      <c r="AN20" s="511"/>
      <c r="AO20" s="511"/>
      <c r="AP20" s="511"/>
      <c r="AQ20" s="511"/>
      <c r="AR20" s="511"/>
      <c r="AS20" s="511"/>
      <c r="AT20" s="512"/>
      <c r="AU20" s="540"/>
      <c r="AV20" s="541"/>
      <c r="AW20" s="541"/>
      <c r="AX20" s="542"/>
      <c r="AY20" s="444"/>
      <c r="AZ20" s="445"/>
      <c r="BA20" s="445"/>
      <c r="BB20" s="445"/>
      <c r="BC20" s="445"/>
      <c r="BD20" s="445"/>
      <c r="BE20" s="445"/>
      <c r="BF20" s="445"/>
      <c r="BG20" s="445"/>
      <c r="BH20" s="445"/>
      <c r="BI20" s="445"/>
      <c r="BJ20" s="445"/>
      <c r="BK20" s="445"/>
      <c r="BL20" s="445"/>
      <c r="BM20" s="446"/>
      <c r="BN20" s="464"/>
      <c r="BO20" s="465"/>
      <c r="BP20" s="465"/>
      <c r="BQ20" s="465"/>
      <c r="BR20" s="465"/>
      <c r="BS20" s="465"/>
      <c r="BT20" s="465"/>
      <c r="BU20" s="466"/>
      <c r="BV20" s="464"/>
      <c r="BW20" s="465"/>
      <c r="BX20" s="465"/>
      <c r="BY20" s="465"/>
      <c r="BZ20" s="465"/>
      <c r="CA20" s="465"/>
      <c r="CB20" s="465"/>
      <c r="CC20" s="466"/>
      <c r="CD20" s="199"/>
      <c r="CE20" s="462"/>
      <c r="CF20" s="462"/>
      <c r="CG20" s="462"/>
      <c r="CH20" s="462"/>
      <c r="CI20" s="462"/>
      <c r="CJ20" s="462"/>
      <c r="CK20" s="462"/>
      <c r="CL20" s="462"/>
      <c r="CM20" s="462"/>
      <c r="CN20" s="462"/>
      <c r="CO20" s="462"/>
      <c r="CP20" s="462"/>
      <c r="CQ20" s="462"/>
      <c r="CR20" s="462"/>
      <c r="CS20" s="463"/>
      <c r="CT20" s="434"/>
      <c r="CU20" s="435"/>
      <c r="CV20" s="435"/>
      <c r="CW20" s="435"/>
      <c r="CX20" s="435"/>
      <c r="CY20" s="435"/>
      <c r="CZ20" s="435"/>
      <c r="DA20" s="436"/>
      <c r="DB20" s="434"/>
      <c r="DC20" s="435"/>
      <c r="DD20" s="435"/>
      <c r="DE20" s="435"/>
      <c r="DF20" s="435"/>
      <c r="DG20" s="435"/>
      <c r="DH20" s="435"/>
      <c r="DI20" s="436"/>
      <c r="DJ20" s="184"/>
      <c r="DK20" s="184"/>
      <c r="DL20" s="184"/>
      <c r="DM20" s="184"/>
      <c r="DN20" s="184"/>
      <c r="DO20" s="184"/>
    </row>
    <row r="21" spans="1:119" ht="18.75" customHeight="1" x14ac:dyDescent="0.15">
      <c r="A21" s="185"/>
      <c r="B21" s="523" t="s">
        <v>163</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444"/>
      <c r="AZ21" s="445"/>
      <c r="BA21" s="445"/>
      <c r="BB21" s="445"/>
      <c r="BC21" s="445"/>
      <c r="BD21" s="445"/>
      <c r="BE21" s="445"/>
      <c r="BF21" s="445"/>
      <c r="BG21" s="445"/>
      <c r="BH21" s="445"/>
      <c r="BI21" s="445"/>
      <c r="BJ21" s="445"/>
      <c r="BK21" s="445"/>
      <c r="BL21" s="445"/>
      <c r="BM21" s="446"/>
      <c r="BN21" s="464"/>
      <c r="BO21" s="465"/>
      <c r="BP21" s="465"/>
      <c r="BQ21" s="465"/>
      <c r="BR21" s="465"/>
      <c r="BS21" s="465"/>
      <c r="BT21" s="465"/>
      <c r="BU21" s="466"/>
      <c r="BV21" s="464"/>
      <c r="BW21" s="465"/>
      <c r="BX21" s="465"/>
      <c r="BY21" s="465"/>
      <c r="BZ21" s="465"/>
      <c r="CA21" s="465"/>
      <c r="CB21" s="465"/>
      <c r="CC21" s="466"/>
      <c r="CD21" s="199"/>
      <c r="CE21" s="462"/>
      <c r="CF21" s="462"/>
      <c r="CG21" s="462"/>
      <c r="CH21" s="462"/>
      <c r="CI21" s="462"/>
      <c r="CJ21" s="462"/>
      <c r="CK21" s="462"/>
      <c r="CL21" s="462"/>
      <c r="CM21" s="462"/>
      <c r="CN21" s="462"/>
      <c r="CO21" s="462"/>
      <c r="CP21" s="462"/>
      <c r="CQ21" s="462"/>
      <c r="CR21" s="462"/>
      <c r="CS21" s="463"/>
      <c r="CT21" s="434"/>
      <c r="CU21" s="435"/>
      <c r="CV21" s="435"/>
      <c r="CW21" s="435"/>
      <c r="CX21" s="435"/>
      <c r="CY21" s="435"/>
      <c r="CZ21" s="435"/>
      <c r="DA21" s="436"/>
      <c r="DB21" s="434"/>
      <c r="DC21" s="435"/>
      <c r="DD21" s="435"/>
      <c r="DE21" s="435"/>
      <c r="DF21" s="435"/>
      <c r="DG21" s="435"/>
      <c r="DH21" s="435"/>
      <c r="DI21" s="436"/>
      <c r="DJ21" s="184"/>
      <c r="DK21" s="184"/>
      <c r="DL21" s="184"/>
      <c r="DM21" s="184"/>
      <c r="DN21" s="184"/>
      <c r="DO21" s="184"/>
    </row>
    <row r="22" spans="1:119" ht="18.75" customHeight="1" thickBot="1" x14ac:dyDescent="0.2">
      <c r="A22" s="185"/>
      <c r="B22" s="493" t="s">
        <v>164</v>
      </c>
      <c r="C22" s="494"/>
      <c r="D22" s="495"/>
      <c r="E22" s="502" t="s">
        <v>1</v>
      </c>
      <c r="F22" s="477"/>
      <c r="G22" s="477"/>
      <c r="H22" s="477"/>
      <c r="I22" s="477"/>
      <c r="J22" s="477"/>
      <c r="K22" s="478"/>
      <c r="L22" s="502" t="s">
        <v>165</v>
      </c>
      <c r="M22" s="477"/>
      <c r="N22" s="477"/>
      <c r="O22" s="477"/>
      <c r="P22" s="478"/>
      <c r="Q22" s="487" t="s">
        <v>166</v>
      </c>
      <c r="R22" s="488"/>
      <c r="S22" s="488"/>
      <c r="T22" s="488"/>
      <c r="U22" s="488"/>
      <c r="V22" s="503"/>
      <c r="W22" s="505" t="s">
        <v>167</v>
      </c>
      <c r="X22" s="494"/>
      <c r="Y22" s="495"/>
      <c r="Z22" s="502" t="s">
        <v>1</v>
      </c>
      <c r="AA22" s="477"/>
      <c r="AB22" s="477"/>
      <c r="AC22" s="477"/>
      <c r="AD22" s="477"/>
      <c r="AE22" s="477"/>
      <c r="AF22" s="477"/>
      <c r="AG22" s="478"/>
      <c r="AH22" s="476" t="s">
        <v>168</v>
      </c>
      <c r="AI22" s="477"/>
      <c r="AJ22" s="477"/>
      <c r="AK22" s="477"/>
      <c r="AL22" s="478"/>
      <c r="AM22" s="476" t="s">
        <v>169</v>
      </c>
      <c r="AN22" s="482"/>
      <c r="AO22" s="482"/>
      <c r="AP22" s="482"/>
      <c r="AQ22" s="482"/>
      <c r="AR22" s="483"/>
      <c r="AS22" s="487" t="s">
        <v>166</v>
      </c>
      <c r="AT22" s="488"/>
      <c r="AU22" s="488"/>
      <c r="AV22" s="488"/>
      <c r="AW22" s="488"/>
      <c r="AX22" s="489"/>
      <c r="AY22" s="431"/>
      <c r="AZ22" s="432"/>
      <c r="BA22" s="432"/>
      <c r="BB22" s="432"/>
      <c r="BC22" s="432"/>
      <c r="BD22" s="432"/>
      <c r="BE22" s="432"/>
      <c r="BF22" s="432"/>
      <c r="BG22" s="432"/>
      <c r="BH22" s="432"/>
      <c r="BI22" s="432"/>
      <c r="BJ22" s="432"/>
      <c r="BK22" s="432"/>
      <c r="BL22" s="432"/>
      <c r="BM22" s="433"/>
      <c r="BN22" s="467"/>
      <c r="BO22" s="468"/>
      <c r="BP22" s="468"/>
      <c r="BQ22" s="468"/>
      <c r="BR22" s="468"/>
      <c r="BS22" s="468"/>
      <c r="BT22" s="468"/>
      <c r="BU22" s="469"/>
      <c r="BV22" s="467"/>
      <c r="BW22" s="468"/>
      <c r="BX22" s="468"/>
      <c r="BY22" s="468"/>
      <c r="BZ22" s="468"/>
      <c r="CA22" s="468"/>
      <c r="CB22" s="468"/>
      <c r="CC22" s="469"/>
      <c r="CD22" s="199"/>
      <c r="CE22" s="462"/>
      <c r="CF22" s="462"/>
      <c r="CG22" s="462"/>
      <c r="CH22" s="462"/>
      <c r="CI22" s="462"/>
      <c r="CJ22" s="462"/>
      <c r="CK22" s="462"/>
      <c r="CL22" s="462"/>
      <c r="CM22" s="462"/>
      <c r="CN22" s="462"/>
      <c r="CO22" s="462"/>
      <c r="CP22" s="462"/>
      <c r="CQ22" s="462"/>
      <c r="CR22" s="462"/>
      <c r="CS22" s="463"/>
      <c r="CT22" s="434"/>
      <c r="CU22" s="435"/>
      <c r="CV22" s="435"/>
      <c r="CW22" s="435"/>
      <c r="CX22" s="435"/>
      <c r="CY22" s="435"/>
      <c r="CZ22" s="435"/>
      <c r="DA22" s="436"/>
      <c r="DB22" s="434"/>
      <c r="DC22" s="435"/>
      <c r="DD22" s="435"/>
      <c r="DE22" s="435"/>
      <c r="DF22" s="435"/>
      <c r="DG22" s="435"/>
      <c r="DH22" s="435"/>
      <c r="DI22" s="436"/>
      <c r="DJ22" s="184"/>
      <c r="DK22" s="184"/>
      <c r="DL22" s="184"/>
      <c r="DM22" s="184"/>
      <c r="DN22" s="184"/>
      <c r="DO22" s="184"/>
    </row>
    <row r="23" spans="1:119" ht="18.75" customHeight="1" x14ac:dyDescent="0.15">
      <c r="A23" s="185"/>
      <c r="B23" s="496"/>
      <c r="C23" s="497"/>
      <c r="D23" s="498"/>
      <c r="E23" s="479"/>
      <c r="F23" s="480"/>
      <c r="G23" s="480"/>
      <c r="H23" s="480"/>
      <c r="I23" s="480"/>
      <c r="J23" s="480"/>
      <c r="K23" s="481"/>
      <c r="L23" s="479"/>
      <c r="M23" s="480"/>
      <c r="N23" s="480"/>
      <c r="O23" s="480"/>
      <c r="P23" s="481"/>
      <c r="Q23" s="490"/>
      <c r="R23" s="491"/>
      <c r="S23" s="491"/>
      <c r="T23" s="491"/>
      <c r="U23" s="491"/>
      <c r="V23" s="504"/>
      <c r="W23" s="506"/>
      <c r="X23" s="497"/>
      <c r="Y23" s="498"/>
      <c r="Z23" s="479"/>
      <c r="AA23" s="480"/>
      <c r="AB23" s="480"/>
      <c r="AC23" s="480"/>
      <c r="AD23" s="480"/>
      <c r="AE23" s="480"/>
      <c r="AF23" s="480"/>
      <c r="AG23" s="481"/>
      <c r="AH23" s="479"/>
      <c r="AI23" s="480"/>
      <c r="AJ23" s="480"/>
      <c r="AK23" s="480"/>
      <c r="AL23" s="481"/>
      <c r="AM23" s="484"/>
      <c r="AN23" s="485"/>
      <c r="AO23" s="485"/>
      <c r="AP23" s="485"/>
      <c r="AQ23" s="485"/>
      <c r="AR23" s="486"/>
      <c r="AS23" s="490"/>
      <c r="AT23" s="491"/>
      <c r="AU23" s="491"/>
      <c r="AV23" s="491"/>
      <c r="AW23" s="491"/>
      <c r="AX23" s="492"/>
      <c r="AY23" s="456" t="s">
        <v>170</v>
      </c>
      <c r="AZ23" s="457"/>
      <c r="BA23" s="457"/>
      <c r="BB23" s="457"/>
      <c r="BC23" s="457"/>
      <c r="BD23" s="457"/>
      <c r="BE23" s="457"/>
      <c r="BF23" s="457"/>
      <c r="BG23" s="457"/>
      <c r="BH23" s="457"/>
      <c r="BI23" s="457"/>
      <c r="BJ23" s="457"/>
      <c r="BK23" s="457"/>
      <c r="BL23" s="457"/>
      <c r="BM23" s="458"/>
      <c r="BN23" s="464">
        <v>6442574</v>
      </c>
      <c r="BO23" s="465"/>
      <c r="BP23" s="465"/>
      <c r="BQ23" s="465"/>
      <c r="BR23" s="465"/>
      <c r="BS23" s="465"/>
      <c r="BT23" s="465"/>
      <c r="BU23" s="466"/>
      <c r="BV23" s="464">
        <v>6132943</v>
      </c>
      <c r="BW23" s="465"/>
      <c r="BX23" s="465"/>
      <c r="BY23" s="465"/>
      <c r="BZ23" s="465"/>
      <c r="CA23" s="465"/>
      <c r="CB23" s="465"/>
      <c r="CC23" s="466"/>
      <c r="CD23" s="199"/>
      <c r="CE23" s="462"/>
      <c r="CF23" s="462"/>
      <c r="CG23" s="462"/>
      <c r="CH23" s="462"/>
      <c r="CI23" s="462"/>
      <c r="CJ23" s="462"/>
      <c r="CK23" s="462"/>
      <c r="CL23" s="462"/>
      <c r="CM23" s="462"/>
      <c r="CN23" s="462"/>
      <c r="CO23" s="462"/>
      <c r="CP23" s="462"/>
      <c r="CQ23" s="462"/>
      <c r="CR23" s="462"/>
      <c r="CS23" s="463"/>
      <c r="CT23" s="434"/>
      <c r="CU23" s="435"/>
      <c r="CV23" s="435"/>
      <c r="CW23" s="435"/>
      <c r="CX23" s="435"/>
      <c r="CY23" s="435"/>
      <c r="CZ23" s="435"/>
      <c r="DA23" s="436"/>
      <c r="DB23" s="434"/>
      <c r="DC23" s="435"/>
      <c r="DD23" s="435"/>
      <c r="DE23" s="435"/>
      <c r="DF23" s="435"/>
      <c r="DG23" s="435"/>
      <c r="DH23" s="435"/>
      <c r="DI23" s="436"/>
      <c r="DJ23" s="184"/>
      <c r="DK23" s="184"/>
      <c r="DL23" s="184"/>
      <c r="DM23" s="184"/>
      <c r="DN23" s="184"/>
      <c r="DO23" s="184"/>
    </row>
    <row r="24" spans="1:119" ht="18.75" customHeight="1" thickBot="1" x14ac:dyDescent="0.2">
      <c r="A24" s="185"/>
      <c r="B24" s="496"/>
      <c r="C24" s="497"/>
      <c r="D24" s="498"/>
      <c r="E24" s="437" t="s">
        <v>171</v>
      </c>
      <c r="F24" s="438"/>
      <c r="G24" s="438"/>
      <c r="H24" s="438"/>
      <c r="I24" s="438"/>
      <c r="J24" s="438"/>
      <c r="K24" s="439"/>
      <c r="L24" s="440">
        <v>1</v>
      </c>
      <c r="M24" s="441"/>
      <c r="N24" s="441"/>
      <c r="O24" s="441"/>
      <c r="P24" s="442"/>
      <c r="Q24" s="440">
        <v>7561</v>
      </c>
      <c r="R24" s="441"/>
      <c r="S24" s="441"/>
      <c r="T24" s="441"/>
      <c r="U24" s="441"/>
      <c r="V24" s="442"/>
      <c r="W24" s="506"/>
      <c r="X24" s="497"/>
      <c r="Y24" s="498"/>
      <c r="Z24" s="437" t="s">
        <v>172</v>
      </c>
      <c r="AA24" s="438"/>
      <c r="AB24" s="438"/>
      <c r="AC24" s="438"/>
      <c r="AD24" s="438"/>
      <c r="AE24" s="438"/>
      <c r="AF24" s="438"/>
      <c r="AG24" s="439"/>
      <c r="AH24" s="440">
        <v>135</v>
      </c>
      <c r="AI24" s="441"/>
      <c r="AJ24" s="441"/>
      <c r="AK24" s="441"/>
      <c r="AL24" s="442"/>
      <c r="AM24" s="440">
        <v>409995</v>
      </c>
      <c r="AN24" s="441"/>
      <c r="AO24" s="441"/>
      <c r="AP24" s="441"/>
      <c r="AQ24" s="441"/>
      <c r="AR24" s="442"/>
      <c r="AS24" s="440">
        <v>3037</v>
      </c>
      <c r="AT24" s="441"/>
      <c r="AU24" s="441"/>
      <c r="AV24" s="441"/>
      <c r="AW24" s="441"/>
      <c r="AX24" s="443"/>
      <c r="AY24" s="431" t="s">
        <v>173</v>
      </c>
      <c r="AZ24" s="432"/>
      <c r="BA24" s="432"/>
      <c r="BB24" s="432"/>
      <c r="BC24" s="432"/>
      <c r="BD24" s="432"/>
      <c r="BE24" s="432"/>
      <c r="BF24" s="432"/>
      <c r="BG24" s="432"/>
      <c r="BH24" s="432"/>
      <c r="BI24" s="432"/>
      <c r="BJ24" s="432"/>
      <c r="BK24" s="432"/>
      <c r="BL24" s="432"/>
      <c r="BM24" s="433"/>
      <c r="BN24" s="464">
        <v>5550157</v>
      </c>
      <c r="BO24" s="465"/>
      <c r="BP24" s="465"/>
      <c r="BQ24" s="465"/>
      <c r="BR24" s="465"/>
      <c r="BS24" s="465"/>
      <c r="BT24" s="465"/>
      <c r="BU24" s="466"/>
      <c r="BV24" s="464">
        <v>5456184</v>
      </c>
      <c r="BW24" s="465"/>
      <c r="BX24" s="465"/>
      <c r="BY24" s="465"/>
      <c r="BZ24" s="465"/>
      <c r="CA24" s="465"/>
      <c r="CB24" s="465"/>
      <c r="CC24" s="466"/>
      <c r="CD24" s="199"/>
      <c r="CE24" s="462"/>
      <c r="CF24" s="462"/>
      <c r="CG24" s="462"/>
      <c r="CH24" s="462"/>
      <c r="CI24" s="462"/>
      <c r="CJ24" s="462"/>
      <c r="CK24" s="462"/>
      <c r="CL24" s="462"/>
      <c r="CM24" s="462"/>
      <c r="CN24" s="462"/>
      <c r="CO24" s="462"/>
      <c r="CP24" s="462"/>
      <c r="CQ24" s="462"/>
      <c r="CR24" s="462"/>
      <c r="CS24" s="463"/>
      <c r="CT24" s="434"/>
      <c r="CU24" s="435"/>
      <c r="CV24" s="435"/>
      <c r="CW24" s="435"/>
      <c r="CX24" s="435"/>
      <c r="CY24" s="435"/>
      <c r="CZ24" s="435"/>
      <c r="DA24" s="436"/>
      <c r="DB24" s="434"/>
      <c r="DC24" s="435"/>
      <c r="DD24" s="435"/>
      <c r="DE24" s="435"/>
      <c r="DF24" s="435"/>
      <c r="DG24" s="435"/>
      <c r="DH24" s="435"/>
      <c r="DI24" s="436"/>
      <c r="DJ24" s="184"/>
      <c r="DK24" s="184"/>
      <c r="DL24" s="184"/>
      <c r="DM24" s="184"/>
      <c r="DN24" s="184"/>
      <c r="DO24" s="184"/>
    </row>
    <row r="25" spans="1:119" s="184" customFormat="1" ht="18.75" customHeight="1" x14ac:dyDescent="0.15">
      <c r="A25" s="185"/>
      <c r="B25" s="496"/>
      <c r="C25" s="497"/>
      <c r="D25" s="498"/>
      <c r="E25" s="437" t="s">
        <v>174</v>
      </c>
      <c r="F25" s="438"/>
      <c r="G25" s="438"/>
      <c r="H25" s="438"/>
      <c r="I25" s="438"/>
      <c r="J25" s="438"/>
      <c r="K25" s="439"/>
      <c r="L25" s="440">
        <v>1</v>
      </c>
      <c r="M25" s="441"/>
      <c r="N25" s="441"/>
      <c r="O25" s="441"/>
      <c r="P25" s="442"/>
      <c r="Q25" s="440">
        <v>6185</v>
      </c>
      <c r="R25" s="441"/>
      <c r="S25" s="441"/>
      <c r="T25" s="441"/>
      <c r="U25" s="441"/>
      <c r="V25" s="442"/>
      <c r="W25" s="506"/>
      <c r="X25" s="497"/>
      <c r="Y25" s="498"/>
      <c r="Z25" s="437" t="s">
        <v>175</v>
      </c>
      <c r="AA25" s="438"/>
      <c r="AB25" s="438"/>
      <c r="AC25" s="438"/>
      <c r="AD25" s="438"/>
      <c r="AE25" s="438"/>
      <c r="AF25" s="438"/>
      <c r="AG25" s="439"/>
      <c r="AH25" s="440" t="s">
        <v>138</v>
      </c>
      <c r="AI25" s="441"/>
      <c r="AJ25" s="441"/>
      <c r="AK25" s="441"/>
      <c r="AL25" s="442"/>
      <c r="AM25" s="440" t="s">
        <v>137</v>
      </c>
      <c r="AN25" s="441"/>
      <c r="AO25" s="441"/>
      <c r="AP25" s="441"/>
      <c r="AQ25" s="441"/>
      <c r="AR25" s="442"/>
      <c r="AS25" s="440" t="s">
        <v>137</v>
      </c>
      <c r="AT25" s="441"/>
      <c r="AU25" s="441"/>
      <c r="AV25" s="441"/>
      <c r="AW25" s="441"/>
      <c r="AX25" s="443"/>
      <c r="AY25" s="456" t="s">
        <v>176</v>
      </c>
      <c r="AZ25" s="457"/>
      <c r="BA25" s="457"/>
      <c r="BB25" s="457"/>
      <c r="BC25" s="457"/>
      <c r="BD25" s="457"/>
      <c r="BE25" s="457"/>
      <c r="BF25" s="457"/>
      <c r="BG25" s="457"/>
      <c r="BH25" s="457"/>
      <c r="BI25" s="457"/>
      <c r="BJ25" s="457"/>
      <c r="BK25" s="457"/>
      <c r="BL25" s="457"/>
      <c r="BM25" s="458"/>
      <c r="BN25" s="459">
        <v>1337161</v>
      </c>
      <c r="BO25" s="460"/>
      <c r="BP25" s="460"/>
      <c r="BQ25" s="460"/>
      <c r="BR25" s="460"/>
      <c r="BS25" s="460"/>
      <c r="BT25" s="460"/>
      <c r="BU25" s="461"/>
      <c r="BV25" s="459">
        <v>1868200</v>
      </c>
      <c r="BW25" s="460"/>
      <c r="BX25" s="460"/>
      <c r="BY25" s="460"/>
      <c r="BZ25" s="460"/>
      <c r="CA25" s="460"/>
      <c r="CB25" s="460"/>
      <c r="CC25" s="461"/>
      <c r="CD25" s="199"/>
      <c r="CE25" s="462"/>
      <c r="CF25" s="462"/>
      <c r="CG25" s="462"/>
      <c r="CH25" s="462"/>
      <c r="CI25" s="462"/>
      <c r="CJ25" s="462"/>
      <c r="CK25" s="462"/>
      <c r="CL25" s="462"/>
      <c r="CM25" s="462"/>
      <c r="CN25" s="462"/>
      <c r="CO25" s="462"/>
      <c r="CP25" s="462"/>
      <c r="CQ25" s="462"/>
      <c r="CR25" s="462"/>
      <c r="CS25" s="463"/>
      <c r="CT25" s="434"/>
      <c r="CU25" s="435"/>
      <c r="CV25" s="435"/>
      <c r="CW25" s="435"/>
      <c r="CX25" s="435"/>
      <c r="CY25" s="435"/>
      <c r="CZ25" s="435"/>
      <c r="DA25" s="436"/>
      <c r="DB25" s="434"/>
      <c r="DC25" s="435"/>
      <c r="DD25" s="435"/>
      <c r="DE25" s="435"/>
      <c r="DF25" s="435"/>
      <c r="DG25" s="435"/>
      <c r="DH25" s="435"/>
      <c r="DI25" s="436"/>
    </row>
    <row r="26" spans="1:119" s="184" customFormat="1" ht="18.75" customHeight="1" x14ac:dyDescent="0.15">
      <c r="A26" s="185"/>
      <c r="B26" s="496"/>
      <c r="C26" s="497"/>
      <c r="D26" s="498"/>
      <c r="E26" s="437" t="s">
        <v>177</v>
      </c>
      <c r="F26" s="438"/>
      <c r="G26" s="438"/>
      <c r="H26" s="438"/>
      <c r="I26" s="438"/>
      <c r="J26" s="438"/>
      <c r="K26" s="439"/>
      <c r="L26" s="440">
        <v>1</v>
      </c>
      <c r="M26" s="441"/>
      <c r="N26" s="441"/>
      <c r="O26" s="441"/>
      <c r="P26" s="442"/>
      <c r="Q26" s="440">
        <v>5244</v>
      </c>
      <c r="R26" s="441"/>
      <c r="S26" s="441"/>
      <c r="T26" s="441"/>
      <c r="U26" s="441"/>
      <c r="V26" s="442"/>
      <c r="W26" s="506"/>
      <c r="X26" s="497"/>
      <c r="Y26" s="498"/>
      <c r="Z26" s="437" t="s">
        <v>178</v>
      </c>
      <c r="AA26" s="519"/>
      <c r="AB26" s="519"/>
      <c r="AC26" s="519"/>
      <c r="AD26" s="519"/>
      <c r="AE26" s="519"/>
      <c r="AF26" s="519"/>
      <c r="AG26" s="520"/>
      <c r="AH26" s="440">
        <v>11</v>
      </c>
      <c r="AI26" s="441"/>
      <c r="AJ26" s="441"/>
      <c r="AK26" s="441"/>
      <c r="AL26" s="442"/>
      <c r="AM26" s="440">
        <v>31867</v>
      </c>
      <c r="AN26" s="441"/>
      <c r="AO26" s="441"/>
      <c r="AP26" s="441"/>
      <c r="AQ26" s="441"/>
      <c r="AR26" s="442"/>
      <c r="AS26" s="440">
        <v>2897</v>
      </c>
      <c r="AT26" s="441"/>
      <c r="AU26" s="441"/>
      <c r="AV26" s="441"/>
      <c r="AW26" s="441"/>
      <c r="AX26" s="443"/>
      <c r="AY26" s="473" t="s">
        <v>179</v>
      </c>
      <c r="AZ26" s="474"/>
      <c r="BA26" s="474"/>
      <c r="BB26" s="474"/>
      <c r="BC26" s="474"/>
      <c r="BD26" s="474"/>
      <c r="BE26" s="474"/>
      <c r="BF26" s="474"/>
      <c r="BG26" s="474"/>
      <c r="BH26" s="474"/>
      <c r="BI26" s="474"/>
      <c r="BJ26" s="474"/>
      <c r="BK26" s="474"/>
      <c r="BL26" s="474"/>
      <c r="BM26" s="475"/>
      <c r="BN26" s="464" t="s">
        <v>137</v>
      </c>
      <c r="BO26" s="465"/>
      <c r="BP26" s="465"/>
      <c r="BQ26" s="465"/>
      <c r="BR26" s="465"/>
      <c r="BS26" s="465"/>
      <c r="BT26" s="465"/>
      <c r="BU26" s="466"/>
      <c r="BV26" s="464" t="s">
        <v>137</v>
      </c>
      <c r="BW26" s="465"/>
      <c r="BX26" s="465"/>
      <c r="BY26" s="465"/>
      <c r="BZ26" s="465"/>
      <c r="CA26" s="465"/>
      <c r="CB26" s="465"/>
      <c r="CC26" s="466"/>
      <c r="CD26" s="199"/>
      <c r="CE26" s="462"/>
      <c r="CF26" s="462"/>
      <c r="CG26" s="462"/>
      <c r="CH26" s="462"/>
      <c r="CI26" s="462"/>
      <c r="CJ26" s="462"/>
      <c r="CK26" s="462"/>
      <c r="CL26" s="462"/>
      <c r="CM26" s="462"/>
      <c r="CN26" s="462"/>
      <c r="CO26" s="462"/>
      <c r="CP26" s="462"/>
      <c r="CQ26" s="462"/>
      <c r="CR26" s="462"/>
      <c r="CS26" s="463"/>
      <c r="CT26" s="434"/>
      <c r="CU26" s="435"/>
      <c r="CV26" s="435"/>
      <c r="CW26" s="435"/>
      <c r="CX26" s="435"/>
      <c r="CY26" s="435"/>
      <c r="CZ26" s="435"/>
      <c r="DA26" s="436"/>
      <c r="DB26" s="434"/>
      <c r="DC26" s="435"/>
      <c r="DD26" s="435"/>
      <c r="DE26" s="435"/>
      <c r="DF26" s="435"/>
      <c r="DG26" s="435"/>
      <c r="DH26" s="435"/>
      <c r="DI26" s="436"/>
    </row>
    <row r="27" spans="1:119" ht="18.75" customHeight="1" thickBot="1" x14ac:dyDescent="0.2">
      <c r="A27" s="185"/>
      <c r="B27" s="496"/>
      <c r="C27" s="497"/>
      <c r="D27" s="498"/>
      <c r="E27" s="437" t="s">
        <v>180</v>
      </c>
      <c r="F27" s="438"/>
      <c r="G27" s="438"/>
      <c r="H27" s="438"/>
      <c r="I27" s="438"/>
      <c r="J27" s="438"/>
      <c r="K27" s="439"/>
      <c r="L27" s="440">
        <v>1</v>
      </c>
      <c r="M27" s="441"/>
      <c r="N27" s="441"/>
      <c r="O27" s="441"/>
      <c r="P27" s="442"/>
      <c r="Q27" s="440">
        <v>3440</v>
      </c>
      <c r="R27" s="441"/>
      <c r="S27" s="441"/>
      <c r="T27" s="441"/>
      <c r="U27" s="441"/>
      <c r="V27" s="442"/>
      <c r="W27" s="506"/>
      <c r="X27" s="497"/>
      <c r="Y27" s="498"/>
      <c r="Z27" s="437" t="s">
        <v>181</v>
      </c>
      <c r="AA27" s="438"/>
      <c r="AB27" s="438"/>
      <c r="AC27" s="438"/>
      <c r="AD27" s="438"/>
      <c r="AE27" s="438"/>
      <c r="AF27" s="438"/>
      <c r="AG27" s="439"/>
      <c r="AH27" s="440">
        <v>2</v>
      </c>
      <c r="AI27" s="441"/>
      <c r="AJ27" s="441"/>
      <c r="AK27" s="441"/>
      <c r="AL27" s="442"/>
      <c r="AM27" s="440" t="s">
        <v>182</v>
      </c>
      <c r="AN27" s="441"/>
      <c r="AO27" s="441"/>
      <c r="AP27" s="441"/>
      <c r="AQ27" s="441"/>
      <c r="AR27" s="442"/>
      <c r="AS27" s="440" t="s">
        <v>182</v>
      </c>
      <c r="AT27" s="441"/>
      <c r="AU27" s="441"/>
      <c r="AV27" s="441"/>
      <c r="AW27" s="441"/>
      <c r="AX27" s="443"/>
      <c r="AY27" s="470" t="s">
        <v>183</v>
      </c>
      <c r="AZ27" s="471"/>
      <c r="BA27" s="471"/>
      <c r="BB27" s="471"/>
      <c r="BC27" s="471"/>
      <c r="BD27" s="471"/>
      <c r="BE27" s="471"/>
      <c r="BF27" s="471"/>
      <c r="BG27" s="471"/>
      <c r="BH27" s="471"/>
      <c r="BI27" s="471"/>
      <c r="BJ27" s="471"/>
      <c r="BK27" s="471"/>
      <c r="BL27" s="471"/>
      <c r="BM27" s="472"/>
      <c r="BN27" s="467">
        <v>354795</v>
      </c>
      <c r="BO27" s="468"/>
      <c r="BP27" s="468"/>
      <c r="BQ27" s="468"/>
      <c r="BR27" s="468"/>
      <c r="BS27" s="468"/>
      <c r="BT27" s="468"/>
      <c r="BU27" s="469"/>
      <c r="BV27" s="467">
        <v>354554</v>
      </c>
      <c r="BW27" s="468"/>
      <c r="BX27" s="468"/>
      <c r="BY27" s="468"/>
      <c r="BZ27" s="468"/>
      <c r="CA27" s="468"/>
      <c r="CB27" s="468"/>
      <c r="CC27" s="469"/>
      <c r="CD27" s="201"/>
      <c r="CE27" s="462"/>
      <c r="CF27" s="462"/>
      <c r="CG27" s="462"/>
      <c r="CH27" s="462"/>
      <c r="CI27" s="462"/>
      <c r="CJ27" s="462"/>
      <c r="CK27" s="462"/>
      <c r="CL27" s="462"/>
      <c r="CM27" s="462"/>
      <c r="CN27" s="462"/>
      <c r="CO27" s="462"/>
      <c r="CP27" s="462"/>
      <c r="CQ27" s="462"/>
      <c r="CR27" s="462"/>
      <c r="CS27" s="463"/>
      <c r="CT27" s="434"/>
      <c r="CU27" s="435"/>
      <c r="CV27" s="435"/>
      <c r="CW27" s="435"/>
      <c r="CX27" s="435"/>
      <c r="CY27" s="435"/>
      <c r="CZ27" s="435"/>
      <c r="DA27" s="436"/>
      <c r="DB27" s="434"/>
      <c r="DC27" s="435"/>
      <c r="DD27" s="435"/>
      <c r="DE27" s="435"/>
      <c r="DF27" s="435"/>
      <c r="DG27" s="435"/>
      <c r="DH27" s="435"/>
      <c r="DI27" s="436"/>
      <c r="DJ27" s="184"/>
      <c r="DK27" s="184"/>
      <c r="DL27" s="184"/>
      <c r="DM27" s="184"/>
      <c r="DN27" s="184"/>
      <c r="DO27" s="184"/>
    </row>
    <row r="28" spans="1:119" ht="18.75" customHeight="1" x14ac:dyDescent="0.15">
      <c r="A28" s="185"/>
      <c r="B28" s="496"/>
      <c r="C28" s="497"/>
      <c r="D28" s="498"/>
      <c r="E28" s="437" t="s">
        <v>184</v>
      </c>
      <c r="F28" s="438"/>
      <c r="G28" s="438"/>
      <c r="H28" s="438"/>
      <c r="I28" s="438"/>
      <c r="J28" s="438"/>
      <c r="K28" s="439"/>
      <c r="L28" s="440">
        <v>1</v>
      </c>
      <c r="M28" s="441"/>
      <c r="N28" s="441"/>
      <c r="O28" s="441"/>
      <c r="P28" s="442"/>
      <c r="Q28" s="440">
        <v>2800</v>
      </c>
      <c r="R28" s="441"/>
      <c r="S28" s="441"/>
      <c r="T28" s="441"/>
      <c r="U28" s="441"/>
      <c r="V28" s="442"/>
      <c r="W28" s="506"/>
      <c r="X28" s="497"/>
      <c r="Y28" s="498"/>
      <c r="Z28" s="437" t="s">
        <v>185</v>
      </c>
      <c r="AA28" s="438"/>
      <c r="AB28" s="438"/>
      <c r="AC28" s="438"/>
      <c r="AD28" s="438"/>
      <c r="AE28" s="438"/>
      <c r="AF28" s="438"/>
      <c r="AG28" s="439"/>
      <c r="AH28" s="440">
        <v>2</v>
      </c>
      <c r="AI28" s="441"/>
      <c r="AJ28" s="441"/>
      <c r="AK28" s="441"/>
      <c r="AL28" s="442"/>
      <c r="AM28" s="440" t="s">
        <v>182</v>
      </c>
      <c r="AN28" s="441"/>
      <c r="AO28" s="441"/>
      <c r="AP28" s="441"/>
      <c r="AQ28" s="441"/>
      <c r="AR28" s="442"/>
      <c r="AS28" s="440" t="s">
        <v>186</v>
      </c>
      <c r="AT28" s="441"/>
      <c r="AU28" s="441"/>
      <c r="AV28" s="441"/>
      <c r="AW28" s="441"/>
      <c r="AX28" s="443"/>
      <c r="AY28" s="447" t="s">
        <v>187</v>
      </c>
      <c r="AZ28" s="448"/>
      <c r="BA28" s="448"/>
      <c r="BB28" s="449"/>
      <c r="BC28" s="456" t="s">
        <v>47</v>
      </c>
      <c r="BD28" s="457"/>
      <c r="BE28" s="457"/>
      <c r="BF28" s="457"/>
      <c r="BG28" s="457"/>
      <c r="BH28" s="457"/>
      <c r="BI28" s="457"/>
      <c r="BJ28" s="457"/>
      <c r="BK28" s="457"/>
      <c r="BL28" s="457"/>
      <c r="BM28" s="458"/>
      <c r="BN28" s="459">
        <v>437605</v>
      </c>
      <c r="BO28" s="460"/>
      <c r="BP28" s="460"/>
      <c r="BQ28" s="460"/>
      <c r="BR28" s="460"/>
      <c r="BS28" s="460"/>
      <c r="BT28" s="460"/>
      <c r="BU28" s="461"/>
      <c r="BV28" s="459">
        <v>505343</v>
      </c>
      <c r="BW28" s="460"/>
      <c r="BX28" s="460"/>
      <c r="BY28" s="460"/>
      <c r="BZ28" s="460"/>
      <c r="CA28" s="460"/>
      <c r="CB28" s="460"/>
      <c r="CC28" s="461"/>
      <c r="CD28" s="199"/>
      <c r="CE28" s="462"/>
      <c r="CF28" s="462"/>
      <c r="CG28" s="462"/>
      <c r="CH28" s="462"/>
      <c r="CI28" s="462"/>
      <c r="CJ28" s="462"/>
      <c r="CK28" s="462"/>
      <c r="CL28" s="462"/>
      <c r="CM28" s="462"/>
      <c r="CN28" s="462"/>
      <c r="CO28" s="462"/>
      <c r="CP28" s="462"/>
      <c r="CQ28" s="462"/>
      <c r="CR28" s="462"/>
      <c r="CS28" s="463"/>
      <c r="CT28" s="434"/>
      <c r="CU28" s="435"/>
      <c r="CV28" s="435"/>
      <c r="CW28" s="435"/>
      <c r="CX28" s="435"/>
      <c r="CY28" s="435"/>
      <c r="CZ28" s="435"/>
      <c r="DA28" s="436"/>
      <c r="DB28" s="434"/>
      <c r="DC28" s="435"/>
      <c r="DD28" s="435"/>
      <c r="DE28" s="435"/>
      <c r="DF28" s="435"/>
      <c r="DG28" s="435"/>
      <c r="DH28" s="435"/>
      <c r="DI28" s="436"/>
      <c r="DJ28" s="184"/>
      <c r="DK28" s="184"/>
      <c r="DL28" s="184"/>
      <c r="DM28" s="184"/>
      <c r="DN28" s="184"/>
      <c r="DO28" s="184"/>
    </row>
    <row r="29" spans="1:119" ht="18.75" customHeight="1" x14ac:dyDescent="0.15">
      <c r="A29" s="185"/>
      <c r="B29" s="496"/>
      <c r="C29" s="497"/>
      <c r="D29" s="498"/>
      <c r="E29" s="437" t="s">
        <v>188</v>
      </c>
      <c r="F29" s="438"/>
      <c r="G29" s="438"/>
      <c r="H29" s="438"/>
      <c r="I29" s="438"/>
      <c r="J29" s="438"/>
      <c r="K29" s="439"/>
      <c r="L29" s="440">
        <v>11</v>
      </c>
      <c r="M29" s="441"/>
      <c r="N29" s="441"/>
      <c r="O29" s="441"/>
      <c r="P29" s="442"/>
      <c r="Q29" s="440">
        <v>2560</v>
      </c>
      <c r="R29" s="441"/>
      <c r="S29" s="441"/>
      <c r="T29" s="441"/>
      <c r="U29" s="441"/>
      <c r="V29" s="442"/>
      <c r="W29" s="507"/>
      <c r="X29" s="508"/>
      <c r="Y29" s="509"/>
      <c r="Z29" s="437" t="s">
        <v>189</v>
      </c>
      <c r="AA29" s="438"/>
      <c r="AB29" s="438"/>
      <c r="AC29" s="438"/>
      <c r="AD29" s="438"/>
      <c r="AE29" s="438"/>
      <c r="AF29" s="438"/>
      <c r="AG29" s="439"/>
      <c r="AH29" s="440">
        <v>139</v>
      </c>
      <c r="AI29" s="441"/>
      <c r="AJ29" s="441"/>
      <c r="AK29" s="441"/>
      <c r="AL29" s="442"/>
      <c r="AM29" s="440">
        <v>421603</v>
      </c>
      <c r="AN29" s="441"/>
      <c r="AO29" s="441"/>
      <c r="AP29" s="441"/>
      <c r="AQ29" s="441"/>
      <c r="AR29" s="442"/>
      <c r="AS29" s="440">
        <v>3033</v>
      </c>
      <c r="AT29" s="441"/>
      <c r="AU29" s="441"/>
      <c r="AV29" s="441"/>
      <c r="AW29" s="441"/>
      <c r="AX29" s="443"/>
      <c r="AY29" s="450"/>
      <c r="AZ29" s="451"/>
      <c r="BA29" s="451"/>
      <c r="BB29" s="452"/>
      <c r="BC29" s="444" t="s">
        <v>190</v>
      </c>
      <c r="BD29" s="445"/>
      <c r="BE29" s="445"/>
      <c r="BF29" s="445"/>
      <c r="BG29" s="445"/>
      <c r="BH29" s="445"/>
      <c r="BI29" s="445"/>
      <c r="BJ29" s="445"/>
      <c r="BK29" s="445"/>
      <c r="BL29" s="445"/>
      <c r="BM29" s="446"/>
      <c r="BN29" s="464">
        <v>954</v>
      </c>
      <c r="BO29" s="465"/>
      <c r="BP29" s="465"/>
      <c r="BQ29" s="465"/>
      <c r="BR29" s="465"/>
      <c r="BS29" s="465"/>
      <c r="BT29" s="465"/>
      <c r="BU29" s="466"/>
      <c r="BV29" s="464">
        <v>13953</v>
      </c>
      <c r="BW29" s="465"/>
      <c r="BX29" s="465"/>
      <c r="BY29" s="465"/>
      <c r="BZ29" s="465"/>
      <c r="CA29" s="465"/>
      <c r="CB29" s="465"/>
      <c r="CC29" s="466"/>
      <c r="CD29" s="201"/>
      <c r="CE29" s="462"/>
      <c r="CF29" s="462"/>
      <c r="CG29" s="462"/>
      <c r="CH29" s="462"/>
      <c r="CI29" s="462"/>
      <c r="CJ29" s="462"/>
      <c r="CK29" s="462"/>
      <c r="CL29" s="462"/>
      <c r="CM29" s="462"/>
      <c r="CN29" s="462"/>
      <c r="CO29" s="462"/>
      <c r="CP29" s="462"/>
      <c r="CQ29" s="462"/>
      <c r="CR29" s="462"/>
      <c r="CS29" s="463"/>
      <c r="CT29" s="434"/>
      <c r="CU29" s="435"/>
      <c r="CV29" s="435"/>
      <c r="CW29" s="435"/>
      <c r="CX29" s="435"/>
      <c r="CY29" s="435"/>
      <c r="CZ29" s="435"/>
      <c r="DA29" s="436"/>
      <c r="DB29" s="434"/>
      <c r="DC29" s="435"/>
      <c r="DD29" s="435"/>
      <c r="DE29" s="435"/>
      <c r="DF29" s="435"/>
      <c r="DG29" s="435"/>
      <c r="DH29" s="435"/>
      <c r="DI29" s="436"/>
      <c r="DJ29" s="184"/>
      <c r="DK29" s="184"/>
      <c r="DL29" s="184"/>
      <c r="DM29" s="184"/>
      <c r="DN29" s="184"/>
      <c r="DO29" s="184"/>
    </row>
    <row r="30" spans="1:119" ht="18.75" customHeight="1" thickBot="1" x14ac:dyDescent="0.2">
      <c r="A30" s="185"/>
      <c r="B30" s="499"/>
      <c r="C30" s="500"/>
      <c r="D30" s="501"/>
      <c r="E30" s="510"/>
      <c r="F30" s="511"/>
      <c r="G30" s="511"/>
      <c r="H30" s="511"/>
      <c r="I30" s="511"/>
      <c r="J30" s="511"/>
      <c r="K30" s="512"/>
      <c r="L30" s="513"/>
      <c r="M30" s="514"/>
      <c r="N30" s="514"/>
      <c r="O30" s="514"/>
      <c r="P30" s="515"/>
      <c r="Q30" s="513"/>
      <c r="R30" s="514"/>
      <c r="S30" s="514"/>
      <c r="T30" s="514"/>
      <c r="U30" s="514"/>
      <c r="V30" s="515"/>
      <c r="W30" s="516" t="s">
        <v>191</v>
      </c>
      <c r="X30" s="517"/>
      <c r="Y30" s="517"/>
      <c r="Z30" s="517"/>
      <c r="AA30" s="517"/>
      <c r="AB30" s="517"/>
      <c r="AC30" s="517"/>
      <c r="AD30" s="517"/>
      <c r="AE30" s="517"/>
      <c r="AF30" s="517"/>
      <c r="AG30" s="518"/>
      <c r="AH30" s="428">
        <v>99.4</v>
      </c>
      <c r="AI30" s="429"/>
      <c r="AJ30" s="429"/>
      <c r="AK30" s="429"/>
      <c r="AL30" s="429"/>
      <c r="AM30" s="429"/>
      <c r="AN30" s="429"/>
      <c r="AO30" s="429"/>
      <c r="AP30" s="429"/>
      <c r="AQ30" s="429"/>
      <c r="AR30" s="429"/>
      <c r="AS30" s="429"/>
      <c r="AT30" s="429"/>
      <c r="AU30" s="429"/>
      <c r="AV30" s="429"/>
      <c r="AW30" s="429"/>
      <c r="AX30" s="430"/>
      <c r="AY30" s="453"/>
      <c r="AZ30" s="454"/>
      <c r="BA30" s="454"/>
      <c r="BB30" s="455"/>
      <c r="BC30" s="431" t="s">
        <v>49</v>
      </c>
      <c r="BD30" s="432"/>
      <c r="BE30" s="432"/>
      <c r="BF30" s="432"/>
      <c r="BG30" s="432"/>
      <c r="BH30" s="432"/>
      <c r="BI30" s="432"/>
      <c r="BJ30" s="432"/>
      <c r="BK30" s="432"/>
      <c r="BL30" s="432"/>
      <c r="BM30" s="433"/>
      <c r="BN30" s="467">
        <v>1868421</v>
      </c>
      <c r="BO30" s="468"/>
      <c r="BP30" s="468"/>
      <c r="BQ30" s="468"/>
      <c r="BR30" s="468"/>
      <c r="BS30" s="468"/>
      <c r="BT30" s="468"/>
      <c r="BU30" s="469"/>
      <c r="BV30" s="467">
        <v>1955081</v>
      </c>
      <c r="BW30" s="468"/>
      <c r="BX30" s="468"/>
      <c r="BY30" s="468"/>
      <c r="BZ30" s="468"/>
      <c r="CA30" s="468"/>
      <c r="CB30" s="468"/>
      <c r="CC30" s="469"/>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192</v>
      </c>
      <c r="D32" s="212"/>
      <c r="E32" s="212"/>
      <c r="F32" s="209"/>
      <c r="G32" s="209"/>
      <c r="H32" s="209"/>
      <c r="I32" s="209"/>
      <c r="J32" s="209"/>
      <c r="K32" s="209"/>
      <c r="L32" s="209"/>
      <c r="M32" s="209"/>
      <c r="N32" s="209"/>
      <c r="O32" s="209"/>
      <c r="P32" s="209"/>
      <c r="Q32" s="209"/>
      <c r="R32" s="209"/>
      <c r="S32" s="209"/>
      <c r="T32" s="209"/>
      <c r="U32" s="209" t="s">
        <v>193</v>
      </c>
      <c r="V32" s="209"/>
      <c r="W32" s="209"/>
      <c r="X32" s="209"/>
      <c r="Y32" s="209"/>
      <c r="Z32" s="209"/>
      <c r="AA32" s="209"/>
      <c r="AB32" s="209"/>
      <c r="AC32" s="209"/>
      <c r="AD32" s="209"/>
      <c r="AE32" s="209"/>
      <c r="AF32" s="209"/>
      <c r="AG32" s="209"/>
      <c r="AH32" s="209"/>
      <c r="AI32" s="209"/>
      <c r="AJ32" s="209"/>
      <c r="AK32" s="209"/>
      <c r="AL32" s="209"/>
      <c r="AM32" s="213" t="s">
        <v>194</v>
      </c>
      <c r="AN32" s="209"/>
      <c r="AO32" s="209"/>
      <c r="AP32" s="209"/>
      <c r="AQ32" s="209"/>
      <c r="AR32" s="209"/>
      <c r="AS32" s="213"/>
      <c r="AT32" s="213"/>
      <c r="AU32" s="213"/>
      <c r="AV32" s="213"/>
      <c r="AW32" s="213"/>
      <c r="AX32" s="213"/>
      <c r="AY32" s="213"/>
      <c r="AZ32" s="213"/>
      <c r="BA32" s="213"/>
      <c r="BB32" s="209"/>
      <c r="BC32" s="213"/>
      <c r="BD32" s="209"/>
      <c r="BE32" s="213" t="s">
        <v>195</v>
      </c>
      <c r="BF32" s="209"/>
      <c r="BG32" s="209"/>
      <c r="BH32" s="209"/>
      <c r="BI32" s="209"/>
      <c r="BJ32" s="213"/>
      <c r="BK32" s="213"/>
      <c r="BL32" s="213"/>
      <c r="BM32" s="213"/>
      <c r="BN32" s="213"/>
      <c r="BO32" s="213"/>
      <c r="BP32" s="213"/>
      <c r="BQ32" s="213"/>
      <c r="BR32" s="209"/>
      <c r="BS32" s="209"/>
      <c r="BT32" s="209"/>
      <c r="BU32" s="209"/>
      <c r="BV32" s="209"/>
      <c r="BW32" s="209" t="s">
        <v>196</v>
      </c>
      <c r="BX32" s="209"/>
      <c r="BY32" s="209"/>
      <c r="BZ32" s="209"/>
      <c r="CA32" s="209"/>
      <c r="CB32" s="213"/>
      <c r="CC32" s="213"/>
      <c r="CD32" s="213"/>
      <c r="CE32" s="213"/>
      <c r="CF32" s="213"/>
      <c r="CG32" s="213"/>
      <c r="CH32" s="213"/>
      <c r="CI32" s="213"/>
      <c r="CJ32" s="213"/>
      <c r="CK32" s="213"/>
      <c r="CL32" s="213"/>
      <c r="CM32" s="213"/>
      <c r="CN32" s="213"/>
      <c r="CO32" s="213" t="s">
        <v>197</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427" t="s">
        <v>198</v>
      </c>
      <c r="D33" s="427"/>
      <c r="E33" s="426" t="s">
        <v>199</v>
      </c>
      <c r="F33" s="426"/>
      <c r="G33" s="426"/>
      <c r="H33" s="426"/>
      <c r="I33" s="426"/>
      <c r="J33" s="426"/>
      <c r="K33" s="426"/>
      <c r="L33" s="426"/>
      <c r="M33" s="426"/>
      <c r="N33" s="426"/>
      <c r="O33" s="426"/>
      <c r="P33" s="426"/>
      <c r="Q33" s="426"/>
      <c r="R33" s="426"/>
      <c r="S33" s="426"/>
      <c r="T33" s="214"/>
      <c r="U33" s="427" t="s">
        <v>200</v>
      </c>
      <c r="V33" s="427"/>
      <c r="W33" s="426" t="s">
        <v>199</v>
      </c>
      <c r="X33" s="426"/>
      <c r="Y33" s="426"/>
      <c r="Z33" s="426"/>
      <c r="AA33" s="426"/>
      <c r="AB33" s="426"/>
      <c r="AC33" s="426"/>
      <c r="AD33" s="426"/>
      <c r="AE33" s="426"/>
      <c r="AF33" s="426"/>
      <c r="AG33" s="426"/>
      <c r="AH33" s="426"/>
      <c r="AI33" s="426"/>
      <c r="AJ33" s="426"/>
      <c r="AK33" s="426"/>
      <c r="AL33" s="214"/>
      <c r="AM33" s="427" t="s">
        <v>201</v>
      </c>
      <c r="AN33" s="427"/>
      <c r="AO33" s="426" t="s">
        <v>202</v>
      </c>
      <c r="AP33" s="426"/>
      <c r="AQ33" s="426"/>
      <c r="AR33" s="426"/>
      <c r="AS33" s="426"/>
      <c r="AT33" s="426"/>
      <c r="AU33" s="426"/>
      <c r="AV33" s="426"/>
      <c r="AW33" s="426"/>
      <c r="AX33" s="426"/>
      <c r="AY33" s="426"/>
      <c r="AZ33" s="426"/>
      <c r="BA33" s="426"/>
      <c r="BB33" s="426"/>
      <c r="BC33" s="426"/>
      <c r="BD33" s="215"/>
      <c r="BE33" s="426" t="s">
        <v>203</v>
      </c>
      <c r="BF33" s="426"/>
      <c r="BG33" s="426" t="s">
        <v>204</v>
      </c>
      <c r="BH33" s="426"/>
      <c r="BI33" s="426"/>
      <c r="BJ33" s="426"/>
      <c r="BK33" s="426"/>
      <c r="BL33" s="426"/>
      <c r="BM33" s="426"/>
      <c r="BN33" s="426"/>
      <c r="BO33" s="426"/>
      <c r="BP33" s="426"/>
      <c r="BQ33" s="426"/>
      <c r="BR33" s="426"/>
      <c r="BS33" s="426"/>
      <c r="BT33" s="426"/>
      <c r="BU33" s="426"/>
      <c r="BV33" s="215"/>
      <c r="BW33" s="427" t="s">
        <v>203</v>
      </c>
      <c r="BX33" s="427"/>
      <c r="BY33" s="426" t="s">
        <v>205</v>
      </c>
      <c r="BZ33" s="426"/>
      <c r="CA33" s="426"/>
      <c r="CB33" s="426"/>
      <c r="CC33" s="426"/>
      <c r="CD33" s="426"/>
      <c r="CE33" s="426"/>
      <c r="CF33" s="426"/>
      <c r="CG33" s="426"/>
      <c r="CH33" s="426"/>
      <c r="CI33" s="426"/>
      <c r="CJ33" s="426"/>
      <c r="CK33" s="426"/>
      <c r="CL33" s="426"/>
      <c r="CM33" s="426"/>
      <c r="CN33" s="214"/>
      <c r="CO33" s="427" t="s">
        <v>198</v>
      </c>
      <c r="CP33" s="427"/>
      <c r="CQ33" s="426" t="s">
        <v>206</v>
      </c>
      <c r="CR33" s="426"/>
      <c r="CS33" s="426"/>
      <c r="CT33" s="426"/>
      <c r="CU33" s="426"/>
      <c r="CV33" s="426"/>
      <c r="CW33" s="426"/>
      <c r="CX33" s="426"/>
      <c r="CY33" s="426"/>
      <c r="CZ33" s="426"/>
      <c r="DA33" s="426"/>
      <c r="DB33" s="426"/>
      <c r="DC33" s="426"/>
      <c r="DD33" s="426"/>
      <c r="DE33" s="426"/>
      <c r="DF33" s="214"/>
      <c r="DG33" s="425" t="s">
        <v>207</v>
      </c>
      <c r="DH33" s="425"/>
      <c r="DI33" s="216"/>
      <c r="DJ33" s="184"/>
      <c r="DK33" s="184"/>
      <c r="DL33" s="184"/>
      <c r="DM33" s="184"/>
      <c r="DN33" s="184"/>
      <c r="DO33" s="184"/>
    </row>
    <row r="34" spans="1:119" ht="32.25" customHeight="1" x14ac:dyDescent="0.15">
      <c r="A34" s="185"/>
      <c r="B34" s="211"/>
      <c r="C34" s="423">
        <f>IF(E34="","",1)</f>
        <v>1</v>
      </c>
      <c r="D34" s="423"/>
      <c r="E34" s="422" t="str">
        <f>IF('各会計、関係団体の財政状況及び健全化判断比率'!B7="","",'各会計、関係団体の財政状況及び健全化判断比率'!B7)</f>
        <v>一般会計</v>
      </c>
      <c r="F34" s="422"/>
      <c r="G34" s="422"/>
      <c r="H34" s="422"/>
      <c r="I34" s="422"/>
      <c r="J34" s="422"/>
      <c r="K34" s="422"/>
      <c r="L34" s="422"/>
      <c r="M34" s="422"/>
      <c r="N34" s="422"/>
      <c r="O34" s="422"/>
      <c r="P34" s="422"/>
      <c r="Q34" s="422"/>
      <c r="R34" s="422"/>
      <c r="S34" s="422"/>
      <c r="T34" s="212"/>
      <c r="U34" s="423">
        <f>IF(W34="","",MAX(C34:D43)+1)</f>
        <v>2</v>
      </c>
      <c r="V34" s="423"/>
      <c r="W34" s="422" t="str">
        <f>IF('各会計、関係団体の財政状況及び健全化判断比率'!B28="","",'各会計、関係団体の財政状況及び健全化判断比率'!B28)</f>
        <v>国民健康保険特別会計</v>
      </c>
      <c r="X34" s="422"/>
      <c r="Y34" s="422"/>
      <c r="Z34" s="422"/>
      <c r="AA34" s="422"/>
      <c r="AB34" s="422"/>
      <c r="AC34" s="422"/>
      <c r="AD34" s="422"/>
      <c r="AE34" s="422"/>
      <c r="AF34" s="422"/>
      <c r="AG34" s="422"/>
      <c r="AH34" s="422"/>
      <c r="AI34" s="422"/>
      <c r="AJ34" s="422"/>
      <c r="AK34" s="422"/>
      <c r="AL34" s="212"/>
      <c r="AM34" s="423">
        <f>IF(AO34="","",MAX(C34:D43,U34:V43)+1)</f>
        <v>4</v>
      </c>
      <c r="AN34" s="423"/>
      <c r="AO34" s="422" t="str">
        <f>IF('各会計、関係団体の財政状況及び健全化判断比率'!B30="","",'各会計、関係団体の財政状況及び健全化判断比率'!B30)</f>
        <v>下水道事業会計</v>
      </c>
      <c r="AP34" s="422"/>
      <c r="AQ34" s="422"/>
      <c r="AR34" s="422"/>
      <c r="AS34" s="422"/>
      <c r="AT34" s="422"/>
      <c r="AU34" s="422"/>
      <c r="AV34" s="422"/>
      <c r="AW34" s="422"/>
      <c r="AX34" s="422"/>
      <c r="AY34" s="422"/>
      <c r="AZ34" s="422"/>
      <c r="BA34" s="422"/>
      <c r="BB34" s="422"/>
      <c r="BC34" s="422"/>
      <c r="BD34" s="212"/>
      <c r="BE34" s="423" t="str">
        <f>IF(BG34="","",MAX(C34:D43,U34:V43,AM34:AN43)+1)</f>
        <v/>
      </c>
      <c r="BF34" s="423"/>
      <c r="BG34" s="422"/>
      <c r="BH34" s="422"/>
      <c r="BI34" s="422"/>
      <c r="BJ34" s="422"/>
      <c r="BK34" s="422"/>
      <c r="BL34" s="422"/>
      <c r="BM34" s="422"/>
      <c r="BN34" s="422"/>
      <c r="BO34" s="422"/>
      <c r="BP34" s="422"/>
      <c r="BQ34" s="422"/>
      <c r="BR34" s="422"/>
      <c r="BS34" s="422"/>
      <c r="BT34" s="422"/>
      <c r="BU34" s="422"/>
      <c r="BV34" s="212"/>
      <c r="BW34" s="423">
        <f>IF(BY34="","",MAX(C34:D43,U34:V43,AM34:AN43,BE34:BF43)+1)</f>
        <v>5</v>
      </c>
      <c r="BX34" s="423"/>
      <c r="BY34" s="422" t="str">
        <f>IF('各会計、関係団体の財政状況及び健全化判断比率'!B68="","",'各会計、関係団体の財政状況及び健全化判断比率'!B68)</f>
        <v>佐賀県市町村総合事務組合</v>
      </c>
      <c r="BZ34" s="422"/>
      <c r="CA34" s="422"/>
      <c r="CB34" s="422"/>
      <c r="CC34" s="422"/>
      <c r="CD34" s="422"/>
      <c r="CE34" s="422"/>
      <c r="CF34" s="422"/>
      <c r="CG34" s="422"/>
      <c r="CH34" s="422"/>
      <c r="CI34" s="422"/>
      <c r="CJ34" s="422"/>
      <c r="CK34" s="422"/>
      <c r="CL34" s="422"/>
      <c r="CM34" s="422"/>
      <c r="CN34" s="212"/>
      <c r="CO34" s="423">
        <f>IF(CQ34="","",MAX(C34:D43,U34:V43,AM34:AN43,BE34:BF43,BW34:BX43)+1)</f>
        <v>15</v>
      </c>
      <c r="CP34" s="423"/>
      <c r="CQ34" s="422" t="str">
        <f>IF('各会計、関係団体の財政状況及び健全化判断比率'!BS7="","",'各会計、関係団体の財政状況及び健全化判断比率'!BS7)</f>
        <v>基山町土地開発公社</v>
      </c>
      <c r="CR34" s="422"/>
      <c r="CS34" s="422"/>
      <c r="CT34" s="422"/>
      <c r="CU34" s="422"/>
      <c r="CV34" s="422"/>
      <c r="CW34" s="422"/>
      <c r="CX34" s="422"/>
      <c r="CY34" s="422"/>
      <c r="CZ34" s="422"/>
      <c r="DA34" s="422"/>
      <c r="DB34" s="422"/>
      <c r="DC34" s="422"/>
      <c r="DD34" s="422"/>
      <c r="DE34" s="422"/>
      <c r="DF34" s="209"/>
      <c r="DG34" s="424" t="str">
        <f>IF('各会計、関係団体の財政状況及び健全化判断比率'!BR7="","",'各会計、関係団体の財政状況及び健全化判断比率'!BR7)</f>
        <v/>
      </c>
      <c r="DH34" s="424"/>
      <c r="DI34" s="216"/>
      <c r="DJ34" s="184"/>
      <c r="DK34" s="184"/>
      <c r="DL34" s="184"/>
      <c r="DM34" s="184"/>
      <c r="DN34" s="184"/>
      <c r="DO34" s="184"/>
    </row>
    <row r="35" spans="1:119" ht="32.25" customHeight="1" x14ac:dyDescent="0.15">
      <c r="A35" s="185"/>
      <c r="B35" s="211"/>
      <c r="C35" s="423" t="str">
        <f>IF(E35="","",C34+1)</f>
        <v/>
      </c>
      <c r="D35" s="423"/>
      <c r="E35" s="422" t="str">
        <f>IF('各会計、関係団体の財政状況及び健全化判断比率'!B8="","",'各会計、関係団体の財政状況及び健全化判断比率'!B8)</f>
        <v/>
      </c>
      <c r="F35" s="422"/>
      <c r="G35" s="422"/>
      <c r="H35" s="422"/>
      <c r="I35" s="422"/>
      <c r="J35" s="422"/>
      <c r="K35" s="422"/>
      <c r="L35" s="422"/>
      <c r="M35" s="422"/>
      <c r="N35" s="422"/>
      <c r="O35" s="422"/>
      <c r="P35" s="422"/>
      <c r="Q35" s="422"/>
      <c r="R35" s="422"/>
      <c r="S35" s="422"/>
      <c r="T35" s="212"/>
      <c r="U35" s="423">
        <f>IF(W35="","",U34+1)</f>
        <v>3</v>
      </c>
      <c r="V35" s="423"/>
      <c r="W35" s="422" t="str">
        <f>IF('各会計、関係団体の財政状況及び健全化判断比率'!B29="","",'各会計、関係団体の財政状況及び健全化判断比率'!B29)</f>
        <v>後期高齢者医療特別会計</v>
      </c>
      <c r="X35" s="422"/>
      <c r="Y35" s="422"/>
      <c r="Z35" s="422"/>
      <c r="AA35" s="422"/>
      <c r="AB35" s="422"/>
      <c r="AC35" s="422"/>
      <c r="AD35" s="422"/>
      <c r="AE35" s="422"/>
      <c r="AF35" s="422"/>
      <c r="AG35" s="422"/>
      <c r="AH35" s="422"/>
      <c r="AI35" s="422"/>
      <c r="AJ35" s="422"/>
      <c r="AK35" s="422"/>
      <c r="AL35" s="212"/>
      <c r="AM35" s="423" t="str">
        <f t="shared" ref="AM35:AM43" si="0">IF(AO35="","",AM34+1)</f>
        <v/>
      </c>
      <c r="AN35" s="423"/>
      <c r="AO35" s="422"/>
      <c r="AP35" s="422"/>
      <c r="AQ35" s="422"/>
      <c r="AR35" s="422"/>
      <c r="AS35" s="422"/>
      <c r="AT35" s="422"/>
      <c r="AU35" s="422"/>
      <c r="AV35" s="422"/>
      <c r="AW35" s="422"/>
      <c r="AX35" s="422"/>
      <c r="AY35" s="422"/>
      <c r="AZ35" s="422"/>
      <c r="BA35" s="422"/>
      <c r="BB35" s="422"/>
      <c r="BC35" s="422"/>
      <c r="BD35" s="212"/>
      <c r="BE35" s="423" t="str">
        <f t="shared" ref="BE35:BE43" si="1">IF(BG35="","",BE34+1)</f>
        <v/>
      </c>
      <c r="BF35" s="423"/>
      <c r="BG35" s="422"/>
      <c r="BH35" s="422"/>
      <c r="BI35" s="422"/>
      <c r="BJ35" s="422"/>
      <c r="BK35" s="422"/>
      <c r="BL35" s="422"/>
      <c r="BM35" s="422"/>
      <c r="BN35" s="422"/>
      <c r="BO35" s="422"/>
      <c r="BP35" s="422"/>
      <c r="BQ35" s="422"/>
      <c r="BR35" s="422"/>
      <c r="BS35" s="422"/>
      <c r="BT35" s="422"/>
      <c r="BU35" s="422"/>
      <c r="BV35" s="212"/>
      <c r="BW35" s="423">
        <f t="shared" ref="BW35:BW43" si="2">IF(BY35="","",BW34+1)</f>
        <v>6</v>
      </c>
      <c r="BX35" s="423"/>
      <c r="BY35" s="422" t="str">
        <f>IF('各会計、関係団体の財政状況及び健全化判断比率'!B69="","",'各会計、関係団体の財政状況及び健全化判断比率'!B69)</f>
        <v>佐賀県市町総合事務組合（交通災害）</v>
      </c>
      <c r="BZ35" s="422"/>
      <c r="CA35" s="422"/>
      <c r="CB35" s="422"/>
      <c r="CC35" s="422"/>
      <c r="CD35" s="422"/>
      <c r="CE35" s="422"/>
      <c r="CF35" s="422"/>
      <c r="CG35" s="422"/>
      <c r="CH35" s="422"/>
      <c r="CI35" s="422"/>
      <c r="CJ35" s="422"/>
      <c r="CK35" s="422"/>
      <c r="CL35" s="422"/>
      <c r="CM35" s="422"/>
      <c r="CN35" s="212"/>
      <c r="CO35" s="423" t="str">
        <f t="shared" ref="CO35:CO43" si="3">IF(CQ35="","",CO34+1)</f>
        <v/>
      </c>
      <c r="CP35" s="423"/>
      <c r="CQ35" s="422" t="str">
        <f>IF('各会計、関係団体の財政状況及び健全化判断比率'!BS8="","",'各会計、関係団体の財政状況及び健全化判断比率'!BS8)</f>
        <v/>
      </c>
      <c r="CR35" s="422"/>
      <c r="CS35" s="422"/>
      <c r="CT35" s="422"/>
      <c r="CU35" s="422"/>
      <c r="CV35" s="422"/>
      <c r="CW35" s="422"/>
      <c r="CX35" s="422"/>
      <c r="CY35" s="422"/>
      <c r="CZ35" s="422"/>
      <c r="DA35" s="422"/>
      <c r="DB35" s="422"/>
      <c r="DC35" s="422"/>
      <c r="DD35" s="422"/>
      <c r="DE35" s="422"/>
      <c r="DF35" s="209"/>
      <c r="DG35" s="424" t="str">
        <f>IF('各会計、関係団体の財政状況及び健全化判断比率'!BR8="","",'各会計、関係団体の財政状況及び健全化判断比率'!BR8)</f>
        <v/>
      </c>
      <c r="DH35" s="424"/>
      <c r="DI35" s="216"/>
      <c r="DJ35" s="184"/>
      <c r="DK35" s="184"/>
      <c r="DL35" s="184"/>
      <c r="DM35" s="184"/>
      <c r="DN35" s="184"/>
      <c r="DO35" s="184"/>
    </row>
    <row r="36" spans="1:119" ht="32.25" customHeight="1" x14ac:dyDescent="0.15">
      <c r="A36" s="185"/>
      <c r="B36" s="211"/>
      <c r="C36" s="423" t="str">
        <f>IF(E36="","",C35+1)</f>
        <v/>
      </c>
      <c r="D36" s="423"/>
      <c r="E36" s="422" t="str">
        <f>IF('各会計、関係団体の財政状況及び健全化判断比率'!B9="","",'各会計、関係団体の財政状況及び健全化判断比率'!B9)</f>
        <v/>
      </c>
      <c r="F36" s="422"/>
      <c r="G36" s="422"/>
      <c r="H36" s="422"/>
      <c r="I36" s="422"/>
      <c r="J36" s="422"/>
      <c r="K36" s="422"/>
      <c r="L36" s="422"/>
      <c r="M36" s="422"/>
      <c r="N36" s="422"/>
      <c r="O36" s="422"/>
      <c r="P36" s="422"/>
      <c r="Q36" s="422"/>
      <c r="R36" s="422"/>
      <c r="S36" s="422"/>
      <c r="T36" s="212"/>
      <c r="U36" s="423" t="str">
        <f t="shared" ref="U36:U43" si="4">IF(W36="","",U35+1)</f>
        <v/>
      </c>
      <c r="V36" s="423"/>
      <c r="W36" s="422"/>
      <c r="X36" s="422"/>
      <c r="Y36" s="422"/>
      <c r="Z36" s="422"/>
      <c r="AA36" s="422"/>
      <c r="AB36" s="422"/>
      <c r="AC36" s="422"/>
      <c r="AD36" s="422"/>
      <c r="AE36" s="422"/>
      <c r="AF36" s="422"/>
      <c r="AG36" s="422"/>
      <c r="AH36" s="422"/>
      <c r="AI36" s="422"/>
      <c r="AJ36" s="422"/>
      <c r="AK36" s="422"/>
      <c r="AL36" s="212"/>
      <c r="AM36" s="423" t="str">
        <f t="shared" si="0"/>
        <v/>
      </c>
      <c r="AN36" s="423"/>
      <c r="AO36" s="422"/>
      <c r="AP36" s="422"/>
      <c r="AQ36" s="422"/>
      <c r="AR36" s="422"/>
      <c r="AS36" s="422"/>
      <c r="AT36" s="422"/>
      <c r="AU36" s="422"/>
      <c r="AV36" s="422"/>
      <c r="AW36" s="422"/>
      <c r="AX36" s="422"/>
      <c r="AY36" s="422"/>
      <c r="AZ36" s="422"/>
      <c r="BA36" s="422"/>
      <c r="BB36" s="422"/>
      <c r="BC36" s="422"/>
      <c r="BD36" s="212"/>
      <c r="BE36" s="423" t="str">
        <f t="shared" si="1"/>
        <v/>
      </c>
      <c r="BF36" s="423"/>
      <c r="BG36" s="422"/>
      <c r="BH36" s="422"/>
      <c r="BI36" s="422"/>
      <c r="BJ36" s="422"/>
      <c r="BK36" s="422"/>
      <c r="BL36" s="422"/>
      <c r="BM36" s="422"/>
      <c r="BN36" s="422"/>
      <c r="BO36" s="422"/>
      <c r="BP36" s="422"/>
      <c r="BQ36" s="422"/>
      <c r="BR36" s="422"/>
      <c r="BS36" s="422"/>
      <c r="BT36" s="422"/>
      <c r="BU36" s="422"/>
      <c r="BV36" s="212"/>
      <c r="BW36" s="423">
        <f t="shared" si="2"/>
        <v>7</v>
      </c>
      <c r="BX36" s="423"/>
      <c r="BY36" s="422" t="str">
        <f>IF('各会計、関係団体の財政状況及び健全化判断比率'!B70="","",'各会計、関係団体の財政状況及び健全化判断比率'!B70)</f>
        <v>鳥栖・三養基地区消防事務組合</v>
      </c>
      <c r="BZ36" s="422"/>
      <c r="CA36" s="422"/>
      <c r="CB36" s="422"/>
      <c r="CC36" s="422"/>
      <c r="CD36" s="422"/>
      <c r="CE36" s="422"/>
      <c r="CF36" s="422"/>
      <c r="CG36" s="422"/>
      <c r="CH36" s="422"/>
      <c r="CI36" s="422"/>
      <c r="CJ36" s="422"/>
      <c r="CK36" s="422"/>
      <c r="CL36" s="422"/>
      <c r="CM36" s="422"/>
      <c r="CN36" s="212"/>
      <c r="CO36" s="423" t="str">
        <f t="shared" si="3"/>
        <v/>
      </c>
      <c r="CP36" s="423"/>
      <c r="CQ36" s="422" t="str">
        <f>IF('各会計、関係団体の財政状況及び健全化判断比率'!BS9="","",'各会計、関係団体の財政状況及び健全化判断比率'!BS9)</f>
        <v/>
      </c>
      <c r="CR36" s="422"/>
      <c r="CS36" s="422"/>
      <c r="CT36" s="422"/>
      <c r="CU36" s="422"/>
      <c r="CV36" s="422"/>
      <c r="CW36" s="422"/>
      <c r="CX36" s="422"/>
      <c r="CY36" s="422"/>
      <c r="CZ36" s="422"/>
      <c r="DA36" s="422"/>
      <c r="DB36" s="422"/>
      <c r="DC36" s="422"/>
      <c r="DD36" s="422"/>
      <c r="DE36" s="422"/>
      <c r="DF36" s="209"/>
      <c r="DG36" s="424" t="str">
        <f>IF('各会計、関係団体の財政状況及び健全化判断比率'!BR9="","",'各会計、関係団体の財政状況及び健全化判断比率'!BR9)</f>
        <v/>
      </c>
      <c r="DH36" s="424"/>
      <c r="DI36" s="216"/>
      <c r="DJ36" s="184"/>
      <c r="DK36" s="184"/>
      <c r="DL36" s="184"/>
      <c r="DM36" s="184"/>
      <c r="DN36" s="184"/>
      <c r="DO36" s="184"/>
    </row>
    <row r="37" spans="1:119" ht="32.25" customHeight="1" x14ac:dyDescent="0.15">
      <c r="A37" s="185"/>
      <c r="B37" s="211"/>
      <c r="C37" s="423" t="str">
        <f>IF(E37="","",C36+1)</f>
        <v/>
      </c>
      <c r="D37" s="423"/>
      <c r="E37" s="422" t="str">
        <f>IF('各会計、関係団体の財政状況及び健全化判断比率'!B10="","",'各会計、関係団体の財政状況及び健全化判断比率'!B10)</f>
        <v/>
      </c>
      <c r="F37" s="422"/>
      <c r="G37" s="422"/>
      <c r="H37" s="422"/>
      <c r="I37" s="422"/>
      <c r="J37" s="422"/>
      <c r="K37" s="422"/>
      <c r="L37" s="422"/>
      <c r="M37" s="422"/>
      <c r="N37" s="422"/>
      <c r="O37" s="422"/>
      <c r="P37" s="422"/>
      <c r="Q37" s="422"/>
      <c r="R37" s="422"/>
      <c r="S37" s="422"/>
      <c r="T37" s="212"/>
      <c r="U37" s="423" t="str">
        <f t="shared" si="4"/>
        <v/>
      </c>
      <c r="V37" s="423"/>
      <c r="W37" s="422"/>
      <c r="X37" s="422"/>
      <c r="Y37" s="422"/>
      <c r="Z37" s="422"/>
      <c r="AA37" s="422"/>
      <c r="AB37" s="422"/>
      <c r="AC37" s="422"/>
      <c r="AD37" s="422"/>
      <c r="AE37" s="422"/>
      <c r="AF37" s="422"/>
      <c r="AG37" s="422"/>
      <c r="AH37" s="422"/>
      <c r="AI37" s="422"/>
      <c r="AJ37" s="422"/>
      <c r="AK37" s="422"/>
      <c r="AL37" s="212"/>
      <c r="AM37" s="423" t="str">
        <f t="shared" si="0"/>
        <v/>
      </c>
      <c r="AN37" s="423"/>
      <c r="AO37" s="422"/>
      <c r="AP37" s="422"/>
      <c r="AQ37" s="422"/>
      <c r="AR37" s="422"/>
      <c r="AS37" s="422"/>
      <c r="AT37" s="422"/>
      <c r="AU37" s="422"/>
      <c r="AV37" s="422"/>
      <c r="AW37" s="422"/>
      <c r="AX37" s="422"/>
      <c r="AY37" s="422"/>
      <c r="AZ37" s="422"/>
      <c r="BA37" s="422"/>
      <c r="BB37" s="422"/>
      <c r="BC37" s="422"/>
      <c r="BD37" s="212"/>
      <c r="BE37" s="423" t="str">
        <f t="shared" si="1"/>
        <v/>
      </c>
      <c r="BF37" s="423"/>
      <c r="BG37" s="422"/>
      <c r="BH37" s="422"/>
      <c r="BI37" s="422"/>
      <c r="BJ37" s="422"/>
      <c r="BK37" s="422"/>
      <c r="BL37" s="422"/>
      <c r="BM37" s="422"/>
      <c r="BN37" s="422"/>
      <c r="BO37" s="422"/>
      <c r="BP37" s="422"/>
      <c r="BQ37" s="422"/>
      <c r="BR37" s="422"/>
      <c r="BS37" s="422"/>
      <c r="BT37" s="422"/>
      <c r="BU37" s="422"/>
      <c r="BV37" s="212"/>
      <c r="BW37" s="423">
        <f t="shared" si="2"/>
        <v>8</v>
      </c>
      <c r="BX37" s="423"/>
      <c r="BY37" s="422" t="str">
        <f>IF('各会計、関係団体の財政状況及び健全化判断比率'!B71="","",'各会計、関係団体の財政状況及び健全化判断比率'!B71)</f>
        <v>鳥栖地区広域市町村圏組合（介護保険特別会計）</v>
      </c>
      <c r="BZ37" s="422"/>
      <c r="CA37" s="422"/>
      <c r="CB37" s="422"/>
      <c r="CC37" s="422"/>
      <c r="CD37" s="422"/>
      <c r="CE37" s="422"/>
      <c r="CF37" s="422"/>
      <c r="CG37" s="422"/>
      <c r="CH37" s="422"/>
      <c r="CI37" s="422"/>
      <c r="CJ37" s="422"/>
      <c r="CK37" s="422"/>
      <c r="CL37" s="422"/>
      <c r="CM37" s="422"/>
      <c r="CN37" s="212"/>
      <c r="CO37" s="423" t="str">
        <f t="shared" si="3"/>
        <v/>
      </c>
      <c r="CP37" s="423"/>
      <c r="CQ37" s="422" t="str">
        <f>IF('各会計、関係団体の財政状況及び健全化判断比率'!BS10="","",'各会計、関係団体の財政状況及び健全化判断比率'!BS10)</f>
        <v/>
      </c>
      <c r="CR37" s="422"/>
      <c r="CS37" s="422"/>
      <c r="CT37" s="422"/>
      <c r="CU37" s="422"/>
      <c r="CV37" s="422"/>
      <c r="CW37" s="422"/>
      <c r="CX37" s="422"/>
      <c r="CY37" s="422"/>
      <c r="CZ37" s="422"/>
      <c r="DA37" s="422"/>
      <c r="DB37" s="422"/>
      <c r="DC37" s="422"/>
      <c r="DD37" s="422"/>
      <c r="DE37" s="422"/>
      <c r="DF37" s="209"/>
      <c r="DG37" s="424" t="str">
        <f>IF('各会計、関係団体の財政状況及び健全化判断比率'!BR10="","",'各会計、関係団体の財政状況及び健全化判断比率'!BR10)</f>
        <v/>
      </c>
      <c r="DH37" s="424"/>
      <c r="DI37" s="216"/>
      <c r="DJ37" s="184"/>
      <c r="DK37" s="184"/>
      <c r="DL37" s="184"/>
      <c r="DM37" s="184"/>
      <c r="DN37" s="184"/>
      <c r="DO37" s="184"/>
    </row>
    <row r="38" spans="1:119" ht="32.25" customHeight="1" x14ac:dyDescent="0.15">
      <c r="A38" s="185"/>
      <c r="B38" s="211"/>
      <c r="C38" s="423" t="str">
        <f t="shared" ref="C38:C43" si="5">IF(E38="","",C37+1)</f>
        <v/>
      </c>
      <c r="D38" s="423"/>
      <c r="E38" s="422" t="str">
        <f>IF('各会計、関係団体の財政状況及び健全化判断比率'!B11="","",'各会計、関係団体の財政状況及び健全化判断比率'!B11)</f>
        <v/>
      </c>
      <c r="F38" s="422"/>
      <c r="G38" s="422"/>
      <c r="H38" s="422"/>
      <c r="I38" s="422"/>
      <c r="J38" s="422"/>
      <c r="K38" s="422"/>
      <c r="L38" s="422"/>
      <c r="M38" s="422"/>
      <c r="N38" s="422"/>
      <c r="O38" s="422"/>
      <c r="P38" s="422"/>
      <c r="Q38" s="422"/>
      <c r="R38" s="422"/>
      <c r="S38" s="422"/>
      <c r="T38" s="212"/>
      <c r="U38" s="423" t="str">
        <f t="shared" si="4"/>
        <v/>
      </c>
      <c r="V38" s="423"/>
      <c r="W38" s="422"/>
      <c r="X38" s="422"/>
      <c r="Y38" s="422"/>
      <c r="Z38" s="422"/>
      <c r="AA38" s="422"/>
      <c r="AB38" s="422"/>
      <c r="AC38" s="422"/>
      <c r="AD38" s="422"/>
      <c r="AE38" s="422"/>
      <c r="AF38" s="422"/>
      <c r="AG38" s="422"/>
      <c r="AH38" s="422"/>
      <c r="AI38" s="422"/>
      <c r="AJ38" s="422"/>
      <c r="AK38" s="422"/>
      <c r="AL38" s="212"/>
      <c r="AM38" s="423" t="str">
        <f t="shared" si="0"/>
        <v/>
      </c>
      <c r="AN38" s="423"/>
      <c r="AO38" s="422"/>
      <c r="AP38" s="422"/>
      <c r="AQ38" s="422"/>
      <c r="AR38" s="422"/>
      <c r="AS38" s="422"/>
      <c r="AT38" s="422"/>
      <c r="AU38" s="422"/>
      <c r="AV38" s="422"/>
      <c r="AW38" s="422"/>
      <c r="AX38" s="422"/>
      <c r="AY38" s="422"/>
      <c r="AZ38" s="422"/>
      <c r="BA38" s="422"/>
      <c r="BB38" s="422"/>
      <c r="BC38" s="422"/>
      <c r="BD38" s="212"/>
      <c r="BE38" s="423" t="str">
        <f t="shared" si="1"/>
        <v/>
      </c>
      <c r="BF38" s="423"/>
      <c r="BG38" s="422"/>
      <c r="BH38" s="422"/>
      <c r="BI38" s="422"/>
      <c r="BJ38" s="422"/>
      <c r="BK38" s="422"/>
      <c r="BL38" s="422"/>
      <c r="BM38" s="422"/>
      <c r="BN38" s="422"/>
      <c r="BO38" s="422"/>
      <c r="BP38" s="422"/>
      <c r="BQ38" s="422"/>
      <c r="BR38" s="422"/>
      <c r="BS38" s="422"/>
      <c r="BT38" s="422"/>
      <c r="BU38" s="422"/>
      <c r="BV38" s="212"/>
      <c r="BW38" s="423">
        <f t="shared" si="2"/>
        <v>9</v>
      </c>
      <c r="BX38" s="423"/>
      <c r="BY38" s="422" t="str">
        <f>IF('各会計、関係団体の財政状況及び健全化判断比率'!B72="","",'各会計、関係団体の財政状況及び健全化判断比率'!B72)</f>
        <v>鳥栖地区広域市町村圏組合</v>
      </c>
      <c r="BZ38" s="422"/>
      <c r="CA38" s="422"/>
      <c r="CB38" s="422"/>
      <c r="CC38" s="422"/>
      <c r="CD38" s="422"/>
      <c r="CE38" s="422"/>
      <c r="CF38" s="422"/>
      <c r="CG38" s="422"/>
      <c r="CH38" s="422"/>
      <c r="CI38" s="422"/>
      <c r="CJ38" s="422"/>
      <c r="CK38" s="422"/>
      <c r="CL38" s="422"/>
      <c r="CM38" s="422"/>
      <c r="CN38" s="212"/>
      <c r="CO38" s="423" t="str">
        <f t="shared" si="3"/>
        <v/>
      </c>
      <c r="CP38" s="423"/>
      <c r="CQ38" s="422" t="str">
        <f>IF('各会計、関係団体の財政状況及び健全化判断比率'!BS11="","",'各会計、関係団体の財政状況及び健全化判断比率'!BS11)</f>
        <v/>
      </c>
      <c r="CR38" s="422"/>
      <c r="CS38" s="422"/>
      <c r="CT38" s="422"/>
      <c r="CU38" s="422"/>
      <c r="CV38" s="422"/>
      <c r="CW38" s="422"/>
      <c r="CX38" s="422"/>
      <c r="CY38" s="422"/>
      <c r="CZ38" s="422"/>
      <c r="DA38" s="422"/>
      <c r="DB38" s="422"/>
      <c r="DC38" s="422"/>
      <c r="DD38" s="422"/>
      <c r="DE38" s="422"/>
      <c r="DF38" s="209"/>
      <c r="DG38" s="424" t="str">
        <f>IF('各会計、関係団体の財政状況及び健全化判断比率'!BR11="","",'各会計、関係団体の財政状況及び健全化判断比率'!BR11)</f>
        <v/>
      </c>
      <c r="DH38" s="424"/>
      <c r="DI38" s="216"/>
      <c r="DJ38" s="184"/>
      <c r="DK38" s="184"/>
      <c r="DL38" s="184"/>
      <c r="DM38" s="184"/>
      <c r="DN38" s="184"/>
      <c r="DO38" s="184"/>
    </row>
    <row r="39" spans="1:119" ht="32.25" customHeight="1" x14ac:dyDescent="0.15">
      <c r="A39" s="185"/>
      <c r="B39" s="211"/>
      <c r="C39" s="423" t="str">
        <f t="shared" si="5"/>
        <v/>
      </c>
      <c r="D39" s="423"/>
      <c r="E39" s="422" t="str">
        <f>IF('各会計、関係団体の財政状況及び健全化判断比率'!B12="","",'各会計、関係団体の財政状況及び健全化判断比率'!B12)</f>
        <v/>
      </c>
      <c r="F39" s="422"/>
      <c r="G39" s="422"/>
      <c r="H39" s="422"/>
      <c r="I39" s="422"/>
      <c r="J39" s="422"/>
      <c r="K39" s="422"/>
      <c r="L39" s="422"/>
      <c r="M39" s="422"/>
      <c r="N39" s="422"/>
      <c r="O39" s="422"/>
      <c r="P39" s="422"/>
      <c r="Q39" s="422"/>
      <c r="R39" s="422"/>
      <c r="S39" s="422"/>
      <c r="T39" s="212"/>
      <c r="U39" s="423" t="str">
        <f t="shared" si="4"/>
        <v/>
      </c>
      <c r="V39" s="423"/>
      <c r="W39" s="422"/>
      <c r="X39" s="422"/>
      <c r="Y39" s="422"/>
      <c r="Z39" s="422"/>
      <c r="AA39" s="422"/>
      <c r="AB39" s="422"/>
      <c r="AC39" s="422"/>
      <c r="AD39" s="422"/>
      <c r="AE39" s="422"/>
      <c r="AF39" s="422"/>
      <c r="AG39" s="422"/>
      <c r="AH39" s="422"/>
      <c r="AI39" s="422"/>
      <c r="AJ39" s="422"/>
      <c r="AK39" s="422"/>
      <c r="AL39" s="212"/>
      <c r="AM39" s="423" t="str">
        <f t="shared" si="0"/>
        <v/>
      </c>
      <c r="AN39" s="423"/>
      <c r="AO39" s="422"/>
      <c r="AP39" s="422"/>
      <c r="AQ39" s="422"/>
      <c r="AR39" s="422"/>
      <c r="AS39" s="422"/>
      <c r="AT39" s="422"/>
      <c r="AU39" s="422"/>
      <c r="AV39" s="422"/>
      <c r="AW39" s="422"/>
      <c r="AX39" s="422"/>
      <c r="AY39" s="422"/>
      <c r="AZ39" s="422"/>
      <c r="BA39" s="422"/>
      <c r="BB39" s="422"/>
      <c r="BC39" s="422"/>
      <c r="BD39" s="212"/>
      <c r="BE39" s="423" t="str">
        <f t="shared" si="1"/>
        <v/>
      </c>
      <c r="BF39" s="423"/>
      <c r="BG39" s="422"/>
      <c r="BH39" s="422"/>
      <c r="BI39" s="422"/>
      <c r="BJ39" s="422"/>
      <c r="BK39" s="422"/>
      <c r="BL39" s="422"/>
      <c r="BM39" s="422"/>
      <c r="BN39" s="422"/>
      <c r="BO39" s="422"/>
      <c r="BP39" s="422"/>
      <c r="BQ39" s="422"/>
      <c r="BR39" s="422"/>
      <c r="BS39" s="422"/>
      <c r="BT39" s="422"/>
      <c r="BU39" s="422"/>
      <c r="BV39" s="212"/>
      <c r="BW39" s="423">
        <f t="shared" si="2"/>
        <v>10</v>
      </c>
      <c r="BX39" s="423"/>
      <c r="BY39" s="422" t="str">
        <f>IF('各会計、関係団体の財政状況及び健全化判断比率'!B73="","",'各会計、関係団体の財政状況及び健全化判断比率'!B73)</f>
        <v>三神地区環境事務組合</v>
      </c>
      <c r="BZ39" s="422"/>
      <c r="CA39" s="422"/>
      <c r="CB39" s="422"/>
      <c r="CC39" s="422"/>
      <c r="CD39" s="422"/>
      <c r="CE39" s="422"/>
      <c r="CF39" s="422"/>
      <c r="CG39" s="422"/>
      <c r="CH39" s="422"/>
      <c r="CI39" s="422"/>
      <c r="CJ39" s="422"/>
      <c r="CK39" s="422"/>
      <c r="CL39" s="422"/>
      <c r="CM39" s="422"/>
      <c r="CN39" s="212"/>
      <c r="CO39" s="423" t="str">
        <f t="shared" si="3"/>
        <v/>
      </c>
      <c r="CP39" s="423"/>
      <c r="CQ39" s="422" t="str">
        <f>IF('各会計、関係団体の財政状況及び健全化判断比率'!BS12="","",'各会計、関係団体の財政状況及び健全化判断比率'!BS12)</f>
        <v/>
      </c>
      <c r="CR39" s="422"/>
      <c r="CS39" s="422"/>
      <c r="CT39" s="422"/>
      <c r="CU39" s="422"/>
      <c r="CV39" s="422"/>
      <c r="CW39" s="422"/>
      <c r="CX39" s="422"/>
      <c r="CY39" s="422"/>
      <c r="CZ39" s="422"/>
      <c r="DA39" s="422"/>
      <c r="DB39" s="422"/>
      <c r="DC39" s="422"/>
      <c r="DD39" s="422"/>
      <c r="DE39" s="422"/>
      <c r="DF39" s="209"/>
      <c r="DG39" s="424" t="str">
        <f>IF('各会計、関係団体の財政状況及び健全化判断比率'!BR12="","",'各会計、関係団体の財政状況及び健全化判断比率'!BR12)</f>
        <v/>
      </c>
      <c r="DH39" s="424"/>
      <c r="DI39" s="216"/>
      <c r="DJ39" s="184"/>
      <c r="DK39" s="184"/>
      <c r="DL39" s="184"/>
      <c r="DM39" s="184"/>
      <c r="DN39" s="184"/>
      <c r="DO39" s="184"/>
    </row>
    <row r="40" spans="1:119" ht="32.25" customHeight="1" x14ac:dyDescent="0.15">
      <c r="A40" s="185"/>
      <c r="B40" s="211"/>
      <c r="C40" s="423" t="str">
        <f t="shared" si="5"/>
        <v/>
      </c>
      <c r="D40" s="423"/>
      <c r="E40" s="422" t="str">
        <f>IF('各会計、関係団体の財政状況及び健全化判断比率'!B13="","",'各会計、関係団体の財政状況及び健全化判断比率'!B13)</f>
        <v/>
      </c>
      <c r="F40" s="422"/>
      <c r="G40" s="422"/>
      <c r="H40" s="422"/>
      <c r="I40" s="422"/>
      <c r="J40" s="422"/>
      <c r="K40" s="422"/>
      <c r="L40" s="422"/>
      <c r="M40" s="422"/>
      <c r="N40" s="422"/>
      <c r="O40" s="422"/>
      <c r="P40" s="422"/>
      <c r="Q40" s="422"/>
      <c r="R40" s="422"/>
      <c r="S40" s="422"/>
      <c r="T40" s="212"/>
      <c r="U40" s="423" t="str">
        <f t="shared" si="4"/>
        <v/>
      </c>
      <c r="V40" s="423"/>
      <c r="W40" s="422"/>
      <c r="X40" s="422"/>
      <c r="Y40" s="422"/>
      <c r="Z40" s="422"/>
      <c r="AA40" s="422"/>
      <c r="AB40" s="422"/>
      <c r="AC40" s="422"/>
      <c r="AD40" s="422"/>
      <c r="AE40" s="422"/>
      <c r="AF40" s="422"/>
      <c r="AG40" s="422"/>
      <c r="AH40" s="422"/>
      <c r="AI40" s="422"/>
      <c r="AJ40" s="422"/>
      <c r="AK40" s="422"/>
      <c r="AL40" s="212"/>
      <c r="AM40" s="423" t="str">
        <f t="shared" si="0"/>
        <v/>
      </c>
      <c r="AN40" s="423"/>
      <c r="AO40" s="422"/>
      <c r="AP40" s="422"/>
      <c r="AQ40" s="422"/>
      <c r="AR40" s="422"/>
      <c r="AS40" s="422"/>
      <c r="AT40" s="422"/>
      <c r="AU40" s="422"/>
      <c r="AV40" s="422"/>
      <c r="AW40" s="422"/>
      <c r="AX40" s="422"/>
      <c r="AY40" s="422"/>
      <c r="AZ40" s="422"/>
      <c r="BA40" s="422"/>
      <c r="BB40" s="422"/>
      <c r="BC40" s="422"/>
      <c r="BD40" s="212"/>
      <c r="BE40" s="423" t="str">
        <f t="shared" si="1"/>
        <v/>
      </c>
      <c r="BF40" s="423"/>
      <c r="BG40" s="422"/>
      <c r="BH40" s="422"/>
      <c r="BI40" s="422"/>
      <c r="BJ40" s="422"/>
      <c r="BK40" s="422"/>
      <c r="BL40" s="422"/>
      <c r="BM40" s="422"/>
      <c r="BN40" s="422"/>
      <c r="BO40" s="422"/>
      <c r="BP40" s="422"/>
      <c r="BQ40" s="422"/>
      <c r="BR40" s="422"/>
      <c r="BS40" s="422"/>
      <c r="BT40" s="422"/>
      <c r="BU40" s="422"/>
      <c r="BV40" s="212"/>
      <c r="BW40" s="423">
        <f t="shared" si="2"/>
        <v>11</v>
      </c>
      <c r="BX40" s="423"/>
      <c r="BY40" s="422" t="str">
        <f>IF('各会計、関係団体の財政状況及び健全化判断比率'!B74="","",'各会計、関係団体の財政状況及び健全化判断比率'!B74)</f>
        <v>佐賀東部水道企業団（末端給水）</v>
      </c>
      <c r="BZ40" s="422"/>
      <c r="CA40" s="422"/>
      <c r="CB40" s="422"/>
      <c r="CC40" s="422"/>
      <c r="CD40" s="422"/>
      <c r="CE40" s="422"/>
      <c r="CF40" s="422"/>
      <c r="CG40" s="422"/>
      <c r="CH40" s="422"/>
      <c r="CI40" s="422"/>
      <c r="CJ40" s="422"/>
      <c r="CK40" s="422"/>
      <c r="CL40" s="422"/>
      <c r="CM40" s="422"/>
      <c r="CN40" s="212"/>
      <c r="CO40" s="423" t="str">
        <f t="shared" si="3"/>
        <v/>
      </c>
      <c r="CP40" s="423"/>
      <c r="CQ40" s="422" t="str">
        <f>IF('各会計、関係団体の財政状況及び健全化判断比率'!BS13="","",'各会計、関係団体の財政状況及び健全化判断比率'!BS13)</f>
        <v/>
      </c>
      <c r="CR40" s="422"/>
      <c r="CS40" s="422"/>
      <c r="CT40" s="422"/>
      <c r="CU40" s="422"/>
      <c r="CV40" s="422"/>
      <c r="CW40" s="422"/>
      <c r="CX40" s="422"/>
      <c r="CY40" s="422"/>
      <c r="CZ40" s="422"/>
      <c r="DA40" s="422"/>
      <c r="DB40" s="422"/>
      <c r="DC40" s="422"/>
      <c r="DD40" s="422"/>
      <c r="DE40" s="422"/>
      <c r="DF40" s="209"/>
      <c r="DG40" s="424" t="str">
        <f>IF('各会計、関係団体の財政状況及び健全化判断比率'!BR13="","",'各会計、関係団体の財政状況及び健全化判断比率'!BR13)</f>
        <v/>
      </c>
      <c r="DH40" s="424"/>
      <c r="DI40" s="216"/>
      <c r="DJ40" s="184"/>
      <c r="DK40" s="184"/>
      <c r="DL40" s="184"/>
      <c r="DM40" s="184"/>
      <c r="DN40" s="184"/>
      <c r="DO40" s="184"/>
    </row>
    <row r="41" spans="1:119" ht="32.25" customHeight="1" x14ac:dyDescent="0.15">
      <c r="A41" s="185"/>
      <c r="B41" s="211"/>
      <c r="C41" s="423" t="str">
        <f t="shared" si="5"/>
        <v/>
      </c>
      <c r="D41" s="423"/>
      <c r="E41" s="422" t="str">
        <f>IF('各会計、関係団体の財政状況及び健全化判断比率'!B14="","",'各会計、関係団体の財政状況及び健全化判断比率'!B14)</f>
        <v/>
      </c>
      <c r="F41" s="422"/>
      <c r="G41" s="422"/>
      <c r="H41" s="422"/>
      <c r="I41" s="422"/>
      <c r="J41" s="422"/>
      <c r="K41" s="422"/>
      <c r="L41" s="422"/>
      <c r="M41" s="422"/>
      <c r="N41" s="422"/>
      <c r="O41" s="422"/>
      <c r="P41" s="422"/>
      <c r="Q41" s="422"/>
      <c r="R41" s="422"/>
      <c r="S41" s="422"/>
      <c r="T41" s="212"/>
      <c r="U41" s="423" t="str">
        <f t="shared" si="4"/>
        <v/>
      </c>
      <c r="V41" s="423"/>
      <c r="W41" s="422"/>
      <c r="X41" s="422"/>
      <c r="Y41" s="422"/>
      <c r="Z41" s="422"/>
      <c r="AA41" s="422"/>
      <c r="AB41" s="422"/>
      <c r="AC41" s="422"/>
      <c r="AD41" s="422"/>
      <c r="AE41" s="422"/>
      <c r="AF41" s="422"/>
      <c r="AG41" s="422"/>
      <c r="AH41" s="422"/>
      <c r="AI41" s="422"/>
      <c r="AJ41" s="422"/>
      <c r="AK41" s="422"/>
      <c r="AL41" s="212"/>
      <c r="AM41" s="423" t="str">
        <f t="shared" si="0"/>
        <v/>
      </c>
      <c r="AN41" s="423"/>
      <c r="AO41" s="422"/>
      <c r="AP41" s="422"/>
      <c r="AQ41" s="422"/>
      <c r="AR41" s="422"/>
      <c r="AS41" s="422"/>
      <c r="AT41" s="422"/>
      <c r="AU41" s="422"/>
      <c r="AV41" s="422"/>
      <c r="AW41" s="422"/>
      <c r="AX41" s="422"/>
      <c r="AY41" s="422"/>
      <c r="AZ41" s="422"/>
      <c r="BA41" s="422"/>
      <c r="BB41" s="422"/>
      <c r="BC41" s="422"/>
      <c r="BD41" s="212"/>
      <c r="BE41" s="423" t="str">
        <f t="shared" si="1"/>
        <v/>
      </c>
      <c r="BF41" s="423"/>
      <c r="BG41" s="422"/>
      <c r="BH41" s="422"/>
      <c r="BI41" s="422"/>
      <c r="BJ41" s="422"/>
      <c r="BK41" s="422"/>
      <c r="BL41" s="422"/>
      <c r="BM41" s="422"/>
      <c r="BN41" s="422"/>
      <c r="BO41" s="422"/>
      <c r="BP41" s="422"/>
      <c r="BQ41" s="422"/>
      <c r="BR41" s="422"/>
      <c r="BS41" s="422"/>
      <c r="BT41" s="422"/>
      <c r="BU41" s="422"/>
      <c r="BV41" s="212"/>
      <c r="BW41" s="423">
        <f t="shared" si="2"/>
        <v>12</v>
      </c>
      <c r="BX41" s="423"/>
      <c r="BY41" s="422" t="str">
        <f>IF('各会計、関係団体の財政状況及び健全化判断比率'!B75="","",'各会計、関係団体の財政状況及び健全化判断比率'!B75)</f>
        <v>佐賀東部水道企業団（用水供給）</v>
      </c>
      <c r="BZ41" s="422"/>
      <c r="CA41" s="422"/>
      <c r="CB41" s="422"/>
      <c r="CC41" s="422"/>
      <c r="CD41" s="422"/>
      <c r="CE41" s="422"/>
      <c r="CF41" s="422"/>
      <c r="CG41" s="422"/>
      <c r="CH41" s="422"/>
      <c r="CI41" s="422"/>
      <c r="CJ41" s="422"/>
      <c r="CK41" s="422"/>
      <c r="CL41" s="422"/>
      <c r="CM41" s="422"/>
      <c r="CN41" s="212"/>
      <c r="CO41" s="423" t="str">
        <f t="shared" si="3"/>
        <v/>
      </c>
      <c r="CP41" s="423"/>
      <c r="CQ41" s="422" t="str">
        <f>IF('各会計、関係団体の財政状況及び健全化判断比率'!BS14="","",'各会計、関係団体の財政状況及び健全化判断比率'!BS14)</f>
        <v/>
      </c>
      <c r="CR41" s="422"/>
      <c r="CS41" s="422"/>
      <c r="CT41" s="422"/>
      <c r="CU41" s="422"/>
      <c r="CV41" s="422"/>
      <c r="CW41" s="422"/>
      <c r="CX41" s="422"/>
      <c r="CY41" s="422"/>
      <c r="CZ41" s="422"/>
      <c r="DA41" s="422"/>
      <c r="DB41" s="422"/>
      <c r="DC41" s="422"/>
      <c r="DD41" s="422"/>
      <c r="DE41" s="422"/>
      <c r="DF41" s="209"/>
      <c r="DG41" s="424" t="str">
        <f>IF('各会計、関係団体の財政状況及び健全化判断比率'!BR14="","",'各会計、関係団体の財政状況及び健全化判断比率'!BR14)</f>
        <v/>
      </c>
      <c r="DH41" s="424"/>
      <c r="DI41" s="216"/>
      <c r="DJ41" s="184"/>
      <c r="DK41" s="184"/>
      <c r="DL41" s="184"/>
      <c r="DM41" s="184"/>
      <c r="DN41" s="184"/>
      <c r="DO41" s="184"/>
    </row>
    <row r="42" spans="1:119" ht="32.25" customHeight="1" x14ac:dyDescent="0.15">
      <c r="A42" s="184"/>
      <c r="B42" s="211"/>
      <c r="C42" s="423" t="str">
        <f t="shared" si="5"/>
        <v/>
      </c>
      <c r="D42" s="423"/>
      <c r="E42" s="422" t="str">
        <f>IF('各会計、関係団体の財政状況及び健全化判断比率'!B15="","",'各会計、関係団体の財政状況及び健全化判断比率'!B15)</f>
        <v/>
      </c>
      <c r="F42" s="422"/>
      <c r="G42" s="422"/>
      <c r="H42" s="422"/>
      <c r="I42" s="422"/>
      <c r="J42" s="422"/>
      <c r="K42" s="422"/>
      <c r="L42" s="422"/>
      <c r="M42" s="422"/>
      <c r="N42" s="422"/>
      <c r="O42" s="422"/>
      <c r="P42" s="422"/>
      <c r="Q42" s="422"/>
      <c r="R42" s="422"/>
      <c r="S42" s="422"/>
      <c r="T42" s="212"/>
      <c r="U42" s="423" t="str">
        <f t="shared" si="4"/>
        <v/>
      </c>
      <c r="V42" s="423"/>
      <c r="W42" s="422"/>
      <c r="X42" s="422"/>
      <c r="Y42" s="422"/>
      <c r="Z42" s="422"/>
      <c r="AA42" s="422"/>
      <c r="AB42" s="422"/>
      <c r="AC42" s="422"/>
      <c r="AD42" s="422"/>
      <c r="AE42" s="422"/>
      <c r="AF42" s="422"/>
      <c r="AG42" s="422"/>
      <c r="AH42" s="422"/>
      <c r="AI42" s="422"/>
      <c r="AJ42" s="422"/>
      <c r="AK42" s="422"/>
      <c r="AL42" s="212"/>
      <c r="AM42" s="423" t="str">
        <f t="shared" si="0"/>
        <v/>
      </c>
      <c r="AN42" s="423"/>
      <c r="AO42" s="422"/>
      <c r="AP42" s="422"/>
      <c r="AQ42" s="422"/>
      <c r="AR42" s="422"/>
      <c r="AS42" s="422"/>
      <c r="AT42" s="422"/>
      <c r="AU42" s="422"/>
      <c r="AV42" s="422"/>
      <c r="AW42" s="422"/>
      <c r="AX42" s="422"/>
      <c r="AY42" s="422"/>
      <c r="AZ42" s="422"/>
      <c r="BA42" s="422"/>
      <c r="BB42" s="422"/>
      <c r="BC42" s="422"/>
      <c r="BD42" s="212"/>
      <c r="BE42" s="423" t="str">
        <f t="shared" si="1"/>
        <v/>
      </c>
      <c r="BF42" s="423"/>
      <c r="BG42" s="422"/>
      <c r="BH42" s="422"/>
      <c r="BI42" s="422"/>
      <c r="BJ42" s="422"/>
      <c r="BK42" s="422"/>
      <c r="BL42" s="422"/>
      <c r="BM42" s="422"/>
      <c r="BN42" s="422"/>
      <c r="BO42" s="422"/>
      <c r="BP42" s="422"/>
      <c r="BQ42" s="422"/>
      <c r="BR42" s="422"/>
      <c r="BS42" s="422"/>
      <c r="BT42" s="422"/>
      <c r="BU42" s="422"/>
      <c r="BV42" s="212"/>
      <c r="BW42" s="423">
        <f t="shared" si="2"/>
        <v>13</v>
      </c>
      <c r="BX42" s="423"/>
      <c r="BY42" s="422" t="str">
        <f>IF('各会計、関係団体の財政状況及び健全化判断比率'!B76="","",'各会計、関係団体の財政状況及び健全化判断比率'!B76)</f>
        <v>佐賀県後期高齢者医療広域連合（一般会計）</v>
      </c>
      <c r="BZ42" s="422"/>
      <c r="CA42" s="422"/>
      <c r="CB42" s="422"/>
      <c r="CC42" s="422"/>
      <c r="CD42" s="422"/>
      <c r="CE42" s="422"/>
      <c r="CF42" s="422"/>
      <c r="CG42" s="422"/>
      <c r="CH42" s="422"/>
      <c r="CI42" s="422"/>
      <c r="CJ42" s="422"/>
      <c r="CK42" s="422"/>
      <c r="CL42" s="422"/>
      <c r="CM42" s="422"/>
      <c r="CN42" s="212"/>
      <c r="CO42" s="423" t="str">
        <f t="shared" si="3"/>
        <v/>
      </c>
      <c r="CP42" s="423"/>
      <c r="CQ42" s="422" t="str">
        <f>IF('各会計、関係団体の財政状況及び健全化判断比率'!BS15="","",'各会計、関係団体の財政状況及び健全化判断比率'!BS15)</f>
        <v/>
      </c>
      <c r="CR42" s="422"/>
      <c r="CS42" s="422"/>
      <c r="CT42" s="422"/>
      <c r="CU42" s="422"/>
      <c r="CV42" s="422"/>
      <c r="CW42" s="422"/>
      <c r="CX42" s="422"/>
      <c r="CY42" s="422"/>
      <c r="CZ42" s="422"/>
      <c r="DA42" s="422"/>
      <c r="DB42" s="422"/>
      <c r="DC42" s="422"/>
      <c r="DD42" s="422"/>
      <c r="DE42" s="422"/>
      <c r="DF42" s="209"/>
      <c r="DG42" s="424" t="str">
        <f>IF('各会計、関係団体の財政状況及び健全化判断比率'!BR15="","",'各会計、関係団体の財政状況及び健全化判断比率'!BR15)</f>
        <v/>
      </c>
      <c r="DH42" s="424"/>
      <c r="DI42" s="216"/>
      <c r="DJ42" s="184"/>
      <c r="DK42" s="184"/>
      <c r="DL42" s="184"/>
      <c r="DM42" s="184"/>
      <c r="DN42" s="184"/>
      <c r="DO42" s="184"/>
    </row>
    <row r="43" spans="1:119" ht="32.25" customHeight="1" x14ac:dyDescent="0.15">
      <c r="A43" s="184"/>
      <c r="B43" s="211"/>
      <c r="C43" s="423" t="str">
        <f t="shared" si="5"/>
        <v/>
      </c>
      <c r="D43" s="423"/>
      <c r="E43" s="422" t="str">
        <f>IF('各会計、関係団体の財政状況及び健全化判断比率'!B16="","",'各会計、関係団体の財政状況及び健全化判断比率'!B16)</f>
        <v/>
      </c>
      <c r="F43" s="422"/>
      <c r="G43" s="422"/>
      <c r="H43" s="422"/>
      <c r="I43" s="422"/>
      <c r="J43" s="422"/>
      <c r="K43" s="422"/>
      <c r="L43" s="422"/>
      <c r="M43" s="422"/>
      <c r="N43" s="422"/>
      <c r="O43" s="422"/>
      <c r="P43" s="422"/>
      <c r="Q43" s="422"/>
      <c r="R43" s="422"/>
      <c r="S43" s="422"/>
      <c r="T43" s="212"/>
      <c r="U43" s="423" t="str">
        <f t="shared" si="4"/>
        <v/>
      </c>
      <c r="V43" s="423"/>
      <c r="W43" s="422"/>
      <c r="X43" s="422"/>
      <c r="Y43" s="422"/>
      <c r="Z43" s="422"/>
      <c r="AA43" s="422"/>
      <c r="AB43" s="422"/>
      <c r="AC43" s="422"/>
      <c r="AD43" s="422"/>
      <c r="AE43" s="422"/>
      <c r="AF43" s="422"/>
      <c r="AG43" s="422"/>
      <c r="AH43" s="422"/>
      <c r="AI43" s="422"/>
      <c r="AJ43" s="422"/>
      <c r="AK43" s="422"/>
      <c r="AL43" s="212"/>
      <c r="AM43" s="423" t="str">
        <f t="shared" si="0"/>
        <v/>
      </c>
      <c r="AN43" s="423"/>
      <c r="AO43" s="422"/>
      <c r="AP43" s="422"/>
      <c r="AQ43" s="422"/>
      <c r="AR43" s="422"/>
      <c r="AS43" s="422"/>
      <c r="AT43" s="422"/>
      <c r="AU43" s="422"/>
      <c r="AV43" s="422"/>
      <c r="AW43" s="422"/>
      <c r="AX43" s="422"/>
      <c r="AY43" s="422"/>
      <c r="AZ43" s="422"/>
      <c r="BA43" s="422"/>
      <c r="BB43" s="422"/>
      <c r="BC43" s="422"/>
      <c r="BD43" s="212"/>
      <c r="BE43" s="423" t="str">
        <f t="shared" si="1"/>
        <v/>
      </c>
      <c r="BF43" s="423"/>
      <c r="BG43" s="422"/>
      <c r="BH43" s="422"/>
      <c r="BI43" s="422"/>
      <c r="BJ43" s="422"/>
      <c r="BK43" s="422"/>
      <c r="BL43" s="422"/>
      <c r="BM43" s="422"/>
      <c r="BN43" s="422"/>
      <c r="BO43" s="422"/>
      <c r="BP43" s="422"/>
      <c r="BQ43" s="422"/>
      <c r="BR43" s="422"/>
      <c r="BS43" s="422"/>
      <c r="BT43" s="422"/>
      <c r="BU43" s="422"/>
      <c r="BV43" s="212"/>
      <c r="BW43" s="423">
        <f t="shared" si="2"/>
        <v>14</v>
      </c>
      <c r="BX43" s="423"/>
      <c r="BY43" s="422" t="str">
        <f>IF('各会計、関係団体の財政状況及び健全化判断比率'!B77="","",'各会計、関係団体の財政状況及び健全化判断比率'!B77)</f>
        <v>佐賀県後期高齢者医療広域連合（特別会計）</v>
      </c>
      <c r="BZ43" s="422"/>
      <c r="CA43" s="422"/>
      <c r="CB43" s="422"/>
      <c r="CC43" s="422"/>
      <c r="CD43" s="422"/>
      <c r="CE43" s="422"/>
      <c r="CF43" s="422"/>
      <c r="CG43" s="422"/>
      <c r="CH43" s="422"/>
      <c r="CI43" s="422"/>
      <c r="CJ43" s="422"/>
      <c r="CK43" s="422"/>
      <c r="CL43" s="422"/>
      <c r="CM43" s="422"/>
      <c r="CN43" s="212"/>
      <c r="CO43" s="423" t="str">
        <f t="shared" si="3"/>
        <v/>
      </c>
      <c r="CP43" s="423"/>
      <c r="CQ43" s="422" t="str">
        <f>IF('各会計、関係団体の財政状況及び健全化判断比率'!BS16="","",'各会計、関係団体の財政状況及び健全化判断比率'!BS16)</f>
        <v/>
      </c>
      <c r="CR43" s="422"/>
      <c r="CS43" s="422"/>
      <c r="CT43" s="422"/>
      <c r="CU43" s="422"/>
      <c r="CV43" s="422"/>
      <c r="CW43" s="422"/>
      <c r="CX43" s="422"/>
      <c r="CY43" s="422"/>
      <c r="CZ43" s="422"/>
      <c r="DA43" s="422"/>
      <c r="DB43" s="422"/>
      <c r="DC43" s="422"/>
      <c r="DD43" s="422"/>
      <c r="DE43" s="422"/>
      <c r="DF43" s="209"/>
      <c r="DG43" s="424" t="str">
        <f>IF('各会計、関係団体の財政状況及び健全化判断比率'!BR16="","",'各会計、関係団体の財政状況及び健全化判断比率'!BR16)</f>
        <v/>
      </c>
      <c r="DH43" s="424"/>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208</v>
      </c>
      <c r="C46" s="184"/>
      <c r="D46" s="184"/>
      <c r="E46" s="184" t="s">
        <v>209</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210</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211</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212</v>
      </c>
    </row>
    <row r="50" spans="5:5" x14ac:dyDescent="0.15">
      <c r="E50" s="186" t="s">
        <v>213</v>
      </c>
    </row>
    <row r="51" spans="5:5" x14ac:dyDescent="0.15">
      <c r="E51" s="186" t="s">
        <v>214</v>
      </c>
    </row>
    <row r="52" spans="5:5" x14ac:dyDescent="0.15">
      <c r="E52" s="186" t="s">
        <v>215</v>
      </c>
    </row>
    <row r="53" spans="5:5" x14ac:dyDescent="0.15"/>
    <row r="54" spans="5:5" x14ac:dyDescent="0.15"/>
    <row r="55" spans="5:5" x14ac:dyDescent="0.15"/>
    <row r="56" spans="5:5" x14ac:dyDescent="0.15"/>
  </sheetData>
  <sheetProtection algorithmName="SHA-512" hashValue="whhn6JS2ibiTufbuasIz1eWx0a1VC8LrS57l1orTiFKQj7gFAmVb3vZgSIbg95nEV5sqgyMgfoBMU0M1LBYAKQ==" saltValue="Jxv4/8efuYvC+z8ZS4uDg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election activeCell="AO36" sqref="AO36:BC3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46" t="s">
        <v>563</v>
      </c>
      <c r="D34" s="1246"/>
      <c r="E34" s="1247"/>
      <c r="F34" s="32">
        <v>4.68</v>
      </c>
      <c r="G34" s="33">
        <v>5.9</v>
      </c>
      <c r="H34" s="33">
        <v>3.53</v>
      </c>
      <c r="I34" s="33">
        <v>3.81</v>
      </c>
      <c r="J34" s="34">
        <v>2.74</v>
      </c>
      <c r="K34" s="22"/>
      <c r="L34" s="22"/>
      <c r="M34" s="22"/>
      <c r="N34" s="22"/>
      <c r="O34" s="22"/>
      <c r="P34" s="22"/>
    </row>
    <row r="35" spans="1:16" ht="39" customHeight="1" x14ac:dyDescent="0.15">
      <c r="A35" s="22"/>
      <c r="B35" s="35"/>
      <c r="C35" s="1240" t="s">
        <v>564</v>
      </c>
      <c r="D35" s="1241"/>
      <c r="E35" s="1242"/>
      <c r="F35" s="36">
        <v>0.6</v>
      </c>
      <c r="G35" s="37">
        <v>1.1100000000000001</v>
      </c>
      <c r="H35" s="37">
        <v>0.79</v>
      </c>
      <c r="I35" s="37">
        <v>1.35</v>
      </c>
      <c r="J35" s="38">
        <v>1.86</v>
      </c>
      <c r="K35" s="22"/>
      <c r="L35" s="22"/>
      <c r="M35" s="22"/>
      <c r="N35" s="22"/>
      <c r="O35" s="22"/>
      <c r="P35" s="22"/>
    </row>
    <row r="36" spans="1:16" ht="39" customHeight="1" x14ac:dyDescent="0.15">
      <c r="A36" s="22"/>
      <c r="B36" s="35"/>
      <c r="C36" s="1240" t="s">
        <v>565</v>
      </c>
      <c r="D36" s="1241"/>
      <c r="E36" s="1242"/>
      <c r="F36" s="36">
        <v>2.77</v>
      </c>
      <c r="G36" s="37">
        <v>1.97</v>
      </c>
      <c r="H36" s="37">
        <v>3.62</v>
      </c>
      <c r="I36" s="37">
        <v>1.88</v>
      </c>
      <c r="J36" s="38">
        <v>1.71</v>
      </c>
      <c r="K36" s="22"/>
      <c r="L36" s="22"/>
      <c r="M36" s="22"/>
      <c r="N36" s="22"/>
      <c r="O36" s="22"/>
      <c r="P36" s="22"/>
    </row>
    <row r="37" spans="1:16" ht="39" customHeight="1" x14ac:dyDescent="0.15">
      <c r="A37" s="22"/>
      <c r="B37" s="35"/>
      <c r="C37" s="1240" t="s">
        <v>566</v>
      </c>
      <c r="D37" s="1241"/>
      <c r="E37" s="1242"/>
      <c r="F37" s="36">
        <v>0.01</v>
      </c>
      <c r="G37" s="37">
        <v>0</v>
      </c>
      <c r="H37" s="37">
        <v>0.1</v>
      </c>
      <c r="I37" s="37">
        <v>0.12</v>
      </c>
      <c r="J37" s="38">
        <v>0</v>
      </c>
      <c r="K37" s="22"/>
      <c r="L37" s="22"/>
      <c r="M37" s="22"/>
      <c r="N37" s="22"/>
      <c r="O37" s="22"/>
      <c r="P37" s="22"/>
    </row>
    <row r="38" spans="1:16" ht="39" customHeight="1" x14ac:dyDescent="0.15">
      <c r="A38" s="22"/>
      <c r="B38" s="35"/>
      <c r="C38" s="1240"/>
      <c r="D38" s="1241"/>
      <c r="E38" s="1242"/>
      <c r="F38" s="36"/>
      <c r="G38" s="37"/>
      <c r="H38" s="37"/>
      <c r="I38" s="37"/>
      <c r="J38" s="38"/>
      <c r="K38" s="22"/>
      <c r="L38" s="22"/>
      <c r="M38" s="22"/>
      <c r="N38" s="22"/>
      <c r="O38" s="22"/>
      <c r="P38" s="22"/>
    </row>
    <row r="39" spans="1:16" ht="39" customHeight="1" x14ac:dyDescent="0.15">
      <c r="A39" s="22"/>
      <c r="B39" s="35"/>
      <c r="C39" s="1240"/>
      <c r="D39" s="1241"/>
      <c r="E39" s="1242"/>
      <c r="F39" s="36"/>
      <c r="G39" s="37"/>
      <c r="H39" s="37"/>
      <c r="I39" s="37"/>
      <c r="J39" s="38"/>
      <c r="K39" s="22"/>
      <c r="L39" s="22"/>
      <c r="M39" s="22"/>
      <c r="N39" s="22"/>
      <c r="O39" s="22"/>
      <c r="P39" s="22"/>
    </row>
    <row r="40" spans="1:16" ht="39" customHeight="1" x14ac:dyDescent="0.15">
      <c r="A40" s="22"/>
      <c r="B40" s="35"/>
      <c r="C40" s="1240"/>
      <c r="D40" s="1241"/>
      <c r="E40" s="1242"/>
      <c r="F40" s="36"/>
      <c r="G40" s="37"/>
      <c r="H40" s="37"/>
      <c r="I40" s="37"/>
      <c r="J40" s="38"/>
      <c r="K40" s="22"/>
      <c r="L40" s="22"/>
      <c r="M40" s="22"/>
      <c r="N40" s="22"/>
      <c r="O40" s="22"/>
      <c r="P40" s="22"/>
    </row>
    <row r="41" spans="1:16" ht="39" customHeight="1" x14ac:dyDescent="0.15">
      <c r="A41" s="22"/>
      <c r="B41" s="35"/>
      <c r="C41" s="1240"/>
      <c r="D41" s="1241"/>
      <c r="E41" s="1242"/>
      <c r="F41" s="36"/>
      <c r="G41" s="37"/>
      <c r="H41" s="37"/>
      <c r="I41" s="37"/>
      <c r="J41" s="38"/>
      <c r="K41" s="22"/>
      <c r="L41" s="22"/>
      <c r="M41" s="22"/>
      <c r="N41" s="22"/>
      <c r="O41" s="22"/>
      <c r="P41" s="22"/>
    </row>
    <row r="42" spans="1:16" ht="39" customHeight="1" x14ac:dyDescent="0.15">
      <c r="A42" s="22"/>
      <c r="B42" s="39"/>
      <c r="C42" s="1240" t="s">
        <v>567</v>
      </c>
      <c r="D42" s="1241"/>
      <c r="E42" s="1242"/>
      <c r="F42" s="36" t="s">
        <v>514</v>
      </c>
      <c r="G42" s="37" t="s">
        <v>514</v>
      </c>
      <c r="H42" s="37" t="s">
        <v>514</v>
      </c>
      <c r="I42" s="37" t="s">
        <v>514</v>
      </c>
      <c r="J42" s="38" t="s">
        <v>514</v>
      </c>
      <c r="K42" s="22"/>
      <c r="L42" s="22"/>
      <c r="M42" s="22"/>
      <c r="N42" s="22"/>
      <c r="O42" s="22"/>
      <c r="P42" s="22"/>
    </row>
    <row r="43" spans="1:16" ht="39" customHeight="1" thickBot="1" x14ac:dyDescent="0.2">
      <c r="A43" s="22"/>
      <c r="B43" s="40"/>
      <c r="C43" s="1243" t="s">
        <v>568</v>
      </c>
      <c r="D43" s="1244"/>
      <c r="E43" s="1245"/>
      <c r="F43" s="41" t="s">
        <v>514</v>
      </c>
      <c r="G43" s="42" t="s">
        <v>514</v>
      </c>
      <c r="H43" s="42" t="s">
        <v>514</v>
      </c>
      <c r="I43" s="42" t="s">
        <v>514</v>
      </c>
      <c r="J43" s="43" t="s">
        <v>514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zL2gifLybKgnNVbx/U9FQ+55MhFfH+A98pRKRQ6u/jnQrvzI7Bc5xgnOSV05XGUnNC4SenGp16HOwh2wtPHwg==" saltValue="t8dtD0To9cUZAq6Quw7w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55" zoomScaleNormal="55" zoomScaleSheetLayoutView="55" workbookViewId="0">
      <selection activeCell="AO36" sqref="AO36:BC3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66" t="s">
        <v>10</v>
      </c>
      <c r="C45" s="1267"/>
      <c r="D45" s="58"/>
      <c r="E45" s="1272" t="s">
        <v>11</v>
      </c>
      <c r="F45" s="1272"/>
      <c r="G45" s="1272"/>
      <c r="H45" s="1272"/>
      <c r="I45" s="1272"/>
      <c r="J45" s="1273"/>
      <c r="K45" s="59">
        <v>636</v>
      </c>
      <c r="L45" s="60">
        <v>609</v>
      </c>
      <c r="M45" s="60">
        <v>583</v>
      </c>
      <c r="N45" s="60">
        <v>554</v>
      </c>
      <c r="O45" s="61">
        <v>557</v>
      </c>
      <c r="P45" s="48"/>
      <c r="Q45" s="48"/>
      <c r="R45" s="48"/>
      <c r="S45" s="48"/>
      <c r="T45" s="48"/>
      <c r="U45" s="48"/>
    </row>
    <row r="46" spans="1:21" ht="30.75" customHeight="1" x14ac:dyDescent="0.15">
      <c r="A46" s="48"/>
      <c r="B46" s="1268"/>
      <c r="C46" s="1269"/>
      <c r="D46" s="62"/>
      <c r="E46" s="1250" t="s">
        <v>12</v>
      </c>
      <c r="F46" s="1250"/>
      <c r="G46" s="1250"/>
      <c r="H46" s="1250"/>
      <c r="I46" s="1250"/>
      <c r="J46" s="1251"/>
      <c r="K46" s="63" t="s">
        <v>514</v>
      </c>
      <c r="L46" s="64" t="s">
        <v>514</v>
      </c>
      <c r="M46" s="64" t="s">
        <v>514</v>
      </c>
      <c r="N46" s="64" t="s">
        <v>514</v>
      </c>
      <c r="O46" s="65" t="s">
        <v>514</v>
      </c>
      <c r="P46" s="48"/>
      <c r="Q46" s="48"/>
      <c r="R46" s="48"/>
      <c r="S46" s="48"/>
      <c r="T46" s="48"/>
      <c r="U46" s="48"/>
    </row>
    <row r="47" spans="1:21" ht="30.75" customHeight="1" x14ac:dyDescent="0.15">
      <c r="A47" s="48"/>
      <c r="B47" s="1268"/>
      <c r="C47" s="1269"/>
      <c r="D47" s="62"/>
      <c r="E47" s="1250" t="s">
        <v>13</v>
      </c>
      <c r="F47" s="1250"/>
      <c r="G47" s="1250"/>
      <c r="H47" s="1250"/>
      <c r="I47" s="1250"/>
      <c r="J47" s="1251"/>
      <c r="K47" s="63" t="s">
        <v>514</v>
      </c>
      <c r="L47" s="64" t="s">
        <v>514</v>
      </c>
      <c r="M47" s="64" t="s">
        <v>514</v>
      </c>
      <c r="N47" s="64" t="s">
        <v>514</v>
      </c>
      <c r="O47" s="65" t="s">
        <v>514</v>
      </c>
      <c r="P47" s="48"/>
      <c r="Q47" s="48"/>
      <c r="R47" s="48"/>
      <c r="S47" s="48"/>
      <c r="T47" s="48"/>
      <c r="U47" s="48"/>
    </row>
    <row r="48" spans="1:21" ht="30.75" customHeight="1" x14ac:dyDescent="0.15">
      <c r="A48" s="48"/>
      <c r="B48" s="1268"/>
      <c r="C48" s="1269"/>
      <c r="D48" s="62"/>
      <c r="E48" s="1250" t="s">
        <v>14</v>
      </c>
      <c r="F48" s="1250"/>
      <c r="G48" s="1250"/>
      <c r="H48" s="1250"/>
      <c r="I48" s="1250"/>
      <c r="J48" s="1251"/>
      <c r="K48" s="63">
        <v>100</v>
      </c>
      <c r="L48" s="64">
        <v>107</v>
      </c>
      <c r="M48" s="64">
        <v>123</v>
      </c>
      <c r="N48" s="64">
        <v>120</v>
      </c>
      <c r="O48" s="65">
        <v>118</v>
      </c>
      <c r="P48" s="48"/>
      <c r="Q48" s="48"/>
      <c r="R48" s="48"/>
      <c r="S48" s="48"/>
      <c r="T48" s="48"/>
      <c r="U48" s="48"/>
    </row>
    <row r="49" spans="1:21" ht="30.75" customHeight="1" x14ac:dyDescent="0.15">
      <c r="A49" s="48"/>
      <c r="B49" s="1268"/>
      <c r="C49" s="1269"/>
      <c r="D49" s="62"/>
      <c r="E49" s="1250" t="s">
        <v>15</v>
      </c>
      <c r="F49" s="1250"/>
      <c r="G49" s="1250"/>
      <c r="H49" s="1250"/>
      <c r="I49" s="1250"/>
      <c r="J49" s="1251"/>
      <c r="K49" s="63">
        <v>165</v>
      </c>
      <c r="L49" s="64">
        <v>132</v>
      </c>
      <c r="M49" s="64">
        <v>120</v>
      </c>
      <c r="N49" s="64">
        <v>121</v>
      </c>
      <c r="O49" s="65">
        <v>118</v>
      </c>
      <c r="P49" s="48"/>
      <c r="Q49" s="48"/>
      <c r="R49" s="48"/>
      <c r="S49" s="48"/>
      <c r="T49" s="48"/>
      <c r="U49" s="48"/>
    </row>
    <row r="50" spans="1:21" ht="30.75" customHeight="1" x14ac:dyDescent="0.15">
      <c r="A50" s="48"/>
      <c r="B50" s="1268"/>
      <c r="C50" s="1269"/>
      <c r="D50" s="62"/>
      <c r="E50" s="1250" t="s">
        <v>16</v>
      </c>
      <c r="F50" s="1250"/>
      <c r="G50" s="1250"/>
      <c r="H50" s="1250"/>
      <c r="I50" s="1250"/>
      <c r="J50" s="1251"/>
      <c r="K50" s="63" t="s">
        <v>514</v>
      </c>
      <c r="L50" s="64" t="s">
        <v>514</v>
      </c>
      <c r="M50" s="64" t="s">
        <v>514</v>
      </c>
      <c r="N50" s="64" t="s">
        <v>514</v>
      </c>
      <c r="O50" s="65" t="s">
        <v>514</v>
      </c>
      <c r="P50" s="48"/>
      <c r="Q50" s="48"/>
      <c r="R50" s="48"/>
      <c r="S50" s="48"/>
      <c r="T50" s="48"/>
      <c r="U50" s="48"/>
    </row>
    <row r="51" spans="1:21" ht="30.75" customHeight="1" x14ac:dyDescent="0.15">
      <c r="A51" s="48"/>
      <c r="B51" s="1270"/>
      <c r="C51" s="1271"/>
      <c r="D51" s="66"/>
      <c r="E51" s="1250" t="s">
        <v>17</v>
      </c>
      <c r="F51" s="1250"/>
      <c r="G51" s="1250"/>
      <c r="H51" s="1250"/>
      <c r="I51" s="1250"/>
      <c r="J51" s="1251"/>
      <c r="K51" s="63" t="s">
        <v>514</v>
      </c>
      <c r="L51" s="64" t="s">
        <v>514</v>
      </c>
      <c r="M51" s="64" t="s">
        <v>514</v>
      </c>
      <c r="N51" s="64" t="s">
        <v>514</v>
      </c>
      <c r="O51" s="65" t="s">
        <v>514</v>
      </c>
      <c r="P51" s="48"/>
      <c r="Q51" s="48"/>
      <c r="R51" s="48"/>
      <c r="S51" s="48"/>
      <c r="T51" s="48"/>
      <c r="U51" s="48"/>
    </row>
    <row r="52" spans="1:21" ht="30.75" customHeight="1" x14ac:dyDescent="0.15">
      <c r="A52" s="48"/>
      <c r="B52" s="1248" t="s">
        <v>18</v>
      </c>
      <c r="C52" s="1249"/>
      <c r="D52" s="66"/>
      <c r="E52" s="1250" t="s">
        <v>19</v>
      </c>
      <c r="F52" s="1250"/>
      <c r="G52" s="1250"/>
      <c r="H52" s="1250"/>
      <c r="I52" s="1250"/>
      <c r="J52" s="1251"/>
      <c r="K52" s="63">
        <v>484</v>
      </c>
      <c r="L52" s="64">
        <v>463</v>
      </c>
      <c r="M52" s="64">
        <v>523</v>
      </c>
      <c r="N52" s="64">
        <v>516</v>
      </c>
      <c r="O52" s="65">
        <v>513</v>
      </c>
      <c r="P52" s="48"/>
      <c r="Q52" s="48"/>
      <c r="R52" s="48"/>
      <c r="S52" s="48"/>
      <c r="T52" s="48"/>
      <c r="U52" s="48"/>
    </row>
    <row r="53" spans="1:21" ht="30.75" customHeight="1" thickBot="1" x14ac:dyDescent="0.2">
      <c r="A53" s="48"/>
      <c r="B53" s="1252" t="s">
        <v>20</v>
      </c>
      <c r="C53" s="1253"/>
      <c r="D53" s="67"/>
      <c r="E53" s="1254" t="s">
        <v>21</v>
      </c>
      <c r="F53" s="1254"/>
      <c r="G53" s="1254"/>
      <c r="H53" s="1254"/>
      <c r="I53" s="1254"/>
      <c r="J53" s="1255"/>
      <c r="K53" s="68">
        <v>417</v>
      </c>
      <c r="L53" s="69">
        <v>385</v>
      </c>
      <c r="M53" s="69">
        <v>303</v>
      </c>
      <c r="N53" s="69">
        <v>279</v>
      </c>
      <c r="O53" s="70">
        <v>280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56" t="s">
        <v>24</v>
      </c>
      <c r="C57" s="1257"/>
      <c r="D57" s="1260" t="s">
        <v>25</v>
      </c>
      <c r="E57" s="1261"/>
      <c r="F57" s="1261"/>
      <c r="G57" s="1261"/>
      <c r="H57" s="1261"/>
      <c r="I57" s="1261"/>
      <c r="J57" s="1262"/>
      <c r="K57" s="83"/>
      <c r="L57" s="84"/>
      <c r="M57" s="84"/>
      <c r="N57" s="84"/>
      <c r="O57" s="85"/>
    </row>
    <row r="58" spans="1:21" ht="31.5" customHeight="1" thickBot="1" x14ac:dyDescent="0.2">
      <c r="B58" s="1258"/>
      <c r="C58" s="1259"/>
      <c r="D58" s="1263" t="s">
        <v>26</v>
      </c>
      <c r="E58" s="1264"/>
      <c r="F58" s="1264"/>
      <c r="G58" s="1264"/>
      <c r="H58" s="1264"/>
      <c r="I58" s="1264"/>
      <c r="J58" s="1265"/>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19DDv9LW7+CdcttuVQyQbuZNWCxQr5kK5+YZSatlFwON5Qj+OyjL4nHMeYalfC8QT1BNqa6j8cSw4gDNUBJRw==" saltValue="OdF+vorX5F8LzVYT6W3q7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39370078740157483" bottom="0.39370078740157483" header="0.19685039370078741" footer="0.19685039370078741"/>
  <pageSetup paperSize="9" scale="53" orientation="landscape" cellComments="asDisplayed"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55" zoomScaleNormal="55" zoomScaleSheetLayoutView="100" workbookViewId="0">
      <selection activeCell="AO36" sqref="AO36:BC36"/>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555</v>
      </c>
      <c r="J40" s="100" t="s">
        <v>556</v>
      </c>
      <c r="K40" s="100" t="s">
        <v>557</v>
      </c>
      <c r="L40" s="100" t="s">
        <v>558</v>
      </c>
      <c r="M40" s="101" t="s">
        <v>559</v>
      </c>
    </row>
    <row r="41" spans="2:13" ht="27.75" customHeight="1" x14ac:dyDescent="0.15">
      <c r="B41" s="1286" t="s">
        <v>29</v>
      </c>
      <c r="C41" s="1287"/>
      <c r="D41" s="102"/>
      <c r="E41" s="1288" t="s">
        <v>30</v>
      </c>
      <c r="F41" s="1288"/>
      <c r="G41" s="1288"/>
      <c r="H41" s="1289"/>
      <c r="I41" s="103">
        <v>6208</v>
      </c>
      <c r="J41" s="104">
        <v>5974</v>
      </c>
      <c r="K41" s="104">
        <v>6217</v>
      </c>
      <c r="L41" s="104">
        <v>6133</v>
      </c>
      <c r="M41" s="105">
        <v>6443</v>
      </c>
    </row>
    <row r="42" spans="2:13" ht="27.75" customHeight="1" x14ac:dyDescent="0.15">
      <c r="B42" s="1276"/>
      <c r="C42" s="1277"/>
      <c r="D42" s="106"/>
      <c r="E42" s="1280" t="s">
        <v>31</v>
      </c>
      <c r="F42" s="1280"/>
      <c r="G42" s="1280"/>
      <c r="H42" s="1281"/>
      <c r="I42" s="107" t="s">
        <v>514</v>
      </c>
      <c r="J42" s="108" t="s">
        <v>514</v>
      </c>
      <c r="K42" s="108">
        <v>952</v>
      </c>
      <c r="L42" s="108">
        <v>654</v>
      </c>
      <c r="M42" s="109">
        <v>348</v>
      </c>
    </row>
    <row r="43" spans="2:13" ht="27.75" customHeight="1" x14ac:dyDescent="0.15">
      <c r="B43" s="1276"/>
      <c r="C43" s="1277"/>
      <c r="D43" s="106"/>
      <c r="E43" s="1280" t="s">
        <v>32</v>
      </c>
      <c r="F43" s="1280"/>
      <c r="G43" s="1280"/>
      <c r="H43" s="1281"/>
      <c r="I43" s="107">
        <v>1543</v>
      </c>
      <c r="J43" s="108">
        <v>1652</v>
      </c>
      <c r="K43" s="108">
        <v>1724</v>
      </c>
      <c r="L43" s="108">
        <v>1753</v>
      </c>
      <c r="M43" s="109">
        <v>1707</v>
      </c>
    </row>
    <row r="44" spans="2:13" ht="27.75" customHeight="1" x14ac:dyDescent="0.15">
      <c r="B44" s="1276"/>
      <c r="C44" s="1277"/>
      <c r="D44" s="106"/>
      <c r="E44" s="1280" t="s">
        <v>33</v>
      </c>
      <c r="F44" s="1280"/>
      <c r="G44" s="1280"/>
      <c r="H44" s="1281"/>
      <c r="I44" s="107">
        <v>762</v>
      </c>
      <c r="J44" s="108">
        <v>652</v>
      </c>
      <c r="K44" s="108">
        <v>532</v>
      </c>
      <c r="L44" s="108">
        <v>415</v>
      </c>
      <c r="M44" s="109">
        <v>310</v>
      </c>
    </row>
    <row r="45" spans="2:13" ht="27.75" customHeight="1" x14ac:dyDescent="0.15">
      <c r="B45" s="1276"/>
      <c r="C45" s="1277"/>
      <c r="D45" s="106"/>
      <c r="E45" s="1280" t="s">
        <v>34</v>
      </c>
      <c r="F45" s="1280"/>
      <c r="G45" s="1280"/>
      <c r="H45" s="1281"/>
      <c r="I45" s="107">
        <v>474</v>
      </c>
      <c r="J45" s="108">
        <v>390</v>
      </c>
      <c r="K45" s="108">
        <v>401</v>
      </c>
      <c r="L45" s="108">
        <v>334</v>
      </c>
      <c r="M45" s="109">
        <v>331</v>
      </c>
    </row>
    <row r="46" spans="2:13" ht="27.75" customHeight="1" x14ac:dyDescent="0.15">
      <c r="B46" s="1276"/>
      <c r="C46" s="1277"/>
      <c r="D46" s="110"/>
      <c r="E46" s="1280" t="s">
        <v>35</v>
      </c>
      <c r="F46" s="1280"/>
      <c r="G46" s="1280"/>
      <c r="H46" s="1281"/>
      <c r="I46" s="107" t="s">
        <v>514</v>
      </c>
      <c r="J46" s="108" t="s">
        <v>514</v>
      </c>
      <c r="K46" s="108" t="s">
        <v>514</v>
      </c>
      <c r="L46" s="108" t="s">
        <v>514</v>
      </c>
      <c r="M46" s="109" t="s">
        <v>514</v>
      </c>
    </row>
    <row r="47" spans="2:13" ht="27.75" customHeight="1" x14ac:dyDescent="0.15">
      <c r="B47" s="1276"/>
      <c r="C47" s="1277"/>
      <c r="D47" s="111"/>
      <c r="E47" s="1290" t="s">
        <v>36</v>
      </c>
      <c r="F47" s="1291"/>
      <c r="G47" s="1291"/>
      <c r="H47" s="1292"/>
      <c r="I47" s="107" t="s">
        <v>514</v>
      </c>
      <c r="J47" s="108" t="s">
        <v>514</v>
      </c>
      <c r="K47" s="108" t="s">
        <v>514</v>
      </c>
      <c r="L47" s="108" t="s">
        <v>514</v>
      </c>
      <c r="M47" s="109" t="s">
        <v>514</v>
      </c>
    </row>
    <row r="48" spans="2:13" ht="27.75" customHeight="1" x14ac:dyDescent="0.15">
      <c r="B48" s="1276"/>
      <c r="C48" s="1277"/>
      <c r="D48" s="106"/>
      <c r="E48" s="1280" t="s">
        <v>37</v>
      </c>
      <c r="F48" s="1280"/>
      <c r="G48" s="1280"/>
      <c r="H48" s="1281"/>
      <c r="I48" s="107" t="s">
        <v>514</v>
      </c>
      <c r="J48" s="108" t="s">
        <v>514</v>
      </c>
      <c r="K48" s="108" t="s">
        <v>514</v>
      </c>
      <c r="L48" s="108" t="s">
        <v>514</v>
      </c>
      <c r="M48" s="109" t="s">
        <v>514</v>
      </c>
    </row>
    <row r="49" spans="2:13" ht="27.75" customHeight="1" x14ac:dyDescent="0.15">
      <c r="B49" s="1278"/>
      <c r="C49" s="1279"/>
      <c r="D49" s="106"/>
      <c r="E49" s="1280" t="s">
        <v>38</v>
      </c>
      <c r="F49" s="1280"/>
      <c r="G49" s="1280"/>
      <c r="H49" s="1281"/>
      <c r="I49" s="107" t="s">
        <v>514</v>
      </c>
      <c r="J49" s="108" t="s">
        <v>514</v>
      </c>
      <c r="K49" s="108" t="s">
        <v>514</v>
      </c>
      <c r="L49" s="108" t="s">
        <v>514</v>
      </c>
      <c r="M49" s="109" t="s">
        <v>514</v>
      </c>
    </row>
    <row r="50" spans="2:13" ht="27.75" customHeight="1" x14ac:dyDescent="0.15">
      <c r="B50" s="1274" t="s">
        <v>39</v>
      </c>
      <c r="C50" s="1275"/>
      <c r="D50" s="112"/>
      <c r="E50" s="1280" t="s">
        <v>40</v>
      </c>
      <c r="F50" s="1280"/>
      <c r="G50" s="1280"/>
      <c r="H50" s="1281"/>
      <c r="I50" s="107">
        <v>2451</v>
      </c>
      <c r="J50" s="108">
        <v>2610</v>
      </c>
      <c r="K50" s="108">
        <v>2805</v>
      </c>
      <c r="L50" s="108">
        <v>2813</v>
      </c>
      <c r="M50" s="109">
        <v>2928</v>
      </c>
    </row>
    <row r="51" spans="2:13" ht="27.75" customHeight="1" x14ac:dyDescent="0.15">
      <c r="B51" s="1276"/>
      <c r="C51" s="1277"/>
      <c r="D51" s="106"/>
      <c r="E51" s="1280" t="s">
        <v>41</v>
      </c>
      <c r="F51" s="1280"/>
      <c r="G51" s="1280"/>
      <c r="H51" s="1281"/>
      <c r="I51" s="107">
        <v>33</v>
      </c>
      <c r="J51" s="108">
        <v>29</v>
      </c>
      <c r="K51" s="108">
        <v>32</v>
      </c>
      <c r="L51" s="108">
        <v>685</v>
      </c>
      <c r="M51" s="109">
        <v>406</v>
      </c>
    </row>
    <row r="52" spans="2:13" ht="27.75" customHeight="1" x14ac:dyDescent="0.15">
      <c r="B52" s="1278"/>
      <c r="C52" s="1279"/>
      <c r="D52" s="106"/>
      <c r="E52" s="1280" t="s">
        <v>42</v>
      </c>
      <c r="F52" s="1280"/>
      <c r="G52" s="1280"/>
      <c r="H52" s="1281"/>
      <c r="I52" s="107">
        <v>5651</v>
      </c>
      <c r="J52" s="108">
        <v>6053</v>
      </c>
      <c r="K52" s="108">
        <v>5906</v>
      </c>
      <c r="L52" s="108">
        <v>5830</v>
      </c>
      <c r="M52" s="109">
        <v>5868</v>
      </c>
    </row>
    <row r="53" spans="2:13" ht="27.75" customHeight="1" thickBot="1" x14ac:dyDescent="0.2">
      <c r="B53" s="1282" t="s">
        <v>43</v>
      </c>
      <c r="C53" s="1283"/>
      <c r="D53" s="113"/>
      <c r="E53" s="1284" t="s">
        <v>44</v>
      </c>
      <c r="F53" s="1284"/>
      <c r="G53" s="1284"/>
      <c r="H53" s="1285"/>
      <c r="I53" s="114">
        <v>850</v>
      </c>
      <c r="J53" s="115">
        <v>-23</v>
      </c>
      <c r="K53" s="115">
        <v>1082</v>
      </c>
      <c r="L53" s="115">
        <v>-39</v>
      </c>
      <c r="M53" s="116">
        <v>-64</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w6eZ4JraYJs6c3tGM3iZUmXqqrEmRTocmXseeiRSGACmfEU1viIUMTlXf2MZn0ub3jGWMGrU6jKgZWnaUNoKQ==" saltValue="woKjTG1bqJgW/t7nTGpnv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40" zoomScaleNormal="40" zoomScaleSheetLayoutView="100" workbookViewId="0">
      <selection activeCell="AO36" sqref="AO36:BC3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298" t="s">
        <v>47</v>
      </c>
      <c r="D55" s="1298"/>
      <c r="E55" s="1299"/>
      <c r="F55" s="128">
        <v>590</v>
      </c>
      <c r="G55" s="128">
        <v>505</v>
      </c>
      <c r="H55" s="129">
        <v>438</v>
      </c>
    </row>
    <row r="56" spans="2:8" ht="52.5" customHeight="1" x14ac:dyDescent="0.15">
      <c r="B56" s="130"/>
      <c r="C56" s="1300" t="s">
        <v>48</v>
      </c>
      <c r="D56" s="1300"/>
      <c r="E56" s="1301"/>
      <c r="F56" s="131">
        <v>39</v>
      </c>
      <c r="G56" s="131">
        <v>14</v>
      </c>
      <c r="H56" s="132">
        <v>1</v>
      </c>
    </row>
    <row r="57" spans="2:8" ht="53.25" customHeight="1" x14ac:dyDescent="0.15">
      <c r="B57" s="130"/>
      <c r="C57" s="1302" t="s">
        <v>49</v>
      </c>
      <c r="D57" s="1302"/>
      <c r="E57" s="1303"/>
      <c r="F57" s="133">
        <v>1719</v>
      </c>
      <c r="G57" s="133">
        <v>1955</v>
      </c>
      <c r="H57" s="134">
        <v>1868</v>
      </c>
    </row>
    <row r="58" spans="2:8" ht="45.75" customHeight="1" x14ac:dyDescent="0.15">
      <c r="B58" s="135"/>
      <c r="C58" s="1293" t="s">
        <v>588</v>
      </c>
      <c r="D58" s="1294"/>
      <c r="E58" s="1295"/>
      <c r="F58" s="136">
        <v>845</v>
      </c>
      <c r="G58" s="136">
        <v>842</v>
      </c>
      <c r="H58" s="137">
        <v>809</v>
      </c>
    </row>
    <row r="59" spans="2:8" ht="45.75" customHeight="1" x14ac:dyDescent="0.15">
      <c r="B59" s="135"/>
      <c r="C59" s="1293" t="s">
        <v>589</v>
      </c>
      <c r="D59" s="1294"/>
      <c r="E59" s="1295"/>
      <c r="F59" s="136">
        <v>505</v>
      </c>
      <c r="G59" s="136">
        <v>461</v>
      </c>
      <c r="H59" s="137">
        <v>684</v>
      </c>
    </row>
    <row r="60" spans="2:8" ht="45.75" customHeight="1" x14ac:dyDescent="0.15">
      <c r="B60" s="135"/>
      <c r="C60" s="1293" t="s">
        <v>590</v>
      </c>
      <c r="D60" s="1294"/>
      <c r="E60" s="1295"/>
      <c r="F60" s="136">
        <v>220</v>
      </c>
      <c r="G60" s="136">
        <v>220</v>
      </c>
      <c r="H60" s="137">
        <v>220</v>
      </c>
    </row>
    <row r="61" spans="2:8" ht="45.75" customHeight="1" x14ac:dyDescent="0.15">
      <c r="B61" s="135"/>
      <c r="C61" s="1293" t="s">
        <v>591</v>
      </c>
      <c r="D61" s="1294"/>
      <c r="E61" s="1295"/>
      <c r="F61" s="136">
        <v>101</v>
      </c>
      <c r="G61" s="136">
        <v>101</v>
      </c>
      <c r="H61" s="137">
        <v>101</v>
      </c>
    </row>
    <row r="62" spans="2:8" ht="45.75" customHeight="1" thickBot="1" x14ac:dyDescent="0.2">
      <c r="B62" s="138"/>
      <c r="C62" s="1293" t="s">
        <v>592</v>
      </c>
      <c r="D62" s="1294"/>
      <c r="E62" s="1295"/>
      <c r="F62" s="136">
        <v>40</v>
      </c>
      <c r="G62" s="136">
        <v>40</v>
      </c>
      <c r="H62" s="137">
        <v>40</v>
      </c>
    </row>
    <row r="63" spans="2:8" ht="52.5" customHeight="1" thickBot="1" x14ac:dyDescent="0.2">
      <c r="B63" s="139"/>
      <c r="C63" s="1296" t="s">
        <v>50</v>
      </c>
      <c r="D63" s="1296"/>
      <c r="E63" s="1297"/>
      <c r="F63" s="140">
        <v>2349</v>
      </c>
      <c r="G63" s="140">
        <v>2474</v>
      </c>
      <c r="H63" s="141">
        <v>2307</v>
      </c>
    </row>
    <row r="64" spans="2:8" ht="15" customHeight="1" x14ac:dyDescent="0.15"/>
  </sheetData>
  <sheetProtection algorithmName="SHA-512" hashValue="53VMtiupU5AzM3KFCs8HZgHnMEHAZpALpOnR63ip6u+ty20do4r8DlvA3CDrPDFZfrk4sKiiQzh7W6Mct4Xhiw==" saltValue="g337qhw5RGCtCChs5RdG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5C3A7-81C3-4D31-860B-DE4021D65495}">
  <sheetPr>
    <pageSetUpPr fitToPage="1"/>
  </sheetPr>
  <dimension ref="A1:WZM160"/>
  <sheetViews>
    <sheetView showGridLines="0" topLeftCell="AJ52" zoomScale="85" zoomScaleNormal="85" zoomScaleSheetLayoutView="55" workbookViewId="0">
      <selection activeCell="AO36" sqref="AO36:BC36"/>
    </sheetView>
  </sheetViews>
  <sheetFormatPr defaultColWidth="0" defaultRowHeight="13.5" customHeight="1" zeroHeight="1" x14ac:dyDescent="0.15"/>
  <cols>
    <col min="1" max="1" width="6.375" style="386" customWidth="1"/>
    <col min="2" max="107" width="2.5" style="386" customWidth="1"/>
    <col min="108" max="108" width="6.125" style="394" customWidth="1"/>
    <col min="109" max="109" width="5.875" style="393"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384"/>
      <c r="B1" s="385"/>
      <c r="DD1" s="386"/>
      <c r="DE1" s="386"/>
    </row>
    <row r="2" spans="1:143" ht="25.5" customHeight="1" x14ac:dyDescent="0.15">
      <c r="A2" s="387"/>
      <c r="C2" s="387"/>
      <c r="O2" s="387"/>
      <c r="P2" s="387"/>
      <c r="Q2" s="387"/>
      <c r="R2" s="387"/>
      <c r="S2" s="387"/>
      <c r="T2" s="387"/>
      <c r="U2" s="387"/>
      <c r="V2" s="387"/>
      <c r="W2" s="387"/>
      <c r="X2" s="387"/>
      <c r="Y2" s="387"/>
      <c r="Z2" s="387"/>
      <c r="AA2" s="387"/>
      <c r="AB2" s="387"/>
      <c r="AC2" s="387"/>
      <c r="AD2" s="387"/>
      <c r="AE2" s="387"/>
      <c r="AF2" s="387"/>
      <c r="AG2" s="387"/>
      <c r="AH2" s="387"/>
      <c r="AI2" s="387"/>
      <c r="AU2" s="387"/>
      <c r="BG2" s="387"/>
      <c r="BS2" s="387"/>
      <c r="CE2" s="387"/>
      <c r="CQ2" s="387"/>
      <c r="DD2" s="386"/>
      <c r="DE2" s="386"/>
    </row>
    <row r="3" spans="1:143" ht="25.5" customHeight="1" x14ac:dyDescent="0.15">
      <c r="A3" s="387"/>
      <c r="C3" s="387"/>
      <c r="O3" s="387"/>
      <c r="P3" s="387"/>
      <c r="Q3" s="387"/>
      <c r="R3" s="387"/>
      <c r="S3" s="387"/>
      <c r="T3" s="387"/>
      <c r="U3" s="387"/>
      <c r="V3" s="387"/>
      <c r="W3" s="387"/>
      <c r="X3" s="387"/>
      <c r="Y3" s="387"/>
      <c r="Z3" s="387"/>
      <c r="AA3" s="387"/>
      <c r="AB3" s="387"/>
      <c r="AC3" s="387"/>
      <c r="AD3" s="387"/>
      <c r="AE3" s="387"/>
      <c r="AF3" s="387"/>
      <c r="AG3" s="387"/>
      <c r="AH3" s="387"/>
      <c r="AI3" s="387"/>
      <c r="AU3" s="387"/>
      <c r="BG3" s="387"/>
      <c r="BS3" s="387"/>
      <c r="CE3" s="387"/>
      <c r="CQ3" s="387"/>
      <c r="DD3" s="386"/>
      <c r="DE3" s="386"/>
    </row>
    <row r="4" spans="1:143" s="289" customFormat="1" x14ac:dyDescent="0.15">
      <c r="A4" s="387"/>
      <c r="B4" s="387"/>
      <c r="C4" s="387"/>
      <c r="D4" s="387"/>
      <c r="E4" s="387"/>
      <c r="F4" s="387"/>
      <c r="G4" s="387"/>
      <c r="H4" s="387"/>
      <c r="I4" s="387"/>
      <c r="J4" s="387"/>
      <c r="K4" s="387"/>
      <c r="L4" s="387"/>
      <c r="M4" s="387"/>
      <c r="N4" s="387"/>
      <c r="O4" s="387"/>
      <c r="P4" s="387"/>
      <c r="Q4" s="387"/>
      <c r="R4" s="387"/>
      <c r="S4" s="387"/>
      <c r="T4" s="387"/>
      <c r="U4" s="387"/>
      <c r="V4" s="387"/>
      <c r="W4" s="387"/>
      <c r="X4" s="387"/>
      <c r="Y4" s="387"/>
      <c r="Z4" s="387"/>
      <c r="AA4" s="387"/>
      <c r="AB4" s="387"/>
      <c r="AC4" s="387"/>
      <c r="AD4" s="387"/>
      <c r="AE4" s="387"/>
      <c r="AF4" s="387"/>
      <c r="AG4" s="387"/>
      <c r="AH4" s="387"/>
      <c r="AI4" s="387"/>
      <c r="AJ4" s="387"/>
      <c r="AK4" s="387"/>
      <c r="AL4" s="387"/>
      <c r="AM4" s="387"/>
      <c r="AN4" s="387"/>
      <c r="AO4" s="387"/>
      <c r="AP4" s="387"/>
      <c r="AQ4" s="387"/>
      <c r="AR4" s="387"/>
      <c r="AS4" s="387"/>
      <c r="AT4" s="387"/>
      <c r="AU4" s="387"/>
      <c r="AV4" s="387"/>
      <c r="AW4" s="387"/>
      <c r="AX4" s="387"/>
      <c r="AY4" s="387"/>
      <c r="AZ4" s="387"/>
      <c r="BA4" s="387"/>
      <c r="BB4" s="387"/>
      <c r="BC4" s="387"/>
      <c r="BD4" s="387"/>
      <c r="BE4" s="387"/>
      <c r="BF4" s="387"/>
      <c r="BG4" s="387"/>
      <c r="BH4" s="387"/>
      <c r="BI4" s="387"/>
      <c r="BJ4" s="387"/>
      <c r="BK4" s="387"/>
      <c r="BL4" s="387"/>
      <c r="BM4" s="387"/>
      <c r="BN4" s="387"/>
      <c r="BO4" s="387"/>
      <c r="BP4" s="387"/>
      <c r="BQ4" s="387"/>
      <c r="BR4" s="387"/>
      <c r="BS4" s="387"/>
      <c r="BT4" s="387"/>
      <c r="BU4" s="387"/>
      <c r="BV4" s="387"/>
      <c r="BW4" s="387"/>
      <c r="BX4" s="387"/>
      <c r="BY4" s="387"/>
      <c r="BZ4" s="387"/>
      <c r="CA4" s="387"/>
      <c r="CB4" s="387"/>
      <c r="CC4" s="387"/>
      <c r="CD4" s="387"/>
      <c r="CE4" s="387"/>
      <c r="CF4" s="387"/>
      <c r="CG4" s="387"/>
      <c r="CH4" s="387"/>
      <c r="CI4" s="387"/>
      <c r="CJ4" s="387"/>
      <c r="CK4" s="387"/>
      <c r="CL4" s="387"/>
      <c r="CM4" s="387"/>
      <c r="CN4" s="387"/>
      <c r="CO4" s="387"/>
      <c r="CP4" s="387"/>
      <c r="CQ4" s="387"/>
      <c r="CR4" s="387"/>
      <c r="CS4" s="387"/>
      <c r="CT4" s="387"/>
      <c r="CU4" s="387"/>
      <c r="CV4" s="387"/>
      <c r="CW4" s="387"/>
      <c r="CX4" s="387"/>
      <c r="CY4" s="387"/>
      <c r="CZ4" s="387"/>
      <c r="DA4" s="387"/>
      <c r="DB4" s="387"/>
      <c r="DC4" s="387"/>
      <c r="DD4" s="387"/>
      <c r="DE4" s="387"/>
      <c r="DF4" s="290"/>
      <c r="DG4" s="290"/>
      <c r="DH4" s="290"/>
      <c r="DI4" s="290"/>
      <c r="DJ4" s="290"/>
      <c r="DK4" s="290"/>
      <c r="DL4" s="290"/>
      <c r="DM4" s="290"/>
      <c r="DN4" s="290"/>
      <c r="DO4" s="290"/>
      <c r="DP4" s="290"/>
      <c r="DQ4" s="290"/>
      <c r="DR4" s="290"/>
      <c r="DS4" s="290"/>
      <c r="DT4" s="290"/>
      <c r="DU4" s="290"/>
      <c r="DV4" s="290"/>
      <c r="DW4" s="290"/>
    </row>
    <row r="5" spans="1:143" s="289" customFormat="1" x14ac:dyDescent="0.15">
      <c r="A5" s="387"/>
      <c r="B5" s="387"/>
      <c r="C5" s="387"/>
      <c r="D5" s="387"/>
      <c r="E5" s="387"/>
      <c r="F5" s="387"/>
      <c r="G5" s="387"/>
      <c r="H5" s="387"/>
      <c r="I5" s="387"/>
      <c r="J5" s="387"/>
      <c r="K5" s="387"/>
      <c r="L5" s="387"/>
      <c r="M5" s="387"/>
      <c r="N5" s="387"/>
      <c r="O5" s="387"/>
      <c r="P5" s="387"/>
      <c r="Q5" s="387"/>
      <c r="R5" s="387"/>
      <c r="S5" s="387"/>
      <c r="T5" s="387"/>
      <c r="U5" s="387"/>
      <c r="V5" s="387"/>
      <c r="W5" s="387"/>
      <c r="X5" s="387"/>
      <c r="Y5" s="387"/>
      <c r="Z5" s="387"/>
      <c r="AA5" s="387"/>
      <c r="AB5" s="387"/>
      <c r="AC5" s="387"/>
      <c r="AD5" s="387"/>
      <c r="AE5" s="387"/>
      <c r="AF5" s="387"/>
      <c r="AG5" s="387"/>
      <c r="AH5" s="387"/>
      <c r="AI5" s="387"/>
      <c r="AJ5" s="387"/>
      <c r="AK5" s="387"/>
      <c r="AL5" s="387"/>
      <c r="AM5" s="387"/>
      <c r="AN5" s="387"/>
      <c r="AO5" s="387"/>
      <c r="AP5" s="387"/>
      <c r="AQ5" s="387"/>
      <c r="AR5" s="387"/>
      <c r="AS5" s="387"/>
      <c r="AT5" s="387"/>
      <c r="AU5" s="387"/>
      <c r="AV5" s="387"/>
      <c r="AW5" s="387"/>
      <c r="AX5" s="387"/>
      <c r="AY5" s="387"/>
      <c r="AZ5" s="387"/>
      <c r="BA5" s="387"/>
      <c r="BB5" s="387"/>
      <c r="BC5" s="387"/>
      <c r="BD5" s="387"/>
      <c r="BE5" s="387"/>
      <c r="BF5" s="387"/>
      <c r="BG5" s="387"/>
      <c r="BH5" s="387"/>
      <c r="BI5" s="387"/>
      <c r="BJ5" s="387"/>
      <c r="BK5" s="387"/>
      <c r="BL5" s="387"/>
      <c r="BM5" s="387"/>
      <c r="BN5" s="387"/>
      <c r="BO5" s="387"/>
      <c r="BP5" s="387"/>
      <c r="BQ5" s="387"/>
      <c r="BR5" s="387"/>
      <c r="BS5" s="387"/>
      <c r="BT5" s="387"/>
      <c r="BU5" s="387"/>
      <c r="BV5" s="387"/>
      <c r="BW5" s="387"/>
      <c r="BX5" s="387"/>
      <c r="BY5" s="387"/>
      <c r="BZ5" s="387"/>
      <c r="CA5" s="387"/>
      <c r="CB5" s="387"/>
      <c r="CC5" s="387"/>
      <c r="CD5" s="387"/>
      <c r="CE5" s="387"/>
      <c r="CF5" s="387"/>
      <c r="CG5" s="387"/>
      <c r="CH5" s="387"/>
      <c r="CI5" s="387"/>
      <c r="CJ5" s="387"/>
      <c r="CK5" s="387"/>
      <c r="CL5" s="387"/>
      <c r="CM5" s="387"/>
      <c r="CN5" s="387"/>
      <c r="CO5" s="387"/>
      <c r="CP5" s="387"/>
      <c r="CQ5" s="387"/>
      <c r="CR5" s="387"/>
      <c r="CS5" s="387"/>
      <c r="CT5" s="387"/>
      <c r="CU5" s="387"/>
      <c r="CV5" s="387"/>
      <c r="CW5" s="387"/>
      <c r="CX5" s="387"/>
      <c r="CY5" s="387"/>
      <c r="CZ5" s="387"/>
      <c r="DA5" s="387"/>
      <c r="DB5" s="387"/>
      <c r="DC5" s="387"/>
      <c r="DD5" s="387"/>
      <c r="DE5" s="387"/>
      <c r="DF5" s="290"/>
      <c r="DG5" s="290"/>
      <c r="DH5" s="290"/>
      <c r="DI5" s="290"/>
      <c r="DJ5" s="290"/>
      <c r="DK5" s="290"/>
      <c r="DL5" s="290"/>
      <c r="DM5" s="290"/>
      <c r="DN5" s="290"/>
      <c r="DO5" s="290"/>
      <c r="DP5" s="290"/>
      <c r="DQ5" s="290"/>
      <c r="DR5" s="290"/>
      <c r="DS5" s="290"/>
      <c r="DT5" s="290"/>
      <c r="DU5" s="290"/>
      <c r="DV5" s="290"/>
      <c r="DW5" s="290"/>
    </row>
    <row r="6" spans="1:143" s="289" customFormat="1" x14ac:dyDescent="0.15">
      <c r="A6" s="387"/>
      <c r="B6" s="387"/>
      <c r="C6" s="387"/>
      <c r="D6" s="387"/>
      <c r="E6" s="387"/>
      <c r="F6" s="387"/>
      <c r="G6" s="387"/>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7"/>
      <c r="AY6" s="387"/>
      <c r="AZ6" s="387"/>
      <c r="BA6" s="387"/>
      <c r="BB6" s="387"/>
      <c r="BC6" s="387"/>
      <c r="BD6" s="387"/>
      <c r="BE6" s="387"/>
      <c r="BF6" s="387"/>
      <c r="BG6" s="387"/>
      <c r="BH6" s="387"/>
      <c r="BI6" s="387"/>
      <c r="BJ6" s="387"/>
      <c r="BK6" s="387"/>
      <c r="BL6" s="387"/>
      <c r="BM6" s="387"/>
      <c r="BN6" s="387"/>
      <c r="BO6" s="387"/>
      <c r="BP6" s="387"/>
      <c r="BQ6" s="387"/>
      <c r="BR6" s="387"/>
      <c r="BS6" s="387"/>
      <c r="BT6" s="387"/>
      <c r="BU6" s="387"/>
      <c r="BV6" s="387"/>
      <c r="BW6" s="387"/>
      <c r="BX6" s="387"/>
      <c r="BY6" s="387"/>
      <c r="BZ6" s="387"/>
      <c r="CA6" s="387"/>
      <c r="CB6" s="387"/>
      <c r="CC6" s="387"/>
      <c r="CD6" s="387"/>
      <c r="CE6" s="387"/>
      <c r="CF6" s="387"/>
      <c r="CG6" s="387"/>
      <c r="CH6" s="387"/>
      <c r="CI6" s="387"/>
      <c r="CJ6" s="387"/>
      <c r="CK6" s="387"/>
      <c r="CL6" s="387"/>
      <c r="CM6" s="387"/>
      <c r="CN6" s="387"/>
      <c r="CO6" s="387"/>
      <c r="CP6" s="387"/>
      <c r="CQ6" s="387"/>
      <c r="CR6" s="387"/>
      <c r="CS6" s="387"/>
      <c r="CT6" s="387"/>
      <c r="CU6" s="387"/>
      <c r="CV6" s="387"/>
      <c r="CW6" s="387"/>
      <c r="CX6" s="387"/>
      <c r="CY6" s="387"/>
      <c r="CZ6" s="387"/>
      <c r="DA6" s="387"/>
      <c r="DB6" s="387"/>
      <c r="DC6" s="387"/>
      <c r="DD6" s="387"/>
      <c r="DE6" s="387"/>
      <c r="DF6" s="290"/>
      <c r="DG6" s="290"/>
      <c r="DH6" s="290"/>
      <c r="DI6" s="290"/>
      <c r="DJ6" s="290"/>
      <c r="DK6" s="290"/>
      <c r="DL6" s="290"/>
      <c r="DM6" s="290"/>
      <c r="DN6" s="290"/>
      <c r="DO6" s="290"/>
      <c r="DP6" s="290"/>
      <c r="DQ6" s="290"/>
      <c r="DR6" s="290"/>
      <c r="DS6" s="290"/>
      <c r="DT6" s="290"/>
      <c r="DU6" s="290"/>
      <c r="DV6" s="290"/>
      <c r="DW6" s="290"/>
    </row>
    <row r="7" spans="1:143" s="289" customFormat="1" x14ac:dyDescent="0.15">
      <c r="A7" s="387"/>
      <c r="B7" s="387"/>
      <c r="C7" s="387"/>
      <c r="D7" s="387"/>
      <c r="E7" s="387"/>
      <c r="F7" s="387"/>
      <c r="G7" s="387"/>
      <c r="H7" s="387"/>
      <c r="I7" s="387"/>
      <c r="J7" s="387"/>
      <c r="K7" s="387"/>
      <c r="L7" s="387"/>
      <c r="M7" s="387"/>
      <c r="N7" s="387"/>
      <c r="O7" s="387"/>
      <c r="P7" s="387"/>
      <c r="Q7" s="387"/>
      <c r="R7" s="387"/>
      <c r="S7" s="387"/>
      <c r="T7" s="387"/>
      <c r="U7" s="387"/>
      <c r="V7" s="387"/>
      <c r="W7" s="387"/>
      <c r="X7" s="387"/>
      <c r="Y7" s="387"/>
      <c r="Z7" s="387"/>
      <c r="AA7" s="387"/>
      <c r="AB7" s="387"/>
      <c r="AC7" s="387"/>
      <c r="AD7" s="387"/>
      <c r="AE7" s="387"/>
      <c r="AF7" s="387"/>
      <c r="AG7" s="387"/>
      <c r="AH7" s="387"/>
      <c r="AI7" s="387"/>
      <c r="AJ7" s="387"/>
      <c r="AK7" s="387"/>
      <c r="AL7" s="387"/>
      <c r="AM7" s="387"/>
      <c r="AN7" s="387"/>
      <c r="AO7" s="387"/>
      <c r="AP7" s="387"/>
      <c r="AQ7" s="387"/>
      <c r="AR7" s="387"/>
      <c r="AS7" s="387"/>
      <c r="AT7" s="387"/>
      <c r="AU7" s="387"/>
      <c r="AV7" s="387"/>
      <c r="AW7" s="387"/>
      <c r="AX7" s="387"/>
      <c r="AY7" s="387"/>
      <c r="AZ7" s="387"/>
      <c r="BA7" s="387"/>
      <c r="BB7" s="387"/>
      <c r="BC7" s="387"/>
      <c r="BD7" s="387"/>
      <c r="BE7" s="387"/>
      <c r="BF7" s="387"/>
      <c r="BG7" s="387"/>
      <c r="BH7" s="387"/>
      <c r="BI7" s="387"/>
      <c r="BJ7" s="387"/>
      <c r="BK7" s="387"/>
      <c r="BL7" s="387"/>
      <c r="BM7" s="387"/>
      <c r="BN7" s="387"/>
      <c r="BO7" s="387"/>
      <c r="BP7" s="387"/>
      <c r="BQ7" s="387"/>
      <c r="BR7" s="387"/>
      <c r="BS7" s="387"/>
      <c r="BT7" s="387"/>
      <c r="BU7" s="387"/>
      <c r="BV7" s="387"/>
      <c r="BW7" s="387"/>
      <c r="BX7" s="387"/>
      <c r="BY7" s="387"/>
      <c r="BZ7" s="387"/>
      <c r="CA7" s="387"/>
      <c r="CB7" s="387"/>
      <c r="CC7" s="387"/>
      <c r="CD7" s="387"/>
      <c r="CE7" s="387"/>
      <c r="CF7" s="387"/>
      <c r="CG7" s="387"/>
      <c r="CH7" s="387"/>
      <c r="CI7" s="387"/>
      <c r="CJ7" s="387"/>
      <c r="CK7" s="387"/>
      <c r="CL7" s="387"/>
      <c r="CM7" s="387"/>
      <c r="CN7" s="387"/>
      <c r="CO7" s="387"/>
      <c r="CP7" s="387"/>
      <c r="CQ7" s="387"/>
      <c r="CR7" s="387"/>
      <c r="CS7" s="387"/>
      <c r="CT7" s="387"/>
      <c r="CU7" s="387"/>
      <c r="CV7" s="387"/>
      <c r="CW7" s="387"/>
      <c r="CX7" s="387"/>
      <c r="CY7" s="387"/>
      <c r="CZ7" s="387"/>
      <c r="DA7" s="387"/>
      <c r="DB7" s="387"/>
      <c r="DC7" s="387"/>
      <c r="DD7" s="387"/>
      <c r="DE7" s="387"/>
      <c r="DF7" s="290"/>
      <c r="DG7" s="290"/>
      <c r="DH7" s="290"/>
      <c r="DI7" s="290"/>
      <c r="DJ7" s="290"/>
      <c r="DK7" s="290"/>
      <c r="DL7" s="290"/>
      <c r="DM7" s="290"/>
      <c r="DN7" s="290"/>
      <c r="DO7" s="290"/>
      <c r="DP7" s="290"/>
      <c r="DQ7" s="290"/>
      <c r="DR7" s="290"/>
      <c r="DS7" s="290"/>
      <c r="DT7" s="290"/>
      <c r="DU7" s="290"/>
      <c r="DV7" s="290"/>
      <c r="DW7" s="290"/>
    </row>
    <row r="8" spans="1:143" s="289" customFormat="1" x14ac:dyDescent="0.15">
      <c r="A8" s="387"/>
      <c r="B8" s="387"/>
      <c r="C8" s="387"/>
      <c r="D8" s="387"/>
      <c r="E8" s="387"/>
      <c r="F8" s="387"/>
      <c r="G8" s="387"/>
      <c r="H8" s="387"/>
      <c r="I8" s="387"/>
      <c r="J8" s="387"/>
      <c r="K8" s="387"/>
      <c r="L8" s="387"/>
      <c r="M8" s="387"/>
      <c r="N8" s="387"/>
      <c r="O8" s="387"/>
      <c r="P8" s="387"/>
      <c r="Q8" s="387"/>
      <c r="R8" s="387"/>
      <c r="S8" s="387"/>
      <c r="T8" s="387"/>
      <c r="U8" s="387"/>
      <c r="V8" s="387"/>
      <c r="W8" s="387"/>
      <c r="X8" s="387"/>
      <c r="Y8" s="387"/>
      <c r="Z8" s="387"/>
      <c r="AA8" s="387"/>
      <c r="AB8" s="387"/>
      <c r="AC8" s="387"/>
      <c r="AD8" s="387"/>
      <c r="AE8" s="387"/>
      <c r="AF8" s="387"/>
      <c r="AG8" s="387"/>
      <c r="AH8" s="387"/>
      <c r="AI8" s="387"/>
      <c r="AJ8" s="387"/>
      <c r="AK8" s="387"/>
      <c r="AL8" s="387"/>
      <c r="AM8" s="387"/>
      <c r="AN8" s="387"/>
      <c r="AO8" s="387"/>
      <c r="AP8" s="387"/>
      <c r="AQ8" s="387"/>
      <c r="AR8" s="387"/>
      <c r="AS8" s="387"/>
      <c r="AT8" s="387"/>
      <c r="AU8" s="387"/>
      <c r="AV8" s="387"/>
      <c r="AW8" s="387"/>
      <c r="AX8" s="387"/>
      <c r="AY8" s="387"/>
      <c r="AZ8" s="387"/>
      <c r="BA8" s="387"/>
      <c r="BB8" s="387"/>
      <c r="BC8" s="387"/>
      <c r="BD8" s="387"/>
      <c r="BE8" s="387"/>
      <c r="BF8" s="387"/>
      <c r="BG8" s="387"/>
      <c r="BH8" s="387"/>
      <c r="BI8" s="387"/>
      <c r="BJ8" s="387"/>
      <c r="BK8" s="387"/>
      <c r="BL8" s="387"/>
      <c r="BM8" s="387"/>
      <c r="BN8" s="387"/>
      <c r="BO8" s="387"/>
      <c r="BP8" s="387"/>
      <c r="BQ8" s="387"/>
      <c r="BR8" s="387"/>
      <c r="BS8" s="387"/>
      <c r="BT8" s="387"/>
      <c r="BU8" s="387"/>
      <c r="BV8" s="387"/>
      <c r="BW8" s="387"/>
      <c r="BX8" s="387"/>
      <c r="BY8" s="387"/>
      <c r="BZ8" s="387"/>
      <c r="CA8" s="387"/>
      <c r="CB8" s="387"/>
      <c r="CC8" s="387"/>
      <c r="CD8" s="387"/>
      <c r="CE8" s="387"/>
      <c r="CF8" s="387"/>
      <c r="CG8" s="387"/>
      <c r="CH8" s="387"/>
      <c r="CI8" s="387"/>
      <c r="CJ8" s="387"/>
      <c r="CK8" s="387"/>
      <c r="CL8" s="387"/>
      <c r="CM8" s="387"/>
      <c r="CN8" s="387"/>
      <c r="CO8" s="387"/>
      <c r="CP8" s="387"/>
      <c r="CQ8" s="387"/>
      <c r="CR8" s="387"/>
      <c r="CS8" s="387"/>
      <c r="CT8" s="387"/>
      <c r="CU8" s="387"/>
      <c r="CV8" s="387"/>
      <c r="CW8" s="387"/>
      <c r="CX8" s="387"/>
      <c r="CY8" s="387"/>
      <c r="CZ8" s="387"/>
      <c r="DA8" s="387"/>
      <c r="DB8" s="387"/>
      <c r="DC8" s="387"/>
      <c r="DD8" s="387"/>
      <c r="DE8" s="387"/>
      <c r="DF8" s="290"/>
      <c r="DG8" s="290"/>
      <c r="DH8" s="290"/>
      <c r="DI8" s="290"/>
      <c r="DJ8" s="290"/>
      <c r="DK8" s="290"/>
      <c r="DL8" s="290"/>
      <c r="DM8" s="290"/>
      <c r="DN8" s="290"/>
      <c r="DO8" s="290"/>
      <c r="DP8" s="290"/>
      <c r="DQ8" s="290"/>
      <c r="DR8" s="290"/>
      <c r="DS8" s="290"/>
      <c r="DT8" s="290"/>
      <c r="DU8" s="290"/>
      <c r="DV8" s="290"/>
      <c r="DW8" s="290"/>
    </row>
    <row r="9" spans="1:143" s="289" customFormat="1" x14ac:dyDescent="0.15">
      <c r="A9" s="387"/>
      <c r="B9" s="387"/>
      <c r="C9" s="387"/>
      <c r="D9" s="387"/>
      <c r="E9" s="387"/>
      <c r="F9" s="387"/>
      <c r="G9" s="387"/>
      <c r="H9" s="387"/>
      <c r="I9" s="387"/>
      <c r="J9" s="387"/>
      <c r="K9" s="387"/>
      <c r="L9" s="387"/>
      <c r="M9" s="387"/>
      <c r="N9" s="387"/>
      <c r="O9" s="387"/>
      <c r="P9" s="387"/>
      <c r="Q9" s="387"/>
      <c r="R9" s="387"/>
      <c r="S9" s="387"/>
      <c r="T9" s="387"/>
      <c r="U9" s="387"/>
      <c r="V9" s="387"/>
      <c r="W9" s="387"/>
      <c r="X9" s="387"/>
      <c r="Y9" s="387"/>
      <c r="Z9" s="387"/>
      <c r="AA9" s="387"/>
      <c r="AB9" s="387"/>
      <c r="AC9" s="387"/>
      <c r="AD9" s="387"/>
      <c r="AE9" s="387"/>
      <c r="AF9" s="387"/>
      <c r="AG9" s="387"/>
      <c r="AH9" s="387"/>
      <c r="AI9" s="387"/>
      <c r="AJ9" s="387"/>
      <c r="AK9" s="387"/>
      <c r="AL9" s="387"/>
      <c r="AM9" s="387"/>
      <c r="AN9" s="387"/>
      <c r="AO9" s="387"/>
      <c r="AP9" s="387"/>
      <c r="AQ9" s="387"/>
      <c r="AR9" s="387"/>
      <c r="AS9" s="387"/>
      <c r="AT9" s="387"/>
      <c r="AU9" s="387"/>
      <c r="AV9" s="387"/>
      <c r="AW9" s="387"/>
      <c r="AX9" s="387"/>
      <c r="AY9" s="387"/>
      <c r="AZ9" s="387"/>
      <c r="BA9" s="387"/>
      <c r="BB9" s="387"/>
      <c r="BC9" s="387"/>
      <c r="BD9" s="387"/>
      <c r="BE9" s="387"/>
      <c r="BF9" s="387"/>
      <c r="BG9" s="387"/>
      <c r="BH9" s="387"/>
      <c r="BI9" s="387"/>
      <c r="BJ9" s="387"/>
      <c r="BK9" s="387"/>
      <c r="BL9" s="387"/>
      <c r="BM9" s="387"/>
      <c r="BN9" s="387"/>
      <c r="BO9" s="387"/>
      <c r="BP9" s="387"/>
      <c r="BQ9" s="387"/>
      <c r="BR9" s="387"/>
      <c r="BS9" s="387"/>
      <c r="BT9" s="387"/>
      <c r="BU9" s="387"/>
      <c r="BV9" s="387"/>
      <c r="BW9" s="387"/>
      <c r="BX9" s="387"/>
      <c r="BY9" s="387"/>
      <c r="BZ9" s="387"/>
      <c r="CA9" s="387"/>
      <c r="CB9" s="387"/>
      <c r="CC9" s="387"/>
      <c r="CD9" s="387"/>
      <c r="CE9" s="387"/>
      <c r="CF9" s="387"/>
      <c r="CG9" s="387"/>
      <c r="CH9" s="387"/>
      <c r="CI9" s="387"/>
      <c r="CJ9" s="387"/>
      <c r="CK9" s="387"/>
      <c r="CL9" s="387"/>
      <c r="CM9" s="387"/>
      <c r="CN9" s="387"/>
      <c r="CO9" s="387"/>
      <c r="CP9" s="387"/>
      <c r="CQ9" s="387"/>
      <c r="CR9" s="387"/>
      <c r="CS9" s="387"/>
      <c r="CT9" s="387"/>
      <c r="CU9" s="387"/>
      <c r="CV9" s="387"/>
      <c r="CW9" s="387"/>
      <c r="CX9" s="387"/>
      <c r="CY9" s="387"/>
      <c r="CZ9" s="387"/>
      <c r="DA9" s="387"/>
      <c r="DB9" s="387"/>
      <c r="DC9" s="387"/>
      <c r="DD9" s="387"/>
      <c r="DE9" s="387"/>
      <c r="DF9" s="290"/>
      <c r="DG9" s="290"/>
      <c r="DH9" s="290"/>
      <c r="DI9" s="290"/>
      <c r="DJ9" s="290"/>
      <c r="DK9" s="290"/>
      <c r="DL9" s="290"/>
      <c r="DM9" s="290"/>
      <c r="DN9" s="290"/>
      <c r="DO9" s="290"/>
      <c r="DP9" s="290"/>
      <c r="DQ9" s="290"/>
      <c r="DR9" s="290"/>
      <c r="DS9" s="290"/>
      <c r="DT9" s="290"/>
      <c r="DU9" s="290"/>
      <c r="DV9" s="290"/>
      <c r="DW9" s="290"/>
    </row>
    <row r="10" spans="1:143" s="289" customFormat="1" x14ac:dyDescent="0.15">
      <c r="A10" s="387"/>
      <c r="B10" s="387"/>
      <c r="C10" s="387"/>
      <c r="D10" s="387"/>
      <c r="E10" s="387"/>
      <c r="F10" s="387"/>
      <c r="G10" s="387"/>
      <c r="H10" s="387"/>
      <c r="I10" s="387"/>
      <c r="J10" s="387"/>
      <c r="K10" s="387"/>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L10" s="387"/>
      <c r="AM10" s="387"/>
      <c r="AN10" s="387"/>
      <c r="AO10" s="387"/>
      <c r="AP10" s="387"/>
      <c r="AQ10" s="387"/>
      <c r="AR10" s="387"/>
      <c r="AS10" s="387"/>
      <c r="AT10" s="387"/>
      <c r="AU10" s="387"/>
      <c r="AV10" s="387"/>
      <c r="AW10" s="387"/>
      <c r="AX10" s="387"/>
      <c r="AY10" s="387"/>
      <c r="AZ10" s="387"/>
      <c r="BA10" s="387"/>
      <c r="BB10" s="387"/>
      <c r="BC10" s="387"/>
      <c r="BD10" s="387"/>
      <c r="BE10" s="387"/>
      <c r="BF10" s="387"/>
      <c r="BG10" s="387"/>
      <c r="BH10" s="387"/>
      <c r="BI10" s="387"/>
      <c r="BJ10" s="387"/>
      <c r="BK10" s="387"/>
      <c r="BL10" s="387"/>
      <c r="BM10" s="387"/>
      <c r="BN10" s="387"/>
      <c r="BO10" s="387"/>
      <c r="BP10" s="387"/>
      <c r="BQ10" s="387"/>
      <c r="BR10" s="387"/>
      <c r="BS10" s="387"/>
      <c r="BT10" s="387"/>
      <c r="BU10" s="387"/>
      <c r="BV10" s="387"/>
      <c r="BW10" s="387"/>
      <c r="BX10" s="387"/>
      <c r="BY10" s="387"/>
      <c r="BZ10" s="387"/>
      <c r="CA10" s="387"/>
      <c r="CB10" s="387"/>
      <c r="CC10" s="387"/>
      <c r="CD10" s="387"/>
      <c r="CE10" s="387"/>
      <c r="CF10" s="387"/>
      <c r="CG10" s="387"/>
      <c r="CH10" s="387"/>
      <c r="CI10" s="387"/>
      <c r="CJ10" s="387"/>
      <c r="CK10" s="387"/>
      <c r="CL10" s="387"/>
      <c r="CM10" s="387"/>
      <c r="CN10" s="387"/>
      <c r="CO10" s="387"/>
      <c r="CP10" s="387"/>
      <c r="CQ10" s="387"/>
      <c r="CR10" s="387"/>
      <c r="CS10" s="387"/>
      <c r="CT10" s="387"/>
      <c r="CU10" s="387"/>
      <c r="CV10" s="387"/>
      <c r="CW10" s="387"/>
      <c r="CX10" s="387"/>
      <c r="CY10" s="387"/>
      <c r="CZ10" s="387"/>
      <c r="DA10" s="387"/>
      <c r="DB10" s="387"/>
      <c r="DC10" s="387"/>
      <c r="DD10" s="387"/>
      <c r="DE10" s="387"/>
      <c r="DF10" s="290"/>
      <c r="DG10" s="290"/>
      <c r="DH10" s="290"/>
      <c r="DI10" s="290"/>
      <c r="DJ10" s="290"/>
      <c r="DK10" s="290"/>
      <c r="DL10" s="290"/>
      <c r="DM10" s="290"/>
      <c r="DN10" s="290"/>
      <c r="DO10" s="290"/>
      <c r="DP10" s="290"/>
      <c r="DQ10" s="290"/>
      <c r="DR10" s="290"/>
      <c r="DS10" s="290"/>
      <c r="DT10" s="290"/>
      <c r="DU10" s="290"/>
      <c r="DV10" s="290"/>
      <c r="DW10" s="290"/>
      <c r="EM10" s="289" t="s">
        <v>593</v>
      </c>
    </row>
    <row r="11" spans="1:143" s="289" customFormat="1" x14ac:dyDescent="0.15">
      <c r="A11" s="387"/>
      <c r="B11" s="387"/>
      <c r="C11" s="387"/>
      <c r="D11" s="387"/>
      <c r="E11" s="387"/>
      <c r="F11" s="387"/>
      <c r="G11" s="387"/>
      <c r="H11" s="387"/>
      <c r="I11" s="387"/>
      <c r="J11" s="387"/>
      <c r="K11" s="387"/>
      <c r="L11" s="387"/>
      <c r="M11" s="387"/>
      <c r="N11" s="387"/>
      <c r="O11" s="387"/>
      <c r="P11" s="387"/>
      <c r="Q11" s="387"/>
      <c r="R11" s="387"/>
      <c r="S11" s="387"/>
      <c r="T11" s="387"/>
      <c r="U11" s="387"/>
      <c r="V11" s="387"/>
      <c r="W11" s="387"/>
      <c r="X11" s="387"/>
      <c r="Y11" s="387"/>
      <c r="Z11" s="387"/>
      <c r="AA11" s="387"/>
      <c r="AB11" s="387"/>
      <c r="AC11" s="387"/>
      <c r="AD11" s="387"/>
      <c r="AE11" s="387"/>
      <c r="AF11" s="387"/>
      <c r="AG11" s="387"/>
      <c r="AH11" s="387"/>
      <c r="AI11" s="387"/>
      <c r="AJ11" s="387"/>
      <c r="AK11" s="387"/>
      <c r="AL11" s="387"/>
      <c r="AM11" s="387"/>
      <c r="AN11" s="387"/>
      <c r="AO11" s="387"/>
      <c r="AP11" s="387"/>
      <c r="AQ11" s="387"/>
      <c r="AR11" s="387"/>
      <c r="AS11" s="387"/>
      <c r="AT11" s="387"/>
      <c r="AU11" s="387"/>
      <c r="AV11" s="387"/>
      <c r="AW11" s="387"/>
      <c r="AX11" s="387"/>
      <c r="AY11" s="387"/>
      <c r="AZ11" s="387"/>
      <c r="BA11" s="387"/>
      <c r="BB11" s="387"/>
      <c r="BC11" s="387"/>
      <c r="BD11" s="387"/>
      <c r="BE11" s="387"/>
      <c r="BF11" s="387"/>
      <c r="BG11" s="387"/>
      <c r="BH11" s="387"/>
      <c r="BI11" s="387"/>
      <c r="BJ11" s="387"/>
      <c r="BK11" s="387"/>
      <c r="BL11" s="387"/>
      <c r="BM11" s="387"/>
      <c r="BN11" s="387"/>
      <c r="BO11" s="387"/>
      <c r="BP11" s="387"/>
      <c r="BQ11" s="387"/>
      <c r="BR11" s="387"/>
      <c r="BS11" s="387"/>
      <c r="BT11" s="387"/>
      <c r="BU11" s="387"/>
      <c r="BV11" s="387"/>
      <c r="BW11" s="387"/>
      <c r="BX11" s="387"/>
      <c r="BY11" s="387"/>
      <c r="BZ11" s="387"/>
      <c r="CA11" s="387"/>
      <c r="CB11" s="387"/>
      <c r="CC11" s="387"/>
      <c r="CD11" s="387"/>
      <c r="CE11" s="387"/>
      <c r="CF11" s="387"/>
      <c r="CG11" s="387"/>
      <c r="CH11" s="387"/>
      <c r="CI11" s="387"/>
      <c r="CJ11" s="387"/>
      <c r="CK11" s="387"/>
      <c r="CL11" s="387"/>
      <c r="CM11" s="387"/>
      <c r="CN11" s="387"/>
      <c r="CO11" s="387"/>
      <c r="CP11" s="387"/>
      <c r="CQ11" s="387"/>
      <c r="CR11" s="387"/>
      <c r="CS11" s="387"/>
      <c r="CT11" s="387"/>
      <c r="CU11" s="387"/>
      <c r="CV11" s="387"/>
      <c r="CW11" s="387"/>
      <c r="CX11" s="387"/>
      <c r="CY11" s="387"/>
      <c r="CZ11" s="387"/>
      <c r="DA11" s="387"/>
      <c r="DB11" s="387"/>
      <c r="DC11" s="387"/>
      <c r="DD11" s="387"/>
      <c r="DE11" s="387"/>
      <c r="DF11" s="290"/>
      <c r="DG11" s="290"/>
      <c r="DH11" s="290"/>
      <c r="DI11" s="290"/>
      <c r="DJ11" s="290"/>
      <c r="DK11" s="290"/>
      <c r="DL11" s="290"/>
      <c r="DM11" s="290"/>
      <c r="DN11" s="290"/>
      <c r="DO11" s="290"/>
      <c r="DP11" s="290"/>
      <c r="DQ11" s="290"/>
      <c r="DR11" s="290"/>
      <c r="DS11" s="290"/>
      <c r="DT11" s="290"/>
      <c r="DU11" s="290"/>
      <c r="DV11" s="290"/>
      <c r="DW11" s="290"/>
    </row>
    <row r="12" spans="1:143" s="289" customFormat="1" x14ac:dyDescent="0.15">
      <c r="A12" s="387"/>
      <c r="B12" s="387"/>
      <c r="C12" s="387"/>
      <c r="D12" s="387"/>
      <c r="E12" s="387"/>
      <c r="F12" s="387"/>
      <c r="G12" s="387"/>
      <c r="H12" s="387"/>
      <c r="I12" s="387"/>
      <c r="J12" s="387"/>
      <c r="K12" s="387"/>
      <c r="L12" s="387"/>
      <c r="M12" s="387"/>
      <c r="N12" s="387"/>
      <c r="O12" s="387"/>
      <c r="P12" s="387"/>
      <c r="Q12" s="387"/>
      <c r="R12" s="387"/>
      <c r="S12" s="387"/>
      <c r="T12" s="387"/>
      <c r="U12" s="387"/>
      <c r="V12" s="387"/>
      <c r="W12" s="387"/>
      <c r="X12" s="387"/>
      <c r="Y12" s="387"/>
      <c r="Z12" s="387"/>
      <c r="AA12" s="387"/>
      <c r="AB12" s="387"/>
      <c r="AC12" s="387"/>
      <c r="AD12" s="387"/>
      <c r="AE12" s="387"/>
      <c r="AF12" s="387"/>
      <c r="AG12" s="387"/>
      <c r="AH12" s="387"/>
      <c r="AI12" s="387"/>
      <c r="AJ12" s="387"/>
      <c r="AK12" s="387"/>
      <c r="AL12" s="387"/>
      <c r="AM12" s="387"/>
      <c r="AN12" s="387"/>
      <c r="AO12" s="387"/>
      <c r="AP12" s="387"/>
      <c r="AQ12" s="387"/>
      <c r="AR12" s="387"/>
      <c r="AS12" s="387"/>
      <c r="AT12" s="387"/>
      <c r="AU12" s="387"/>
      <c r="AV12" s="387"/>
      <c r="AW12" s="387"/>
      <c r="AX12" s="387"/>
      <c r="AY12" s="387"/>
      <c r="AZ12" s="387"/>
      <c r="BA12" s="387"/>
      <c r="BB12" s="387"/>
      <c r="BC12" s="387"/>
      <c r="BD12" s="387"/>
      <c r="BE12" s="387"/>
      <c r="BF12" s="387"/>
      <c r="BG12" s="387"/>
      <c r="BH12" s="387"/>
      <c r="BI12" s="387"/>
      <c r="BJ12" s="387"/>
      <c r="BK12" s="387"/>
      <c r="BL12" s="387"/>
      <c r="BM12" s="387"/>
      <c r="BN12" s="387"/>
      <c r="BO12" s="387"/>
      <c r="BP12" s="387"/>
      <c r="BQ12" s="387"/>
      <c r="BR12" s="387"/>
      <c r="BS12" s="387"/>
      <c r="BT12" s="387"/>
      <c r="BU12" s="387"/>
      <c r="BV12" s="387"/>
      <c r="BW12" s="387"/>
      <c r="BX12" s="387"/>
      <c r="BY12" s="387"/>
      <c r="BZ12" s="387"/>
      <c r="CA12" s="387"/>
      <c r="CB12" s="387"/>
      <c r="CC12" s="387"/>
      <c r="CD12" s="387"/>
      <c r="CE12" s="387"/>
      <c r="CF12" s="387"/>
      <c r="CG12" s="387"/>
      <c r="CH12" s="387"/>
      <c r="CI12" s="387"/>
      <c r="CJ12" s="387"/>
      <c r="CK12" s="387"/>
      <c r="CL12" s="387"/>
      <c r="CM12" s="387"/>
      <c r="CN12" s="387"/>
      <c r="CO12" s="387"/>
      <c r="CP12" s="387"/>
      <c r="CQ12" s="387"/>
      <c r="CR12" s="387"/>
      <c r="CS12" s="387"/>
      <c r="CT12" s="387"/>
      <c r="CU12" s="387"/>
      <c r="CV12" s="387"/>
      <c r="CW12" s="387"/>
      <c r="CX12" s="387"/>
      <c r="CY12" s="387"/>
      <c r="CZ12" s="387"/>
      <c r="DA12" s="387"/>
      <c r="DB12" s="387"/>
      <c r="DC12" s="387"/>
      <c r="DD12" s="387"/>
      <c r="DE12" s="387"/>
      <c r="DF12" s="290"/>
      <c r="DG12" s="290"/>
      <c r="DH12" s="290"/>
      <c r="DI12" s="290"/>
      <c r="DJ12" s="290"/>
      <c r="DK12" s="290"/>
      <c r="DL12" s="290"/>
      <c r="DM12" s="290"/>
      <c r="DN12" s="290"/>
      <c r="DO12" s="290"/>
      <c r="DP12" s="290"/>
      <c r="DQ12" s="290"/>
      <c r="DR12" s="290"/>
      <c r="DS12" s="290"/>
      <c r="DT12" s="290"/>
      <c r="DU12" s="290"/>
      <c r="DV12" s="290"/>
      <c r="DW12" s="290"/>
      <c r="EM12" s="289" t="s">
        <v>593</v>
      </c>
    </row>
    <row r="13" spans="1:143" s="289" customFormat="1" x14ac:dyDescent="0.15">
      <c r="A13" s="387"/>
      <c r="B13" s="387"/>
      <c r="C13" s="387"/>
      <c r="D13" s="387"/>
      <c r="E13" s="387"/>
      <c r="F13" s="387"/>
      <c r="G13" s="387"/>
      <c r="H13" s="387"/>
      <c r="I13" s="387"/>
      <c r="J13" s="387"/>
      <c r="K13" s="387"/>
      <c r="L13" s="387"/>
      <c r="M13" s="387"/>
      <c r="N13" s="387"/>
      <c r="O13" s="387"/>
      <c r="P13" s="387"/>
      <c r="Q13" s="387"/>
      <c r="R13" s="387"/>
      <c r="S13" s="387"/>
      <c r="T13" s="387"/>
      <c r="U13" s="387"/>
      <c r="V13" s="387"/>
      <c r="W13" s="387"/>
      <c r="X13" s="387"/>
      <c r="Y13" s="387"/>
      <c r="Z13" s="387"/>
      <c r="AA13" s="387"/>
      <c r="AB13" s="387"/>
      <c r="AC13" s="387"/>
      <c r="AD13" s="387"/>
      <c r="AE13" s="387"/>
      <c r="AF13" s="387"/>
      <c r="AG13" s="387"/>
      <c r="AH13" s="387"/>
      <c r="AI13" s="387"/>
      <c r="AJ13" s="387"/>
      <c r="AK13" s="387"/>
      <c r="AL13" s="387"/>
      <c r="AM13" s="387"/>
      <c r="AN13" s="387"/>
      <c r="AO13" s="387"/>
      <c r="AP13" s="387"/>
      <c r="AQ13" s="387"/>
      <c r="AR13" s="387"/>
      <c r="AS13" s="387"/>
      <c r="AT13" s="387"/>
      <c r="AU13" s="387"/>
      <c r="AV13" s="387"/>
      <c r="AW13" s="387"/>
      <c r="AX13" s="387"/>
      <c r="AY13" s="387"/>
      <c r="AZ13" s="387"/>
      <c r="BA13" s="387"/>
      <c r="BB13" s="387"/>
      <c r="BC13" s="387"/>
      <c r="BD13" s="387"/>
      <c r="BE13" s="387"/>
      <c r="BF13" s="387"/>
      <c r="BG13" s="387"/>
      <c r="BH13" s="387"/>
      <c r="BI13" s="387"/>
      <c r="BJ13" s="387"/>
      <c r="BK13" s="387"/>
      <c r="BL13" s="387"/>
      <c r="BM13" s="387"/>
      <c r="BN13" s="387"/>
      <c r="BO13" s="387"/>
      <c r="BP13" s="387"/>
      <c r="BQ13" s="387"/>
      <c r="BR13" s="387"/>
      <c r="BS13" s="387"/>
      <c r="BT13" s="387"/>
      <c r="BU13" s="387"/>
      <c r="BV13" s="387"/>
      <c r="BW13" s="387"/>
      <c r="BX13" s="387"/>
      <c r="BY13" s="387"/>
      <c r="BZ13" s="387"/>
      <c r="CA13" s="387"/>
      <c r="CB13" s="387"/>
      <c r="CC13" s="387"/>
      <c r="CD13" s="387"/>
      <c r="CE13" s="387"/>
      <c r="CF13" s="387"/>
      <c r="CG13" s="387"/>
      <c r="CH13" s="387"/>
      <c r="CI13" s="387"/>
      <c r="CJ13" s="387"/>
      <c r="CK13" s="387"/>
      <c r="CL13" s="387"/>
      <c r="CM13" s="387"/>
      <c r="CN13" s="387"/>
      <c r="CO13" s="387"/>
      <c r="CP13" s="387"/>
      <c r="CQ13" s="387"/>
      <c r="CR13" s="387"/>
      <c r="CS13" s="387"/>
      <c r="CT13" s="387"/>
      <c r="CU13" s="387"/>
      <c r="CV13" s="387"/>
      <c r="CW13" s="387"/>
      <c r="CX13" s="387"/>
      <c r="CY13" s="387"/>
      <c r="CZ13" s="387"/>
      <c r="DA13" s="387"/>
      <c r="DB13" s="387"/>
      <c r="DC13" s="387"/>
      <c r="DD13" s="387"/>
      <c r="DE13" s="387"/>
      <c r="DF13" s="290"/>
      <c r="DG13" s="290"/>
      <c r="DH13" s="290"/>
      <c r="DI13" s="290"/>
      <c r="DJ13" s="290"/>
      <c r="DK13" s="290"/>
      <c r="DL13" s="290"/>
      <c r="DM13" s="290"/>
      <c r="DN13" s="290"/>
      <c r="DO13" s="290"/>
      <c r="DP13" s="290"/>
      <c r="DQ13" s="290"/>
      <c r="DR13" s="290"/>
      <c r="DS13" s="290"/>
      <c r="DT13" s="290"/>
      <c r="DU13" s="290"/>
      <c r="DV13" s="290"/>
      <c r="DW13" s="290"/>
    </row>
    <row r="14" spans="1:143" s="289" customFormat="1" x14ac:dyDescent="0.15">
      <c r="A14" s="387"/>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7"/>
      <c r="AW14" s="387"/>
      <c r="AX14" s="387"/>
      <c r="AY14" s="387"/>
      <c r="AZ14" s="387"/>
      <c r="BA14" s="387"/>
      <c r="BB14" s="387"/>
      <c r="BC14" s="387"/>
      <c r="BD14" s="387"/>
      <c r="BE14" s="387"/>
      <c r="BF14" s="387"/>
      <c r="BG14" s="387"/>
      <c r="BH14" s="387"/>
      <c r="BI14" s="387"/>
      <c r="BJ14" s="387"/>
      <c r="BK14" s="387"/>
      <c r="BL14" s="387"/>
      <c r="BM14" s="387"/>
      <c r="BN14" s="387"/>
      <c r="BO14" s="387"/>
      <c r="BP14" s="387"/>
      <c r="BQ14" s="387"/>
      <c r="BR14" s="387"/>
      <c r="BS14" s="387"/>
      <c r="BT14" s="387"/>
      <c r="BU14" s="387"/>
      <c r="BV14" s="387"/>
      <c r="BW14" s="387"/>
      <c r="BX14" s="387"/>
      <c r="BY14" s="387"/>
      <c r="BZ14" s="387"/>
      <c r="CA14" s="387"/>
      <c r="CB14" s="387"/>
      <c r="CC14" s="387"/>
      <c r="CD14" s="387"/>
      <c r="CE14" s="387"/>
      <c r="CF14" s="387"/>
      <c r="CG14" s="387"/>
      <c r="CH14" s="387"/>
      <c r="CI14" s="387"/>
      <c r="CJ14" s="387"/>
      <c r="CK14" s="387"/>
      <c r="CL14" s="387"/>
      <c r="CM14" s="387"/>
      <c r="CN14" s="387"/>
      <c r="CO14" s="387"/>
      <c r="CP14" s="387"/>
      <c r="CQ14" s="387"/>
      <c r="CR14" s="387"/>
      <c r="CS14" s="387"/>
      <c r="CT14" s="387"/>
      <c r="CU14" s="387"/>
      <c r="CV14" s="387"/>
      <c r="CW14" s="387"/>
      <c r="CX14" s="387"/>
      <c r="CY14" s="387"/>
      <c r="CZ14" s="387"/>
      <c r="DA14" s="387"/>
      <c r="DB14" s="387"/>
      <c r="DC14" s="387"/>
      <c r="DD14" s="387"/>
      <c r="DE14" s="387"/>
      <c r="DF14" s="290"/>
      <c r="DG14" s="290"/>
      <c r="DH14" s="290"/>
      <c r="DI14" s="290"/>
      <c r="DJ14" s="290"/>
      <c r="DK14" s="290"/>
      <c r="DL14" s="290"/>
      <c r="DM14" s="290"/>
      <c r="DN14" s="290"/>
      <c r="DO14" s="290"/>
      <c r="DP14" s="290"/>
      <c r="DQ14" s="290"/>
      <c r="DR14" s="290"/>
      <c r="DS14" s="290"/>
      <c r="DT14" s="290"/>
      <c r="DU14" s="290"/>
      <c r="DV14" s="290"/>
      <c r="DW14" s="290"/>
    </row>
    <row r="15" spans="1:143" s="289" customFormat="1" x14ac:dyDescent="0.15">
      <c r="A15" s="386"/>
      <c r="B15" s="387"/>
      <c r="C15" s="387"/>
      <c r="D15" s="387"/>
      <c r="E15" s="387"/>
      <c r="F15" s="387"/>
      <c r="G15" s="387"/>
      <c r="H15" s="387"/>
      <c r="I15" s="387"/>
      <c r="J15" s="387"/>
      <c r="K15" s="387"/>
      <c r="L15" s="387"/>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387"/>
      <c r="AM15" s="387"/>
      <c r="AN15" s="387"/>
      <c r="AO15" s="387"/>
      <c r="AP15" s="387"/>
      <c r="AQ15" s="387"/>
      <c r="AR15" s="387"/>
      <c r="AS15" s="387"/>
      <c r="AT15" s="387"/>
      <c r="AU15" s="387"/>
      <c r="AV15" s="387"/>
      <c r="AW15" s="387"/>
      <c r="AX15" s="387"/>
      <c r="AY15" s="387"/>
      <c r="AZ15" s="387"/>
      <c r="BA15" s="387"/>
      <c r="BB15" s="387"/>
      <c r="BC15" s="387"/>
      <c r="BD15" s="387"/>
      <c r="BE15" s="387"/>
      <c r="BF15" s="387"/>
      <c r="BG15" s="387"/>
      <c r="BH15" s="387"/>
      <c r="BI15" s="387"/>
      <c r="BJ15" s="387"/>
      <c r="BK15" s="387"/>
      <c r="BL15" s="387"/>
      <c r="BM15" s="387"/>
      <c r="BN15" s="387"/>
      <c r="BO15" s="387"/>
      <c r="BP15" s="387"/>
      <c r="BQ15" s="387"/>
      <c r="BR15" s="387"/>
      <c r="BS15" s="387"/>
      <c r="BT15" s="387"/>
      <c r="BU15" s="387"/>
      <c r="BV15" s="387"/>
      <c r="BW15" s="387"/>
      <c r="BX15" s="387"/>
      <c r="BY15" s="387"/>
      <c r="BZ15" s="387"/>
      <c r="CA15" s="387"/>
      <c r="CB15" s="387"/>
      <c r="CC15" s="387"/>
      <c r="CD15" s="387"/>
      <c r="CE15" s="387"/>
      <c r="CF15" s="387"/>
      <c r="CG15" s="387"/>
      <c r="CH15" s="387"/>
      <c r="CI15" s="387"/>
      <c r="CJ15" s="387"/>
      <c r="CK15" s="387"/>
      <c r="CL15" s="387"/>
      <c r="CM15" s="387"/>
      <c r="CN15" s="387"/>
      <c r="CO15" s="387"/>
      <c r="CP15" s="387"/>
      <c r="CQ15" s="387"/>
      <c r="CR15" s="387"/>
      <c r="CS15" s="387"/>
      <c r="CT15" s="387"/>
      <c r="CU15" s="387"/>
      <c r="CV15" s="387"/>
      <c r="CW15" s="387"/>
      <c r="CX15" s="387"/>
      <c r="CY15" s="387"/>
      <c r="CZ15" s="387"/>
      <c r="DA15" s="387"/>
      <c r="DB15" s="387"/>
      <c r="DC15" s="387"/>
      <c r="DD15" s="387"/>
      <c r="DE15" s="387"/>
      <c r="DF15" s="290"/>
      <c r="DG15" s="290"/>
      <c r="DH15" s="290"/>
      <c r="DI15" s="290"/>
      <c r="DJ15" s="290"/>
      <c r="DK15" s="290"/>
      <c r="DL15" s="290"/>
      <c r="DM15" s="290"/>
      <c r="DN15" s="290"/>
      <c r="DO15" s="290"/>
      <c r="DP15" s="290"/>
      <c r="DQ15" s="290"/>
      <c r="DR15" s="290"/>
      <c r="DS15" s="290"/>
      <c r="DT15" s="290"/>
      <c r="DU15" s="290"/>
      <c r="DV15" s="290"/>
      <c r="DW15" s="290"/>
    </row>
    <row r="16" spans="1:143" s="289" customFormat="1" x14ac:dyDescent="0.15">
      <c r="A16" s="386"/>
      <c r="B16" s="387"/>
      <c r="C16" s="387"/>
      <c r="D16" s="387"/>
      <c r="E16" s="387"/>
      <c r="F16" s="387"/>
      <c r="G16" s="387"/>
      <c r="H16" s="387"/>
      <c r="I16" s="387"/>
      <c r="J16" s="387"/>
      <c r="K16" s="387"/>
      <c r="L16" s="387"/>
      <c r="M16" s="387"/>
      <c r="N16" s="387"/>
      <c r="O16" s="387"/>
      <c r="P16" s="387"/>
      <c r="Q16" s="387"/>
      <c r="R16" s="387"/>
      <c r="S16" s="387"/>
      <c r="T16" s="387"/>
      <c r="U16" s="387"/>
      <c r="V16" s="387"/>
      <c r="W16" s="387"/>
      <c r="X16" s="387"/>
      <c r="Y16" s="387"/>
      <c r="Z16" s="387"/>
      <c r="AA16" s="387"/>
      <c r="AB16" s="387"/>
      <c r="AC16" s="387"/>
      <c r="AD16" s="387"/>
      <c r="AE16" s="387"/>
      <c r="AF16" s="387"/>
      <c r="AG16" s="387"/>
      <c r="AH16" s="387"/>
      <c r="AI16" s="387"/>
      <c r="AJ16" s="387"/>
      <c r="AK16" s="387"/>
      <c r="AL16" s="387"/>
      <c r="AM16" s="387"/>
      <c r="AN16" s="387"/>
      <c r="AO16" s="387"/>
      <c r="AP16" s="387"/>
      <c r="AQ16" s="387"/>
      <c r="AR16" s="387"/>
      <c r="AS16" s="387"/>
      <c r="AT16" s="387"/>
      <c r="AU16" s="387"/>
      <c r="AV16" s="387"/>
      <c r="AW16" s="387"/>
      <c r="AX16" s="387"/>
      <c r="AY16" s="387"/>
      <c r="AZ16" s="387"/>
      <c r="BA16" s="387"/>
      <c r="BB16" s="387"/>
      <c r="BC16" s="387"/>
      <c r="BD16" s="387"/>
      <c r="BE16" s="387"/>
      <c r="BF16" s="387"/>
      <c r="BG16" s="387"/>
      <c r="BH16" s="387"/>
      <c r="BI16" s="387"/>
      <c r="BJ16" s="387"/>
      <c r="BK16" s="387"/>
      <c r="BL16" s="387"/>
      <c r="BM16" s="387"/>
      <c r="BN16" s="387"/>
      <c r="BO16" s="387"/>
      <c r="BP16" s="387"/>
      <c r="BQ16" s="387"/>
      <c r="BR16" s="387"/>
      <c r="BS16" s="387"/>
      <c r="BT16" s="387"/>
      <c r="BU16" s="387"/>
      <c r="BV16" s="387"/>
      <c r="BW16" s="387"/>
      <c r="BX16" s="387"/>
      <c r="BY16" s="387"/>
      <c r="BZ16" s="387"/>
      <c r="CA16" s="387"/>
      <c r="CB16" s="387"/>
      <c r="CC16" s="387"/>
      <c r="CD16" s="387"/>
      <c r="CE16" s="387"/>
      <c r="CF16" s="387"/>
      <c r="CG16" s="387"/>
      <c r="CH16" s="387"/>
      <c r="CI16" s="387"/>
      <c r="CJ16" s="387"/>
      <c r="CK16" s="387"/>
      <c r="CL16" s="387"/>
      <c r="CM16" s="387"/>
      <c r="CN16" s="387"/>
      <c r="CO16" s="387"/>
      <c r="CP16" s="387"/>
      <c r="CQ16" s="387"/>
      <c r="CR16" s="387"/>
      <c r="CS16" s="387"/>
      <c r="CT16" s="387"/>
      <c r="CU16" s="387"/>
      <c r="CV16" s="387"/>
      <c r="CW16" s="387"/>
      <c r="CX16" s="387"/>
      <c r="CY16" s="387"/>
      <c r="CZ16" s="387"/>
      <c r="DA16" s="387"/>
      <c r="DB16" s="387"/>
      <c r="DC16" s="387"/>
      <c r="DD16" s="387"/>
      <c r="DE16" s="387"/>
      <c r="DF16" s="290"/>
      <c r="DG16" s="290"/>
      <c r="DH16" s="290"/>
      <c r="DI16" s="290"/>
      <c r="DJ16" s="290"/>
      <c r="DK16" s="290"/>
      <c r="DL16" s="290"/>
      <c r="DM16" s="290"/>
      <c r="DN16" s="290"/>
      <c r="DO16" s="290"/>
      <c r="DP16" s="290"/>
      <c r="DQ16" s="290"/>
      <c r="DR16" s="290"/>
      <c r="DS16" s="290"/>
      <c r="DT16" s="290"/>
      <c r="DU16" s="290"/>
      <c r="DV16" s="290"/>
      <c r="DW16" s="290"/>
    </row>
    <row r="17" spans="1:351" s="289" customFormat="1" x14ac:dyDescent="0.15">
      <c r="A17" s="386"/>
      <c r="B17" s="387"/>
      <c r="C17" s="387"/>
      <c r="D17" s="387"/>
      <c r="E17" s="387"/>
      <c r="F17" s="387"/>
      <c r="G17" s="387"/>
      <c r="H17" s="387"/>
      <c r="I17" s="387"/>
      <c r="J17" s="387"/>
      <c r="K17" s="387"/>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387"/>
      <c r="AK17" s="387"/>
      <c r="AL17" s="387"/>
      <c r="AM17" s="387"/>
      <c r="AN17" s="387"/>
      <c r="AO17" s="387"/>
      <c r="AP17" s="387"/>
      <c r="AQ17" s="387"/>
      <c r="AR17" s="387"/>
      <c r="AS17" s="387"/>
      <c r="AT17" s="387"/>
      <c r="AU17" s="387"/>
      <c r="AV17" s="387"/>
      <c r="AW17" s="387"/>
      <c r="AX17" s="387"/>
      <c r="AY17" s="387"/>
      <c r="AZ17" s="387"/>
      <c r="BA17" s="387"/>
      <c r="BB17" s="387"/>
      <c r="BC17" s="387"/>
      <c r="BD17" s="387"/>
      <c r="BE17" s="387"/>
      <c r="BF17" s="387"/>
      <c r="BG17" s="387"/>
      <c r="BH17" s="387"/>
      <c r="BI17" s="387"/>
      <c r="BJ17" s="387"/>
      <c r="BK17" s="387"/>
      <c r="BL17" s="387"/>
      <c r="BM17" s="387"/>
      <c r="BN17" s="387"/>
      <c r="BO17" s="387"/>
      <c r="BP17" s="387"/>
      <c r="BQ17" s="387"/>
      <c r="BR17" s="387"/>
      <c r="BS17" s="387"/>
      <c r="BT17" s="387"/>
      <c r="BU17" s="387"/>
      <c r="BV17" s="387"/>
      <c r="BW17" s="387"/>
      <c r="BX17" s="387"/>
      <c r="BY17" s="387"/>
      <c r="BZ17" s="387"/>
      <c r="CA17" s="387"/>
      <c r="CB17" s="387"/>
      <c r="CC17" s="387"/>
      <c r="CD17" s="387"/>
      <c r="CE17" s="387"/>
      <c r="CF17" s="387"/>
      <c r="CG17" s="387"/>
      <c r="CH17" s="387"/>
      <c r="CI17" s="387"/>
      <c r="CJ17" s="387"/>
      <c r="CK17" s="387"/>
      <c r="CL17" s="387"/>
      <c r="CM17" s="387"/>
      <c r="CN17" s="387"/>
      <c r="CO17" s="387"/>
      <c r="CP17" s="387"/>
      <c r="CQ17" s="387"/>
      <c r="CR17" s="387"/>
      <c r="CS17" s="387"/>
      <c r="CT17" s="387"/>
      <c r="CU17" s="387"/>
      <c r="CV17" s="387"/>
      <c r="CW17" s="387"/>
      <c r="CX17" s="387"/>
      <c r="CY17" s="387"/>
      <c r="CZ17" s="387"/>
      <c r="DA17" s="387"/>
      <c r="DB17" s="387"/>
      <c r="DC17" s="387"/>
      <c r="DD17" s="387"/>
      <c r="DE17" s="387"/>
      <c r="DF17" s="290"/>
      <c r="DG17" s="290"/>
      <c r="DH17" s="290"/>
      <c r="DI17" s="290"/>
      <c r="DJ17" s="290"/>
      <c r="DK17" s="290"/>
      <c r="DL17" s="290"/>
      <c r="DM17" s="290"/>
      <c r="DN17" s="290"/>
      <c r="DO17" s="290"/>
      <c r="DP17" s="290"/>
      <c r="DQ17" s="290"/>
      <c r="DR17" s="290"/>
      <c r="DS17" s="290"/>
      <c r="DT17" s="290"/>
      <c r="DU17" s="290"/>
      <c r="DV17" s="290"/>
      <c r="DW17" s="290"/>
    </row>
    <row r="18" spans="1:351" s="289" customFormat="1" x14ac:dyDescent="0.15">
      <c r="A18" s="386"/>
      <c r="B18" s="387"/>
      <c r="C18" s="387"/>
      <c r="D18" s="387"/>
      <c r="E18" s="387"/>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7"/>
      <c r="AH18" s="387"/>
      <c r="AI18" s="387"/>
      <c r="AJ18" s="387"/>
      <c r="AK18" s="387"/>
      <c r="AL18" s="387"/>
      <c r="AM18" s="387"/>
      <c r="AN18" s="387"/>
      <c r="AO18" s="387"/>
      <c r="AP18" s="387"/>
      <c r="AQ18" s="387"/>
      <c r="AR18" s="387"/>
      <c r="AS18" s="387"/>
      <c r="AT18" s="387"/>
      <c r="AU18" s="387"/>
      <c r="AV18" s="387"/>
      <c r="AW18" s="387"/>
      <c r="AX18" s="387"/>
      <c r="AY18" s="387"/>
      <c r="AZ18" s="387"/>
      <c r="BA18" s="387"/>
      <c r="BB18" s="387"/>
      <c r="BC18" s="387"/>
      <c r="BD18" s="387"/>
      <c r="BE18" s="387"/>
      <c r="BF18" s="387"/>
      <c r="BG18" s="387"/>
      <c r="BH18" s="387"/>
      <c r="BI18" s="387"/>
      <c r="BJ18" s="387"/>
      <c r="BK18" s="387"/>
      <c r="BL18" s="387"/>
      <c r="BM18" s="387"/>
      <c r="BN18" s="387"/>
      <c r="BO18" s="387"/>
      <c r="BP18" s="387"/>
      <c r="BQ18" s="387"/>
      <c r="BR18" s="387"/>
      <c r="BS18" s="387"/>
      <c r="BT18" s="387"/>
      <c r="BU18" s="387"/>
      <c r="BV18" s="387"/>
      <c r="BW18" s="387"/>
      <c r="BX18" s="387"/>
      <c r="BY18" s="387"/>
      <c r="BZ18" s="387"/>
      <c r="CA18" s="387"/>
      <c r="CB18" s="387"/>
      <c r="CC18" s="387"/>
      <c r="CD18" s="387"/>
      <c r="CE18" s="387"/>
      <c r="CF18" s="387"/>
      <c r="CG18" s="387"/>
      <c r="CH18" s="387"/>
      <c r="CI18" s="387"/>
      <c r="CJ18" s="387"/>
      <c r="CK18" s="387"/>
      <c r="CL18" s="387"/>
      <c r="CM18" s="387"/>
      <c r="CN18" s="387"/>
      <c r="CO18" s="387"/>
      <c r="CP18" s="387"/>
      <c r="CQ18" s="387"/>
      <c r="CR18" s="387"/>
      <c r="CS18" s="387"/>
      <c r="CT18" s="387"/>
      <c r="CU18" s="387"/>
      <c r="CV18" s="387"/>
      <c r="CW18" s="387"/>
      <c r="CX18" s="387"/>
      <c r="CY18" s="387"/>
      <c r="CZ18" s="387"/>
      <c r="DA18" s="387"/>
      <c r="DB18" s="387"/>
      <c r="DC18" s="387"/>
      <c r="DD18" s="387"/>
      <c r="DE18" s="387"/>
      <c r="DF18" s="290"/>
      <c r="DG18" s="290"/>
      <c r="DH18" s="290"/>
      <c r="DI18" s="290"/>
      <c r="DJ18" s="290"/>
      <c r="DK18" s="290"/>
      <c r="DL18" s="290"/>
      <c r="DM18" s="290"/>
      <c r="DN18" s="290"/>
      <c r="DO18" s="290"/>
      <c r="DP18" s="290"/>
      <c r="DQ18" s="290"/>
      <c r="DR18" s="290"/>
      <c r="DS18" s="290"/>
      <c r="DT18" s="290"/>
      <c r="DU18" s="290"/>
      <c r="DV18" s="290"/>
      <c r="DW18" s="290"/>
    </row>
    <row r="19" spans="1:351" x14ac:dyDescent="0.15">
      <c r="DD19" s="386"/>
      <c r="DE19" s="386"/>
    </row>
    <row r="20" spans="1:351" x14ac:dyDescent="0.15">
      <c r="DD20" s="386"/>
      <c r="DE20" s="386"/>
    </row>
    <row r="21" spans="1:351" ht="17.25" x14ac:dyDescent="0.15">
      <c r="B21" s="388"/>
      <c r="C21" s="389"/>
      <c r="D21" s="389"/>
      <c r="E21" s="389"/>
      <c r="F21" s="389"/>
      <c r="G21" s="389"/>
      <c r="H21" s="389"/>
      <c r="I21" s="389"/>
      <c r="J21" s="389"/>
      <c r="K21" s="389"/>
      <c r="L21" s="389"/>
      <c r="M21" s="389"/>
      <c r="N21" s="390"/>
      <c r="O21" s="389"/>
      <c r="P21" s="389"/>
      <c r="Q21" s="389"/>
      <c r="R21" s="389"/>
      <c r="S21" s="389"/>
      <c r="T21" s="389"/>
      <c r="U21" s="389"/>
      <c r="V21" s="389"/>
      <c r="W21" s="389"/>
      <c r="X21" s="389"/>
      <c r="Y21" s="389"/>
      <c r="Z21" s="389"/>
      <c r="AA21" s="389"/>
      <c r="AB21" s="389"/>
      <c r="AC21" s="389"/>
      <c r="AD21" s="389"/>
      <c r="AE21" s="389"/>
      <c r="AF21" s="389"/>
      <c r="AG21" s="389"/>
      <c r="AH21" s="389"/>
      <c r="AI21" s="389"/>
      <c r="AJ21" s="389"/>
      <c r="AK21" s="389"/>
      <c r="AL21" s="389"/>
      <c r="AM21" s="389"/>
      <c r="AN21" s="389"/>
      <c r="AO21" s="389"/>
      <c r="AP21" s="389"/>
      <c r="AQ21" s="389"/>
      <c r="AR21" s="389"/>
      <c r="AS21" s="389"/>
      <c r="AT21" s="390"/>
      <c r="AU21" s="389"/>
      <c r="AV21" s="389"/>
      <c r="AW21" s="389"/>
      <c r="AX21" s="389"/>
      <c r="AY21" s="389"/>
      <c r="AZ21" s="389"/>
      <c r="BA21" s="389"/>
      <c r="BB21" s="389"/>
      <c r="BC21" s="389"/>
      <c r="BD21" s="389"/>
      <c r="BE21" s="389"/>
      <c r="BF21" s="390"/>
      <c r="BG21" s="389"/>
      <c r="BH21" s="389"/>
      <c r="BI21" s="389"/>
      <c r="BJ21" s="389"/>
      <c r="BK21" s="389"/>
      <c r="BL21" s="389"/>
      <c r="BM21" s="389"/>
      <c r="BN21" s="389"/>
      <c r="BO21" s="389"/>
      <c r="BP21" s="389"/>
      <c r="BQ21" s="389"/>
      <c r="BR21" s="390"/>
      <c r="BS21" s="389"/>
      <c r="BT21" s="389"/>
      <c r="BU21" s="389"/>
      <c r="BV21" s="389"/>
      <c r="BW21" s="389"/>
      <c r="BX21" s="389"/>
      <c r="BY21" s="389"/>
      <c r="BZ21" s="389"/>
      <c r="CA21" s="389"/>
      <c r="CB21" s="389"/>
      <c r="CC21" s="389"/>
      <c r="CD21" s="390"/>
      <c r="CE21" s="389"/>
      <c r="CF21" s="389"/>
      <c r="CG21" s="389"/>
      <c r="CH21" s="389"/>
      <c r="CI21" s="389"/>
      <c r="CJ21" s="389"/>
      <c r="CK21" s="389"/>
      <c r="CL21" s="389"/>
      <c r="CM21" s="389"/>
      <c r="CN21" s="389"/>
      <c r="CO21" s="389"/>
      <c r="CP21" s="390"/>
      <c r="CQ21" s="389"/>
      <c r="CR21" s="389"/>
      <c r="CS21" s="389"/>
      <c r="CT21" s="389"/>
      <c r="CU21" s="389"/>
      <c r="CV21" s="389"/>
      <c r="CW21" s="389"/>
      <c r="CX21" s="389"/>
      <c r="CY21" s="389"/>
      <c r="CZ21" s="389"/>
      <c r="DA21" s="389"/>
      <c r="DB21" s="390"/>
      <c r="DC21" s="389"/>
      <c r="DD21" s="391"/>
      <c r="DE21" s="386"/>
      <c r="MM21" s="392"/>
    </row>
    <row r="22" spans="1:351" ht="17.25" x14ac:dyDescent="0.15">
      <c r="B22" s="393"/>
      <c r="MM22" s="392"/>
    </row>
    <row r="23" spans="1:351" x14ac:dyDescent="0.15">
      <c r="B23" s="393"/>
    </row>
    <row r="24" spans="1:351" x14ac:dyDescent="0.15">
      <c r="B24" s="393"/>
    </row>
    <row r="25" spans="1:351" x14ac:dyDescent="0.15">
      <c r="B25" s="393"/>
    </row>
    <row r="26" spans="1:351" x14ac:dyDescent="0.15">
      <c r="B26" s="393"/>
    </row>
    <row r="27" spans="1:351" x14ac:dyDescent="0.15">
      <c r="B27" s="393"/>
    </row>
    <row r="28" spans="1:351" x14ac:dyDescent="0.15">
      <c r="B28" s="393"/>
    </row>
    <row r="29" spans="1:351" x14ac:dyDescent="0.15">
      <c r="B29" s="393"/>
    </row>
    <row r="30" spans="1:351" x14ac:dyDescent="0.15">
      <c r="B30" s="393"/>
    </row>
    <row r="31" spans="1:351" x14ac:dyDescent="0.15">
      <c r="B31" s="393"/>
    </row>
    <row r="32" spans="1:351" x14ac:dyDescent="0.15">
      <c r="B32" s="393"/>
    </row>
    <row r="33" spans="2:109" x14ac:dyDescent="0.15">
      <c r="B33" s="393"/>
    </row>
    <row r="34" spans="2:109" x14ac:dyDescent="0.15">
      <c r="B34" s="393"/>
    </row>
    <row r="35" spans="2:109" x14ac:dyDescent="0.15">
      <c r="B35" s="393"/>
    </row>
    <row r="36" spans="2:109" x14ac:dyDescent="0.15">
      <c r="B36" s="393"/>
    </row>
    <row r="37" spans="2:109" x14ac:dyDescent="0.15">
      <c r="B37" s="393"/>
    </row>
    <row r="38" spans="2:109" x14ac:dyDescent="0.15">
      <c r="B38" s="393"/>
    </row>
    <row r="39" spans="2:109" x14ac:dyDescent="0.15">
      <c r="B39" s="395"/>
      <c r="C39" s="396"/>
      <c r="D39" s="396"/>
      <c r="E39" s="396"/>
      <c r="F39" s="396"/>
      <c r="G39" s="396"/>
      <c r="H39" s="396"/>
      <c r="I39" s="396"/>
      <c r="J39" s="396"/>
      <c r="K39" s="396"/>
      <c r="L39" s="396"/>
      <c r="M39" s="396"/>
      <c r="N39" s="396"/>
      <c r="O39" s="396"/>
      <c r="P39" s="396"/>
      <c r="Q39" s="396"/>
      <c r="R39" s="396"/>
      <c r="S39" s="396"/>
      <c r="T39" s="396"/>
      <c r="U39" s="396"/>
      <c r="V39" s="396"/>
      <c r="W39" s="396"/>
      <c r="X39" s="396"/>
      <c r="Y39" s="396"/>
      <c r="Z39" s="396"/>
      <c r="AA39" s="396"/>
      <c r="AB39" s="396"/>
      <c r="AC39" s="396"/>
      <c r="AD39" s="396"/>
      <c r="AE39" s="396"/>
      <c r="AF39" s="396"/>
      <c r="AG39" s="396"/>
      <c r="AH39" s="396"/>
      <c r="AI39" s="396"/>
      <c r="AJ39" s="396"/>
      <c r="AK39" s="396"/>
      <c r="AL39" s="396"/>
      <c r="AM39" s="396"/>
      <c r="AN39" s="396"/>
      <c r="AO39" s="396"/>
      <c r="AP39" s="396"/>
      <c r="AQ39" s="396"/>
      <c r="AR39" s="396"/>
      <c r="AS39" s="396"/>
      <c r="AT39" s="396"/>
      <c r="AU39" s="396"/>
      <c r="AV39" s="396"/>
      <c r="AW39" s="396"/>
      <c r="AX39" s="396"/>
      <c r="AY39" s="396"/>
      <c r="AZ39" s="396"/>
      <c r="BA39" s="396"/>
      <c r="BB39" s="396"/>
      <c r="BC39" s="396"/>
      <c r="BD39" s="396"/>
      <c r="BE39" s="396"/>
      <c r="BF39" s="396"/>
      <c r="BG39" s="396"/>
      <c r="BH39" s="396"/>
      <c r="BI39" s="396"/>
      <c r="BJ39" s="396"/>
      <c r="BK39" s="396"/>
      <c r="BL39" s="396"/>
      <c r="BM39" s="396"/>
      <c r="BN39" s="396"/>
      <c r="BO39" s="396"/>
      <c r="BP39" s="396"/>
      <c r="BQ39" s="396"/>
      <c r="BR39" s="396"/>
      <c r="BS39" s="396"/>
      <c r="BT39" s="396"/>
      <c r="BU39" s="396"/>
      <c r="BV39" s="396"/>
      <c r="BW39" s="396"/>
      <c r="BX39" s="396"/>
      <c r="BY39" s="396"/>
      <c r="BZ39" s="396"/>
      <c r="CA39" s="396"/>
      <c r="CB39" s="396"/>
      <c r="CC39" s="396"/>
      <c r="CD39" s="396"/>
      <c r="CE39" s="396"/>
      <c r="CF39" s="396"/>
      <c r="CG39" s="396"/>
      <c r="CH39" s="396"/>
      <c r="CI39" s="396"/>
      <c r="CJ39" s="396"/>
      <c r="CK39" s="396"/>
      <c r="CL39" s="396"/>
      <c r="CM39" s="396"/>
      <c r="CN39" s="396"/>
      <c r="CO39" s="396"/>
      <c r="CP39" s="396"/>
      <c r="CQ39" s="396"/>
      <c r="CR39" s="396"/>
      <c r="CS39" s="396"/>
      <c r="CT39" s="396"/>
      <c r="CU39" s="396"/>
      <c r="CV39" s="396"/>
      <c r="CW39" s="396"/>
      <c r="CX39" s="396"/>
      <c r="CY39" s="396"/>
      <c r="CZ39" s="396"/>
      <c r="DA39" s="396"/>
      <c r="DB39" s="396"/>
      <c r="DC39" s="396"/>
      <c r="DD39" s="397"/>
    </row>
    <row r="40" spans="2:109" x14ac:dyDescent="0.15">
      <c r="B40" s="398"/>
      <c r="DD40" s="398"/>
      <c r="DE40" s="386"/>
    </row>
    <row r="41" spans="2:109" ht="17.25" x14ac:dyDescent="0.15">
      <c r="B41" s="399" t="s">
        <v>594</v>
      </c>
      <c r="C41" s="389"/>
      <c r="D41" s="389"/>
      <c r="E41" s="389"/>
      <c r="F41" s="389"/>
      <c r="G41" s="389"/>
      <c r="H41" s="389"/>
      <c r="I41" s="389"/>
      <c r="J41" s="389"/>
      <c r="K41" s="389"/>
      <c r="L41" s="389"/>
      <c r="M41" s="389"/>
      <c r="N41" s="389"/>
      <c r="O41" s="389"/>
      <c r="P41" s="389"/>
      <c r="Q41" s="389"/>
      <c r="R41" s="389"/>
      <c r="S41" s="389"/>
      <c r="T41" s="389"/>
      <c r="U41" s="389"/>
      <c r="V41" s="389"/>
      <c r="W41" s="389"/>
      <c r="X41" s="389"/>
      <c r="Y41" s="389"/>
      <c r="Z41" s="389"/>
      <c r="AA41" s="389"/>
      <c r="AB41" s="389"/>
      <c r="AC41" s="389"/>
      <c r="AD41" s="389"/>
      <c r="AE41" s="389"/>
      <c r="AF41" s="389"/>
      <c r="AG41" s="389"/>
      <c r="AH41" s="389"/>
      <c r="AI41" s="389"/>
      <c r="AJ41" s="389"/>
      <c r="AK41" s="389"/>
      <c r="AL41" s="389"/>
      <c r="AM41" s="389"/>
      <c r="AN41" s="389"/>
      <c r="AO41" s="389"/>
      <c r="AP41" s="389"/>
      <c r="AQ41" s="389"/>
      <c r="AR41" s="389"/>
      <c r="AS41" s="389"/>
      <c r="AT41" s="389"/>
      <c r="AU41" s="389"/>
      <c r="AV41" s="389"/>
      <c r="AW41" s="389"/>
      <c r="AX41" s="389"/>
      <c r="AY41" s="389"/>
      <c r="AZ41" s="389"/>
      <c r="BA41" s="389"/>
      <c r="BB41" s="389"/>
      <c r="BC41" s="389"/>
      <c r="BD41" s="389"/>
      <c r="BE41" s="389"/>
      <c r="BF41" s="389"/>
      <c r="BG41" s="389"/>
      <c r="BH41" s="389"/>
      <c r="BI41" s="389"/>
      <c r="BJ41" s="389"/>
      <c r="BK41" s="389"/>
      <c r="BL41" s="389"/>
      <c r="BM41" s="389"/>
      <c r="BN41" s="389"/>
      <c r="BO41" s="389"/>
      <c r="BP41" s="389"/>
      <c r="BQ41" s="389"/>
      <c r="BR41" s="389"/>
      <c r="BS41" s="389"/>
      <c r="BT41" s="389"/>
      <c r="BU41" s="389"/>
      <c r="BV41" s="389"/>
      <c r="BW41" s="389"/>
      <c r="BX41" s="389"/>
      <c r="BY41" s="389"/>
      <c r="BZ41" s="389"/>
      <c r="CA41" s="389"/>
      <c r="CB41" s="389"/>
      <c r="CC41" s="389"/>
      <c r="CD41" s="389"/>
      <c r="CE41" s="389"/>
      <c r="CF41" s="389"/>
      <c r="CG41" s="389"/>
      <c r="CH41" s="389"/>
      <c r="CI41" s="389"/>
      <c r="CJ41" s="389"/>
      <c r="CK41" s="389"/>
      <c r="CL41" s="389"/>
      <c r="CM41" s="389"/>
      <c r="CN41" s="389"/>
      <c r="CO41" s="389"/>
      <c r="CP41" s="389"/>
      <c r="CQ41" s="389"/>
      <c r="CR41" s="389"/>
      <c r="CS41" s="389"/>
      <c r="CT41" s="389"/>
      <c r="CU41" s="389"/>
      <c r="CV41" s="389"/>
      <c r="CW41" s="389"/>
      <c r="CX41" s="389"/>
      <c r="CY41" s="389"/>
      <c r="CZ41" s="389"/>
      <c r="DA41" s="389"/>
      <c r="DB41" s="389"/>
      <c r="DC41" s="389"/>
      <c r="DD41" s="391"/>
    </row>
    <row r="42" spans="2:109" x14ac:dyDescent="0.15">
      <c r="B42" s="393"/>
      <c r="G42" s="400"/>
      <c r="I42" s="401"/>
      <c r="J42" s="401"/>
      <c r="K42" s="401"/>
      <c r="AM42" s="400"/>
      <c r="AN42" s="400" t="s">
        <v>595</v>
      </c>
      <c r="AP42" s="401"/>
      <c r="AQ42" s="401"/>
      <c r="AR42" s="401"/>
      <c r="AY42" s="400"/>
      <c r="BA42" s="401"/>
      <c r="BB42" s="401"/>
      <c r="BC42" s="401"/>
      <c r="BK42" s="400"/>
      <c r="BM42" s="401"/>
      <c r="BN42" s="401"/>
      <c r="BO42" s="401"/>
      <c r="BW42" s="400"/>
      <c r="BY42" s="401"/>
      <c r="BZ42" s="401"/>
      <c r="CA42" s="401"/>
      <c r="CI42" s="400"/>
      <c r="CK42" s="401"/>
      <c r="CL42" s="401"/>
      <c r="CM42" s="401"/>
      <c r="CU42" s="400"/>
      <c r="CW42" s="401"/>
      <c r="CX42" s="401"/>
      <c r="CY42" s="401"/>
    </row>
    <row r="43" spans="2:109" ht="13.5" customHeight="1" x14ac:dyDescent="0.15">
      <c r="B43" s="393"/>
      <c r="AN43" s="1312" t="s">
        <v>603</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x14ac:dyDescent="0.15">
      <c r="B44" s="393"/>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x14ac:dyDescent="0.15">
      <c r="B45" s="393"/>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x14ac:dyDescent="0.15">
      <c r="B46" s="393"/>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x14ac:dyDescent="0.15">
      <c r="B47" s="393"/>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x14ac:dyDescent="0.15">
      <c r="B48" s="393"/>
      <c r="H48" s="402"/>
      <c r="I48" s="402"/>
      <c r="J48" s="402"/>
      <c r="AN48" s="402"/>
      <c r="AO48" s="402"/>
      <c r="AP48" s="402"/>
      <c r="AZ48" s="402"/>
      <c r="BA48" s="402"/>
      <c r="BB48" s="402"/>
      <c r="BL48" s="402"/>
      <c r="BM48" s="402"/>
      <c r="BN48" s="402"/>
      <c r="BX48" s="402"/>
      <c r="BY48" s="402"/>
      <c r="BZ48" s="402"/>
      <c r="CJ48" s="402"/>
      <c r="CK48" s="402"/>
      <c r="CL48" s="402"/>
      <c r="CV48" s="402"/>
      <c r="CW48" s="402"/>
      <c r="CX48" s="402"/>
    </row>
    <row r="49" spans="1:109" x14ac:dyDescent="0.15">
      <c r="B49" s="393"/>
      <c r="AN49" s="386" t="s">
        <v>596</v>
      </c>
    </row>
    <row r="50" spans="1:109" x14ac:dyDescent="0.15">
      <c r="B50" s="393"/>
      <c r="G50" s="1304"/>
      <c r="H50" s="1304"/>
      <c r="I50" s="1304"/>
      <c r="J50" s="1304"/>
      <c r="K50" s="403"/>
      <c r="L50" s="403"/>
      <c r="M50" s="404"/>
      <c r="N50" s="404"/>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10" t="s">
        <v>555</v>
      </c>
      <c r="BQ50" s="1310"/>
      <c r="BR50" s="1310"/>
      <c r="BS50" s="1310"/>
      <c r="BT50" s="1310"/>
      <c r="BU50" s="1310"/>
      <c r="BV50" s="1310"/>
      <c r="BW50" s="1310"/>
      <c r="BX50" s="1310" t="s">
        <v>556</v>
      </c>
      <c r="BY50" s="1310"/>
      <c r="BZ50" s="1310"/>
      <c r="CA50" s="1310"/>
      <c r="CB50" s="1310"/>
      <c r="CC50" s="1310"/>
      <c r="CD50" s="1310"/>
      <c r="CE50" s="1310"/>
      <c r="CF50" s="1310" t="s">
        <v>557</v>
      </c>
      <c r="CG50" s="1310"/>
      <c r="CH50" s="1310"/>
      <c r="CI50" s="1310"/>
      <c r="CJ50" s="1310"/>
      <c r="CK50" s="1310"/>
      <c r="CL50" s="1310"/>
      <c r="CM50" s="1310"/>
      <c r="CN50" s="1310" t="s">
        <v>558</v>
      </c>
      <c r="CO50" s="1310"/>
      <c r="CP50" s="1310"/>
      <c r="CQ50" s="1310"/>
      <c r="CR50" s="1310"/>
      <c r="CS50" s="1310"/>
      <c r="CT50" s="1310"/>
      <c r="CU50" s="1310"/>
      <c r="CV50" s="1310" t="s">
        <v>559</v>
      </c>
      <c r="CW50" s="1310"/>
      <c r="CX50" s="1310"/>
      <c r="CY50" s="1310"/>
      <c r="CZ50" s="1310"/>
      <c r="DA50" s="1310"/>
      <c r="DB50" s="1310"/>
      <c r="DC50" s="1310"/>
    </row>
    <row r="51" spans="1:109" ht="13.5" customHeight="1" x14ac:dyDescent="0.15">
      <c r="B51" s="393"/>
      <c r="G51" s="1321"/>
      <c r="H51" s="1321"/>
      <c r="I51" s="1325"/>
      <c r="J51" s="1325"/>
      <c r="K51" s="1311"/>
      <c r="L51" s="1311"/>
      <c r="M51" s="1311"/>
      <c r="N51" s="1311"/>
      <c r="AM51" s="402"/>
      <c r="AN51" s="1309" t="s">
        <v>597</v>
      </c>
      <c r="AO51" s="1309"/>
      <c r="AP51" s="1309"/>
      <c r="AQ51" s="1309"/>
      <c r="AR51" s="1309"/>
      <c r="AS51" s="1309"/>
      <c r="AT51" s="1309"/>
      <c r="AU51" s="1309"/>
      <c r="AV51" s="1309"/>
      <c r="AW51" s="1309"/>
      <c r="AX51" s="1309"/>
      <c r="AY51" s="1309"/>
      <c r="AZ51" s="1309"/>
      <c r="BA51" s="1309"/>
      <c r="BB51" s="1309" t="s">
        <v>598</v>
      </c>
      <c r="BC51" s="1309"/>
      <c r="BD51" s="1309"/>
      <c r="BE51" s="1309"/>
      <c r="BF51" s="1309"/>
      <c r="BG51" s="1309"/>
      <c r="BH51" s="1309"/>
      <c r="BI51" s="1309"/>
      <c r="BJ51" s="1309"/>
      <c r="BK51" s="1309"/>
      <c r="BL51" s="1309"/>
      <c r="BM51" s="1309"/>
      <c r="BN51" s="1309"/>
      <c r="BO51" s="1309"/>
      <c r="BP51" s="1306">
        <v>24.2</v>
      </c>
      <c r="BQ51" s="1306"/>
      <c r="BR51" s="1306"/>
      <c r="BS51" s="1306"/>
      <c r="BT51" s="1306"/>
      <c r="BU51" s="1306"/>
      <c r="BV51" s="1306"/>
      <c r="BW51" s="1306"/>
      <c r="BX51" s="1306"/>
      <c r="BY51" s="1306"/>
      <c r="BZ51" s="1306"/>
      <c r="CA51" s="1306"/>
      <c r="CB51" s="1306"/>
      <c r="CC51" s="1306"/>
      <c r="CD51" s="1306"/>
      <c r="CE51" s="1306"/>
      <c r="CF51" s="1306">
        <v>31.3</v>
      </c>
      <c r="CG51" s="1306"/>
      <c r="CH51" s="1306"/>
      <c r="CI51" s="1306"/>
      <c r="CJ51" s="1306"/>
      <c r="CK51" s="1306"/>
      <c r="CL51" s="1306"/>
      <c r="CM51" s="1306"/>
      <c r="CN51" s="1306"/>
      <c r="CO51" s="1306"/>
      <c r="CP51" s="1306"/>
      <c r="CQ51" s="1306"/>
      <c r="CR51" s="1306"/>
      <c r="CS51" s="1306"/>
      <c r="CT51" s="1306"/>
      <c r="CU51" s="1306"/>
      <c r="CV51" s="1306"/>
      <c r="CW51" s="1306"/>
      <c r="CX51" s="1306"/>
      <c r="CY51" s="1306"/>
      <c r="CZ51" s="1306"/>
      <c r="DA51" s="1306"/>
      <c r="DB51" s="1306"/>
      <c r="DC51" s="1306"/>
    </row>
    <row r="52" spans="1:109" x14ac:dyDescent="0.15">
      <c r="B52" s="393"/>
      <c r="G52" s="1321"/>
      <c r="H52" s="1321"/>
      <c r="I52" s="1325"/>
      <c r="J52" s="1325"/>
      <c r="K52" s="1311"/>
      <c r="L52" s="1311"/>
      <c r="M52" s="1311"/>
      <c r="N52" s="1311"/>
      <c r="AM52" s="402"/>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x14ac:dyDescent="0.15">
      <c r="A53" s="401"/>
      <c r="B53" s="393"/>
      <c r="G53" s="1321"/>
      <c r="H53" s="1321"/>
      <c r="I53" s="1304"/>
      <c r="J53" s="1304"/>
      <c r="K53" s="1311"/>
      <c r="L53" s="1311"/>
      <c r="M53" s="1311"/>
      <c r="N53" s="1311"/>
      <c r="AM53" s="402"/>
      <c r="AN53" s="1309"/>
      <c r="AO53" s="1309"/>
      <c r="AP53" s="1309"/>
      <c r="AQ53" s="1309"/>
      <c r="AR53" s="1309"/>
      <c r="AS53" s="1309"/>
      <c r="AT53" s="1309"/>
      <c r="AU53" s="1309"/>
      <c r="AV53" s="1309"/>
      <c r="AW53" s="1309"/>
      <c r="AX53" s="1309"/>
      <c r="AY53" s="1309"/>
      <c r="AZ53" s="1309"/>
      <c r="BA53" s="1309"/>
      <c r="BB53" s="1309" t="s">
        <v>599</v>
      </c>
      <c r="BC53" s="1309"/>
      <c r="BD53" s="1309"/>
      <c r="BE53" s="1309"/>
      <c r="BF53" s="1309"/>
      <c r="BG53" s="1309"/>
      <c r="BH53" s="1309"/>
      <c r="BI53" s="1309"/>
      <c r="BJ53" s="1309"/>
      <c r="BK53" s="1309"/>
      <c r="BL53" s="1309"/>
      <c r="BM53" s="1309"/>
      <c r="BN53" s="1309"/>
      <c r="BO53" s="1309"/>
      <c r="BP53" s="1306">
        <v>47</v>
      </c>
      <c r="BQ53" s="1306"/>
      <c r="BR53" s="1306"/>
      <c r="BS53" s="1306"/>
      <c r="BT53" s="1306"/>
      <c r="BU53" s="1306"/>
      <c r="BV53" s="1306"/>
      <c r="BW53" s="1306"/>
      <c r="BX53" s="1306">
        <v>50.1</v>
      </c>
      <c r="BY53" s="1306"/>
      <c r="BZ53" s="1306"/>
      <c r="CA53" s="1306"/>
      <c r="CB53" s="1306"/>
      <c r="CC53" s="1306"/>
      <c r="CD53" s="1306"/>
      <c r="CE53" s="1306"/>
      <c r="CF53" s="1306">
        <v>50.8</v>
      </c>
      <c r="CG53" s="1306"/>
      <c r="CH53" s="1306"/>
      <c r="CI53" s="1306"/>
      <c r="CJ53" s="1306"/>
      <c r="CK53" s="1306"/>
      <c r="CL53" s="1306"/>
      <c r="CM53" s="1306"/>
      <c r="CN53" s="1306">
        <v>51.7</v>
      </c>
      <c r="CO53" s="1306"/>
      <c r="CP53" s="1306"/>
      <c r="CQ53" s="1306"/>
      <c r="CR53" s="1306"/>
      <c r="CS53" s="1306"/>
      <c r="CT53" s="1306"/>
      <c r="CU53" s="1306"/>
      <c r="CV53" s="1306">
        <v>50.9</v>
      </c>
      <c r="CW53" s="1306"/>
      <c r="CX53" s="1306"/>
      <c r="CY53" s="1306"/>
      <c r="CZ53" s="1306"/>
      <c r="DA53" s="1306"/>
      <c r="DB53" s="1306"/>
      <c r="DC53" s="1306"/>
    </row>
    <row r="54" spans="1:109" x14ac:dyDescent="0.15">
      <c r="A54" s="401"/>
      <c r="B54" s="393"/>
      <c r="G54" s="1321"/>
      <c r="H54" s="1321"/>
      <c r="I54" s="1304"/>
      <c r="J54" s="1304"/>
      <c r="K54" s="1311"/>
      <c r="L54" s="1311"/>
      <c r="M54" s="1311"/>
      <c r="N54" s="1311"/>
      <c r="AM54" s="402"/>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x14ac:dyDescent="0.15">
      <c r="A55" s="401"/>
      <c r="B55" s="393"/>
      <c r="G55" s="1304"/>
      <c r="H55" s="1304"/>
      <c r="I55" s="1304"/>
      <c r="J55" s="1304"/>
      <c r="K55" s="1311"/>
      <c r="L55" s="1311"/>
      <c r="M55" s="1311"/>
      <c r="N55" s="1311"/>
      <c r="AN55" s="1310" t="s">
        <v>600</v>
      </c>
      <c r="AO55" s="1310"/>
      <c r="AP55" s="1310"/>
      <c r="AQ55" s="1310"/>
      <c r="AR55" s="1310"/>
      <c r="AS55" s="1310"/>
      <c r="AT55" s="1310"/>
      <c r="AU55" s="1310"/>
      <c r="AV55" s="1310"/>
      <c r="AW55" s="1310"/>
      <c r="AX55" s="1310"/>
      <c r="AY55" s="1310"/>
      <c r="AZ55" s="1310"/>
      <c r="BA55" s="1310"/>
      <c r="BB55" s="1309" t="s">
        <v>598</v>
      </c>
      <c r="BC55" s="1309"/>
      <c r="BD55" s="1309"/>
      <c r="BE55" s="1309"/>
      <c r="BF55" s="1309"/>
      <c r="BG55" s="1309"/>
      <c r="BH55" s="1309"/>
      <c r="BI55" s="1309"/>
      <c r="BJ55" s="1309"/>
      <c r="BK55" s="1309"/>
      <c r="BL55" s="1309"/>
      <c r="BM55" s="1309"/>
      <c r="BN55" s="1309"/>
      <c r="BO55" s="1309"/>
      <c r="BP55" s="1306">
        <v>36.5</v>
      </c>
      <c r="BQ55" s="1306"/>
      <c r="BR55" s="1306"/>
      <c r="BS55" s="1306"/>
      <c r="BT55" s="1306"/>
      <c r="BU55" s="1306"/>
      <c r="BV55" s="1306"/>
      <c r="BW55" s="1306"/>
      <c r="BX55" s="1306">
        <v>32.9</v>
      </c>
      <c r="BY55" s="1306"/>
      <c r="BZ55" s="1306"/>
      <c r="CA55" s="1306"/>
      <c r="CB55" s="1306"/>
      <c r="CC55" s="1306"/>
      <c r="CD55" s="1306"/>
      <c r="CE55" s="1306"/>
      <c r="CF55" s="1306">
        <v>28.5</v>
      </c>
      <c r="CG55" s="1306"/>
      <c r="CH55" s="1306"/>
      <c r="CI55" s="1306"/>
      <c r="CJ55" s="1306"/>
      <c r="CK55" s="1306"/>
      <c r="CL55" s="1306"/>
      <c r="CM55" s="1306"/>
      <c r="CN55" s="1306">
        <v>20.5</v>
      </c>
      <c r="CO55" s="1306"/>
      <c r="CP55" s="1306"/>
      <c r="CQ55" s="1306"/>
      <c r="CR55" s="1306"/>
      <c r="CS55" s="1306"/>
      <c r="CT55" s="1306"/>
      <c r="CU55" s="1306"/>
      <c r="CV55" s="1306">
        <v>21.4</v>
      </c>
      <c r="CW55" s="1306"/>
      <c r="CX55" s="1306"/>
      <c r="CY55" s="1306"/>
      <c r="CZ55" s="1306"/>
      <c r="DA55" s="1306"/>
      <c r="DB55" s="1306"/>
      <c r="DC55" s="1306"/>
    </row>
    <row r="56" spans="1:109" x14ac:dyDescent="0.15">
      <c r="A56" s="401"/>
      <c r="B56" s="393"/>
      <c r="G56" s="1304"/>
      <c r="H56" s="1304"/>
      <c r="I56" s="1304"/>
      <c r="J56" s="1304"/>
      <c r="K56" s="1311"/>
      <c r="L56" s="1311"/>
      <c r="M56" s="1311"/>
      <c r="N56" s="1311"/>
      <c r="AN56" s="1310"/>
      <c r="AO56" s="1310"/>
      <c r="AP56" s="1310"/>
      <c r="AQ56" s="1310"/>
      <c r="AR56" s="1310"/>
      <c r="AS56" s="1310"/>
      <c r="AT56" s="1310"/>
      <c r="AU56" s="1310"/>
      <c r="AV56" s="1310"/>
      <c r="AW56" s="1310"/>
      <c r="AX56" s="1310"/>
      <c r="AY56" s="1310"/>
      <c r="AZ56" s="1310"/>
      <c r="BA56" s="1310"/>
      <c r="BB56" s="1309"/>
      <c r="BC56" s="1309"/>
      <c r="BD56" s="1309"/>
      <c r="BE56" s="1309"/>
      <c r="BF56" s="1309"/>
      <c r="BG56" s="1309"/>
      <c r="BH56" s="1309"/>
      <c r="BI56" s="1309"/>
      <c r="BJ56" s="1309"/>
      <c r="BK56" s="1309"/>
      <c r="BL56" s="1309"/>
      <c r="BM56" s="1309"/>
      <c r="BN56" s="1309"/>
      <c r="BO56" s="1309"/>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1" customFormat="1" x14ac:dyDescent="0.15">
      <c r="B57" s="405"/>
      <c r="G57" s="1304"/>
      <c r="H57" s="1304"/>
      <c r="I57" s="1307"/>
      <c r="J57" s="1307"/>
      <c r="K57" s="1311"/>
      <c r="L57" s="1311"/>
      <c r="M57" s="1311"/>
      <c r="N57" s="1311"/>
      <c r="AM57" s="386"/>
      <c r="AN57" s="1310"/>
      <c r="AO57" s="1310"/>
      <c r="AP57" s="1310"/>
      <c r="AQ57" s="1310"/>
      <c r="AR57" s="1310"/>
      <c r="AS57" s="1310"/>
      <c r="AT57" s="1310"/>
      <c r="AU57" s="1310"/>
      <c r="AV57" s="1310"/>
      <c r="AW57" s="1310"/>
      <c r="AX57" s="1310"/>
      <c r="AY57" s="1310"/>
      <c r="AZ57" s="1310"/>
      <c r="BA57" s="1310"/>
      <c r="BB57" s="1309" t="s">
        <v>599</v>
      </c>
      <c r="BC57" s="1309"/>
      <c r="BD57" s="1309"/>
      <c r="BE57" s="1309"/>
      <c r="BF57" s="1309"/>
      <c r="BG57" s="1309"/>
      <c r="BH57" s="1309"/>
      <c r="BI57" s="1309"/>
      <c r="BJ57" s="1309"/>
      <c r="BK57" s="1309"/>
      <c r="BL57" s="1309"/>
      <c r="BM57" s="1309"/>
      <c r="BN57" s="1309"/>
      <c r="BO57" s="1309"/>
      <c r="BP57" s="1306">
        <v>54.1</v>
      </c>
      <c r="BQ57" s="1306"/>
      <c r="BR57" s="1306"/>
      <c r="BS57" s="1306"/>
      <c r="BT57" s="1306"/>
      <c r="BU57" s="1306"/>
      <c r="BV57" s="1306"/>
      <c r="BW57" s="1306"/>
      <c r="BX57" s="1306">
        <v>57</v>
      </c>
      <c r="BY57" s="1306"/>
      <c r="BZ57" s="1306"/>
      <c r="CA57" s="1306"/>
      <c r="CB57" s="1306"/>
      <c r="CC57" s="1306"/>
      <c r="CD57" s="1306"/>
      <c r="CE57" s="1306"/>
      <c r="CF57" s="1306">
        <v>59.7</v>
      </c>
      <c r="CG57" s="1306"/>
      <c r="CH57" s="1306"/>
      <c r="CI57" s="1306"/>
      <c r="CJ57" s="1306"/>
      <c r="CK57" s="1306"/>
      <c r="CL57" s="1306"/>
      <c r="CM57" s="1306"/>
      <c r="CN57" s="1306">
        <v>60</v>
      </c>
      <c r="CO57" s="1306"/>
      <c r="CP57" s="1306"/>
      <c r="CQ57" s="1306"/>
      <c r="CR57" s="1306"/>
      <c r="CS57" s="1306"/>
      <c r="CT57" s="1306"/>
      <c r="CU57" s="1306"/>
      <c r="CV57" s="1306">
        <v>60.2</v>
      </c>
      <c r="CW57" s="1306"/>
      <c r="CX57" s="1306"/>
      <c r="CY57" s="1306"/>
      <c r="CZ57" s="1306"/>
      <c r="DA57" s="1306"/>
      <c r="DB57" s="1306"/>
      <c r="DC57" s="1306"/>
      <c r="DD57" s="406"/>
      <c r="DE57" s="405"/>
    </row>
    <row r="58" spans="1:109" s="401" customFormat="1" x14ac:dyDescent="0.15">
      <c r="A58" s="386"/>
      <c r="B58" s="405"/>
      <c r="G58" s="1304"/>
      <c r="H58" s="1304"/>
      <c r="I58" s="1307"/>
      <c r="J58" s="1307"/>
      <c r="K58" s="1311"/>
      <c r="L58" s="1311"/>
      <c r="M58" s="1311"/>
      <c r="N58" s="1311"/>
      <c r="AM58" s="386"/>
      <c r="AN58" s="1310"/>
      <c r="AO58" s="1310"/>
      <c r="AP58" s="1310"/>
      <c r="AQ58" s="1310"/>
      <c r="AR58" s="1310"/>
      <c r="AS58" s="1310"/>
      <c r="AT58" s="1310"/>
      <c r="AU58" s="1310"/>
      <c r="AV58" s="1310"/>
      <c r="AW58" s="1310"/>
      <c r="AX58" s="1310"/>
      <c r="AY58" s="1310"/>
      <c r="AZ58" s="1310"/>
      <c r="BA58" s="1310"/>
      <c r="BB58" s="1309"/>
      <c r="BC58" s="1309"/>
      <c r="BD58" s="1309"/>
      <c r="BE58" s="1309"/>
      <c r="BF58" s="1309"/>
      <c r="BG58" s="1309"/>
      <c r="BH58" s="1309"/>
      <c r="BI58" s="1309"/>
      <c r="BJ58" s="1309"/>
      <c r="BK58" s="1309"/>
      <c r="BL58" s="1309"/>
      <c r="BM58" s="1309"/>
      <c r="BN58" s="1309"/>
      <c r="BO58" s="1309"/>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06"/>
      <c r="DE58" s="405"/>
    </row>
    <row r="59" spans="1:109" s="401" customFormat="1" x14ac:dyDescent="0.15">
      <c r="A59" s="386"/>
      <c r="B59" s="405"/>
      <c r="K59" s="407"/>
      <c r="L59" s="407"/>
      <c r="M59" s="407"/>
      <c r="N59" s="407"/>
      <c r="AQ59" s="407"/>
      <c r="AR59" s="407"/>
      <c r="AS59" s="407"/>
      <c r="AT59" s="407"/>
      <c r="BC59" s="407"/>
      <c r="BD59" s="407"/>
      <c r="BE59" s="407"/>
      <c r="BF59" s="407"/>
      <c r="BO59" s="407"/>
      <c r="BP59" s="407"/>
      <c r="BQ59" s="407"/>
      <c r="BR59" s="407"/>
      <c r="CA59" s="407"/>
      <c r="CB59" s="407"/>
      <c r="CC59" s="407"/>
      <c r="CD59" s="407"/>
      <c r="CM59" s="407"/>
      <c r="CN59" s="407"/>
      <c r="CO59" s="407"/>
      <c r="CP59" s="407"/>
      <c r="CY59" s="407"/>
      <c r="CZ59" s="407"/>
      <c r="DA59" s="407"/>
      <c r="DB59" s="407"/>
      <c r="DC59" s="407"/>
      <c r="DD59" s="406"/>
      <c r="DE59" s="405"/>
    </row>
    <row r="60" spans="1:109" s="401" customFormat="1" x14ac:dyDescent="0.15">
      <c r="A60" s="386"/>
      <c r="B60" s="405"/>
      <c r="K60" s="407"/>
      <c r="L60" s="407"/>
      <c r="M60" s="407"/>
      <c r="N60" s="407"/>
      <c r="AQ60" s="407"/>
      <c r="AR60" s="407"/>
      <c r="AS60" s="407"/>
      <c r="AT60" s="407"/>
      <c r="BC60" s="407"/>
      <c r="BD60" s="407"/>
      <c r="BE60" s="407"/>
      <c r="BF60" s="407"/>
      <c r="BO60" s="407"/>
      <c r="BP60" s="407"/>
      <c r="BQ60" s="407"/>
      <c r="BR60" s="407"/>
      <c r="CA60" s="407"/>
      <c r="CB60" s="407"/>
      <c r="CC60" s="407"/>
      <c r="CD60" s="407"/>
      <c r="CM60" s="407"/>
      <c r="CN60" s="407"/>
      <c r="CO60" s="407"/>
      <c r="CP60" s="407"/>
      <c r="CY60" s="407"/>
      <c r="CZ60" s="407"/>
      <c r="DA60" s="407"/>
      <c r="DB60" s="407"/>
      <c r="DC60" s="407"/>
      <c r="DD60" s="406"/>
      <c r="DE60" s="405"/>
    </row>
    <row r="61" spans="1:109" s="401" customFormat="1" x14ac:dyDescent="0.15">
      <c r="A61" s="386"/>
      <c r="B61" s="408"/>
      <c r="C61" s="409"/>
      <c r="D61" s="409"/>
      <c r="E61" s="409"/>
      <c r="F61" s="409"/>
      <c r="G61" s="409"/>
      <c r="H61" s="409"/>
      <c r="I61" s="409"/>
      <c r="J61" s="409"/>
      <c r="K61" s="409"/>
      <c r="L61" s="409"/>
      <c r="M61" s="410"/>
      <c r="N61" s="410"/>
      <c r="O61" s="409"/>
      <c r="P61" s="409"/>
      <c r="Q61" s="409"/>
      <c r="R61" s="409"/>
      <c r="S61" s="409"/>
      <c r="T61" s="409"/>
      <c r="U61" s="409"/>
      <c r="V61" s="409"/>
      <c r="W61" s="409"/>
      <c r="X61" s="409"/>
      <c r="Y61" s="409"/>
      <c r="Z61" s="409"/>
      <c r="AA61" s="409"/>
      <c r="AB61" s="409"/>
      <c r="AC61" s="409"/>
      <c r="AD61" s="409"/>
      <c r="AE61" s="409"/>
      <c r="AF61" s="409"/>
      <c r="AG61" s="409"/>
      <c r="AH61" s="409"/>
      <c r="AI61" s="409"/>
      <c r="AJ61" s="409"/>
      <c r="AK61" s="409"/>
      <c r="AL61" s="409"/>
      <c r="AM61" s="409"/>
      <c r="AN61" s="409"/>
      <c r="AO61" s="409"/>
      <c r="AP61" s="409"/>
      <c r="AQ61" s="409"/>
      <c r="AR61" s="409"/>
      <c r="AS61" s="410"/>
      <c r="AT61" s="410"/>
      <c r="AU61" s="409"/>
      <c r="AV61" s="409"/>
      <c r="AW61" s="409"/>
      <c r="AX61" s="409"/>
      <c r="AY61" s="409"/>
      <c r="AZ61" s="409"/>
      <c r="BA61" s="409"/>
      <c r="BB61" s="409"/>
      <c r="BC61" s="409"/>
      <c r="BD61" s="409"/>
      <c r="BE61" s="410"/>
      <c r="BF61" s="410"/>
      <c r="BG61" s="409"/>
      <c r="BH61" s="409"/>
      <c r="BI61" s="409"/>
      <c r="BJ61" s="409"/>
      <c r="BK61" s="409"/>
      <c r="BL61" s="409"/>
      <c r="BM61" s="409"/>
      <c r="BN61" s="409"/>
      <c r="BO61" s="409"/>
      <c r="BP61" s="409"/>
      <c r="BQ61" s="410"/>
      <c r="BR61" s="410"/>
      <c r="BS61" s="409"/>
      <c r="BT61" s="409"/>
      <c r="BU61" s="409"/>
      <c r="BV61" s="409"/>
      <c r="BW61" s="409"/>
      <c r="BX61" s="409"/>
      <c r="BY61" s="409"/>
      <c r="BZ61" s="409"/>
      <c r="CA61" s="409"/>
      <c r="CB61" s="409"/>
      <c r="CC61" s="410"/>
      <c r="CD61" s="410"/>
      <c r="CE61" s="409"/>
      <c r="CF61" s="409"/>
      <c r="CG61" s="409"/>
      <c r="CH61" s="409"/>
      <c r="CI61" s="409"/>
      <c r="CJ61" s="409"/>
      <c r="CK61" s="409"/>
      <c r="CL61" s="409"/>
      <c r="CM61" s="409"/>
      <c r="CN61" s="409"/>
      <c r="CO61" s="410"/>
      <c r="CP61" s="410"/>
      <c r="CQ61" s="409"/>
      <c r="CR61" s="409"/>
      <c r="CS61" s="409"/>
      <c r="CT61" s="409"/>
      <c r="CU61" s="409"/>
      <c r="CV61" s="409"/>
      <c r="CW61" s="409"/>
      <c r="CX61" s="409"/>
      <c r="CY61" s="409"/>
      <c r="CZ61" s="409"/>
      <c r="DA61" s="410"/>
      <c r="DB61" s="410"/>
      <c r="DC61" s="410"/>
      <c r="DD61" s="411"/>
      <c r="DE61" s="405"/>
    </row>
    <row r="62" spans="1:109" x14ac:dyDescent="0.15">
      <c r="B62" s="398"/>
      <c r="C62" s="398"/>
      <c r="D62" s="398"/>
      <c r="E62" s="398"/>
      <c r="F62" s="398"/>
      <c r="G62" s="398"/>
      <c r="H62" s="398"/>
      <c r="I62" s="398"/>
      <c r="J62" s="398"/>
      <c r="K62" s="398"/>
      <c r="L62" s="398"/>
      <c r="M62" s="398"/>
      <c r="N62" s="398"/>
      <c r="O62" s="398"/>
      <c r="P62" s="398"/>
      <c r="Q62" s="398"/>
      <c r="R62" s="398"/>
      <c r="S62" s="398"/>
      <c r="T62" s="398"/>
      <c r="U62" s="398"/>
      <c r="V62" s="398"/>
      <c r="W62" s="398"/>
      <c r="X62" s="398"/>
      <c r="Y62" s="398"/>
      <c r="Z62" s="398"/>
      <c r="AA62" s="398"/>
      <c r="AB62" s="398"/>
      <c r="AC62" s="398"/>
      <c r="AD62" s="398"/>
      <c r="AE62" s="398"/>
      <c r="AF62" s="398"/>
      <c r="AG62" s="398"/>
      <c r="AH62" s="398"/>
      <c r="AI62" s="398"/>
      <c r="AJ62" s="398"/>
      <c r="AK62" s="398"/>
      <c r="AL62" s="398"/>
      <c r="AM62" s="398"/>
      <c r="AN62" s="398"/>
      <c r="AO62" s="398"/>
      <c r="AP62" s="398"/>
      <c r="AQ62" s="398"/>
      <c r="AR62" s="398"/>
      <c r="AS62" s="398"/>
      <c r="AT62" s="398"/>
      <c r="AU62" s="398"/>
      <c r="AV62" s="398"/>
      <c r="AW62" s="398"/>
      <c r="AX62" s="398"/>
      <c r="AY62" s="398"/>
      <c r="AZ62" s="398"/>
      <c r="BA62" s="398"/>
      <c r="BB62" s="398"/>
      <c r="BC62" s="398"/>
      <c r="BD62" s="398"/>
      <c r="BE62" s="398"/>
      <c r="BF62" s="398"/>
      <c r="BG62" s="398"/>
      <c r="BH62" s="398"/>
      <c r="BI62" s="398"/>
      <c r="BJ62" s="398"/>
      <c r="BK62" s="398"/>
      <c r="BL62" s="398"/>
      <c r="BM62" s="398"/>
      <c r="BN62" s="398"/>
      <c r="BO62" s="398"/>
      <c r="BP62" s="398"/>
      <c r="BQ62" s="398"/>
      <c r="BR62" s="398"/>
      <c r="BS62" s="398"/>
      <c r="BT62" s="398"/>
      <c r="BU62" s="398"/>
      <c r="BV62" s="398"/>
      <c r="BW62" s="398"/>
      <c r="BX62" s="398"/>
      <c r="BY62" s="398"/>
      <c r="BZ62" s="398"/>
      <c r="CA62" s="398"/>
      <c r="CB62" s="398"/>
      <c r="CC62" s="398"/>
      <c r="CD62" s="398"/>
      <c r="CE62" s="398"/>
      <c r="CF62" s="398"/>
      <c r="CG62" s="398"/>
      <c r="CH62" s="398"/>
      <c r="CI62" s="398"/>
      <c r="CJ62" s="398"/>
      <c r="CK62" s="398"/>
      <c r="CL62" s="398"/>
      <c r="CM62" s="398"/>
      <c r="CN62" s="398"/>
      <c r="CO62" s="398"/>
      <c r="CP62" s="398"/>
      <c r="CQ62" s="398"/>
      <c r="CR62" s="398"/>
      <c r="CS62" s="398"/>
      <c r="CT62" s="398"/>
      <c r="CU62" s="398"/>
      <c r="CV62" s="398"/>
      <c r="CW62" s="398"/>
      <c r="CX62" s="398"/>
      <c r="CY62" s="398"/>
      <c r="CZ62" s="398"/>
      <c r="DA62" s="398"/>
      <c r="DB62" s="398"/>
      <c r="DC62" s="398"/>
      <c r="DD62" s="398"/>
      <c r="DE62" s="386"/>
    </row>
    <row r="63" spans="1:109" ht="17.25" x14ac:dyDescent="0.15">
      <c r="B63" s="412" t="s">
        <v>601</v>
      </c>
    </row>
    <row r="64" spans="1:109" x14ac:dyDescent="0.15">
      <c r="B64" s="393"/>
      <c r="G64" s="400"/>
      <c r="I64" s="413"/>
      <c r="J64" s="413"/>
      <c r="K64" s="413"/>
      <c r="L64" s="413"/>
      <c r="M64" s="413"/>
      <c r="N64" s="414"/>
      <c r="AM64" s="400"/>
      <c r="AN64" s="400" t="s">
        <v>595</v>
      </c>
      <c r="AP64" s="401"/>
      <c r="AQ64" s="401"/>
      <c r="AR64" s="401"/>
      <c r="AY64" s="400"/>
      <c r="BA64" s="401"/>
      <c r="BB64" s="401"/>
      <c r="BC64" s="401"/>
      <c r="BK64" s="400"/>
      <c r="BM64" s="401"/>
      <c r="BN64" s="401"/>
      <c r="BO64" s="401"/>
      <c r="BW64" s="400"/>
      <c r="BY64" s="401"/>
      <c r="BZ64" s="401"/>
      <c r="CA64" s="401"/>
      <c r="CI64" s="400"/>
      <c r="CK64" s="401"/>
      <c r="CL64" s="401"/>
      <c r="CM64" s="401"/>
      <c r="CU64" s="400"/>
      <c r="CW64" s="401"/>
      <c r="CX64" s="401"/>
      <c r="CY64" s="401"/>
    </row>
    <row r="65" spans="2:107" x14ac:dyDescent="0.15">
      <c r="B65" s="393"/>
      <c r="AN65" s="1312" t="s">
        <v>604</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x14ac:dyDescent="0.15">
      <c r="B66" s="393"/>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x14ac:dyDescent="0.15">
      <c r="B67" s="393"/>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x14ac:dyDescent="0.15">
      <c r="B68" s="393"/>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x14ac:dyDescent="0.15">
      <c r="B69" s="393"/>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x14ac:dyDescent="0.15">
      <c r="B70" s="393"/>
      <c r="H70" s="415"/>
      <c r="I70" s="415"/>
      <c r="J70" s="416"/>
      <c r="K70" s="416"/>
      <c r="L70" s="417"/>
      <c r="M70" s="416"/>
      <c r="N70" s="417"/>
      <c r="AN70" s="402"/>
      <c r="AO70" s="402"/>
      <c r="AP70" s="402"/>
      <c r="AZ70" s="402"/>
      <c r="BA70" s="402"/>
      <c r="BB70" s="402"/>
      <c r="BL70" s="402"/>
      <c r="BM70" s="402"/>
      <c r="BN70" s="402"/>
      <c r="BX70" s="402"/>
      <c r="BY70" s="402"/>
      <c r="BZ70" s="402"/>
      <c r="CJ70" s="402"/>
      <c r="CK70" s="402"/>
      <c r="CL70" s="402"/>
      <c r="CV70" s="402"/>
      <c r="CW70" s="402"/>
      <c r="CX70" s="402"/>
    </row>
    <row r="71" spans="2:107" x14ac:dyDescent="0.15">
      <c r="B71" s="393"/>
      <c r="G71" s="418"/>
      <c r="I71" s="419"/>
      <c r="J71" s="416"/>
      <c r="K71" s="416"/>
      <c r="L71" s="417"/>
      <c r="M71" s="416"/>
      <c r="N71" s="417"/>
      <c r="AM71" s="418"/>
      <c r="AN71" s="386" t="s">
        <v>596</v>
      </c>
    </row>
    <row r="72" spans="2:107" x14ac:dyDescent="0.15">
      <c r="B72" s="393"/>
      <c r="G72" s="1304"/>
      <c r="H72" s="1304"/>
      <c r="I72" s="1304"/>
      <c r="J72" s="1304"/>
      <c r="K72" s="403"/>
      <c r="L72" s="403"/>
      <c r="M72" s="404"/>
      <c r="N72" s="404"/>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10" t="s">
        <v>555</v>
      </c>
      <c r="BQ72" s="1310"/>
      <c r="BR72" s="1310"/>
      <c r="BS72" s="1310"/>
      <c r="BT72" s="1310"/>
      <c r="BU72" s="1310"/>
      <c r="BV72" s="1310"/>
      <c r="BW72" s="1310"/>
      <c r="BX72" s="1310" t="s">
        <v>556</v>
      </c>
      <c r="BY72" s="1310"/>
      <c r="BZ72" s="1310"/>
      <c r="CA72" s="1310"/>
      <c r="CB72" s="1310"/>
      <c r="CC72" s="1310"/>
      <c r="CD72" s="1310"/>
      <c r="CE72" s="1310"/>
      <c r="CF72" s="1310" t="s">
        <v>557</v>
      </c>
      <c r="CG72" s="1310"/>
      <c r="CH72" s="1310"/>
      <c r="CI72" s="1310"/>
      <c r="CJ72" s="1310"/>
      <c r="CK72" s="1310"/>
      <c r="CL72" s="1310"/>
      <c r="CM72" s="1310"/>
      <c r="CN72" s="1310" t="s">
        <v>558</v>
      </c>
      <c r="CO72" s="1310"/>
      <c r="CP72" s="1310"/>
      <c r="CQ72" s="1310"/>
      <c r="CR72" s="1310"/>
      <c r="CS72" s="1310"/>
      <c r="CT72" s="1310"/>
      <c r="CU72" s="1310"/>
      <c r="CV72" s="1310" t="s">
        <v>559</v>
      </c>
      <c r="CW72" s="1310"/>
      <c r="CX72" s="1310"/>
      <c r="CY72" s="1310"/>
      <c r="CZ72" s="1310"/>
      <c r="DA72" s="1310"/>
      <c r="DB72" s="1310"/>
      <c r="DC72" s="1310"/>
    </row>
    <row r="73" spans="2:107" x14ac:dyDescent="0.15">
      <c r="B73" s="393"/>
      <c r="G73" s="1321"/>
      <c r="H73" s="1321"/>
      <c r="I73" s="1321"/>
      <c r="J73" s="1321"/>
      <c r="K73" s="1305"/>
      <c r="L73" s="1305"/>
      <c r="M73" s="1305"/>
      <c r="N73" s="1305"/>
      <c r="AM73" s="402"/>
      <c r="AN73" s="1309" t="s">
        <v>597</v>
      </c>
      <c r="AO73" s="1309"/>
      <c r="AP73" s="1309"/>
      <c r="AQ73" s="1309"/>
      <c r="AR73" s="1309"/>
      <c r="AS73" s="1309"/>
      <c r="AT73" s="1309"/>
      <c r="AU73" s="1309"/>
      <c r="AV73" s="1309"/>
      <c r="AW73" s="1309"/>
      <c r="AX73" s="1309"/>
      <c r="AY73" s="1309"/>
      <c r="AZ73" s="1309"/>
      <c r="BA73" s="1309"/>
      <c r="BB73" s="1309" t="s">
        <v>598</v>
      </c>
      <c r="BC73" s="1309"/>
      <c r="BD73" s="1309"/>
      <c r="BE73" s="1309"/>
      <c r="BF73" s="1309"/>
      <c r="BG73" s="1309"/>
      <c r="BH73" s="1309"/>
      <c r="BI73" s="1309"/>
      <c r="BJ73" s="1309"/>
      <c r="BK73" s="1309"/>
      <c r="BL73" s="1309"/>
      <c r="BM73" s="1309"/>
      <c r="BN73" s="1309"/>
      <c r="BO73" s="1309"/>
      <c r="BP73" s="1306">
        <v>24.2</v>
      </c>
      <c r="BQ73" s="1306"/>
      <c r="BR73" s="1306"/>
      <c r="BS73" s="1306"/>
      <c r="BT73" s="1306"/>
      <c r="BU73" s="1306"/>
      <c r="BV73" s="1306"/>
      <c r="BW73" s="1306"/>
      <c r="BX73" s="1306"/>
      <c r="BY73" s="1306"/>
      <c r="BZ73" s="1306"/>
      <c r="CA73" s="1306"/>
      <c r="CB73" s="1306"/>
      <c r="CC73" s="1306"/>
      <c r="CD73" s="1306"/>
      <c r="CE73" s="1306"/>
      <c r="CF73" s="1306">
        <v>31.3</v>
      </c>
      <c r="CG73" s="1306"/>
      <c r="CH73" s="1306"/>
      <c r="CI73" s="1306"/>
      <c r="CJ73" s="1306"/>
      <c r="CK73" s="1306"/>
      <c r="CL73" s="1306"/>
      <c r="CM73" s="1306"/>
      <c r="CN73" s="1306"/>
      <c r="CO73" s="1306"/>
      <c r="CP73" s="1306"/>
      <c r="CQ73" s="1306"/>
      <c r="CR73" s="1306"/>
      <c r="CS73" s="1306"/>
      <c r="CT73" s="1306"/>
      <c r="CU73" s="1306"/>
      <c r="CV73" s="1306"/>
      <c r="CW73" s="1306"/>
      <c r="CX73" s="1306"/>
      <c r="CY73" s="1306"/>
      <c r="CZ73" s="1306"/>
      <c r="DA73" s="1306"/>
      <c r="DB73" s="1306"/>
      <c r="DC73" s="1306"/>
    </row>
    <row r="74" spans="2:107" x14ac:dyDescent="0.15">
      <c r="B74" s="393"/>
      <c r="G74" s="1321"/>
      <c r="H74" s="1321"/>
      <c r="I74" s="1321"/>
      <c r="J74" s="1321"/>
      <c r="K74" s="1305"/>
      <c r="L74" s="1305"/>
      <c r="M74" s="1305"/>
      <c r="N74" s="1305"/>
      <c r="AM74" s="402"/>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x14ac:dyDescent="0.15">
      <c r="B75" s="393"/>
      <c r="G75" s="1321"/>
      <c r="H75" s="1321"/>
      <c r="I75" s="1304"/>
      <c r="J75" s="1304"/>
      <c r="K75" s="1311"/>
      <c r="L75" s="1311"/>
      <c r="M75" s="1311"/>
      <c r="N75" s="1311"/>
      <c r="AM75" s="402"/>
      <c r="AN75" s="1309"/>
      <c r="AO75" s="1309"/>
      <c r="AP75" s="1309"/>
      <c r="AQ75" s="1309"/>
      <c r="AR75" s="1309"/>
      <c r="AS75" s="1309"/>
      <c r="AT75" s="1309"/>
      <c r="AU75" s="1309"/>
      <c r="AV75" s="1309"/>
      <c r="AW75" s="1309"/>
      <c r="AX75" s="1309"/>
      <c r="AY75" s="1309"/>
      <c r="AZ75" s="1309"/>
      <c r="BA75" s="1309"/>
      <c r="BB75" s="1309" t="s">
        <v>602</v>
      </c>
      <c r="BC75" s="1309"/>
      <c r="BD75" s="1309"/>
      <c r="BE75" s="1309"/>
      <c r="BF75" s="1309"/>
      <c r="BG75" s="1309"/>
      <c r="BH75" s="1309"/>
      <c r="BI75" s="1309"/>
      <c r="BJ75" s="1309"/>
      <c r="BK75" s="1309"/>
      <c r="BL75" s="1309"/>
      <c r="BM75" s="1309"/>
      <c r="BN75" s="1309"/>
      <c r="BO75" s="1309"/>
      <c r="BP75" s="1306">
        <v>13.1</v>
      </c>
      <c r="BQ75" s="1306"/>
      <c r="BR75" s="1306"/>
      <c r="BS75" s="1306"/>
      <c r="BT75" s="1306"/>
      <c r="BU75" s="1306"/>
      <c r="BV75" s="1306"/>
      <c r="BW75" s="1306"/>
      <c r="BX75" s="1306">
        <v>12</v>
      </c>
      <c r="BY75" s="1306"/>
      <c r="BZ75" s="1306"/>
      <c r="CA75" s="1306"/>
      <c r="CB75" s="1306"/>
      <c r="CC75" s="1306"/>
      <c r="CD75" s="1306"/>
      <c r="CE75" s="1306"/>
      <c r="CF75" s="1306">
        <v>10.6</v>
      </c>
      <c r="CG75" s="1306"/>
      <c r="CH75" s="1306"/>
      <c r="CI75" s="1306"/>
      <c r="CJ75" s="1306"/>
      <c r="CK75" s="1306"/>
      <c r="CL75" s="1306"/>
      <c r="CM75" s="1306"/>
      <c r="CN75" s="1306">
        <v>9.3000000000000007</v>
      </c>
      <c r="CO75" s="1306"/>
      <c r="CP75" s="1306"/>
      <c r="CQ75" s="1306"/>
      <c r="CR75" s="1306"/>
      <c r="CS75" s="1306"/>
      <c r="CT75" s="1306"/>
      <c r="CU75" s="1306"/>
      <c r="CV75" s="1306">
        <v>8.3000000000000007</v>
      </c>
      <c r="CW75" s="1306"/>
      <c r="CX75" s="1306"/>
      <c r="CY75" s="1306"/>
      <c r="CZ75" s="1306"/>
      <c r="DA75" s="1306"/>
      <c r="DB75" s="1306"/>
      <c r="DC75" s="1306"/>
    </row>
    <row r="76" spans="2:107" x14ac:dyDescent="0.15">
      <c r="B76" s="393"/>
      <c r="G76" s="1321"/>
      <c r="H76" s="1321"/>
      <c r="I76" s="1304"/>
      <c r="J76" s="1304"/>
      <c r="K76" s="1311"/>
      <c r="L76" s="1311"/>
      <c r="M76" s="1311"/>
      <c r="N76" s="1311"/>
      <c r="AM76" s="402"/>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x14ac:dyDescent="0.15">
      <c r="B77" s="393"/>
      <c r="G77" s="1304"/>
      <c r="H77" s="1304"/>
      <c r="I77" s="1304"/>
      <c r="J77" s="1304"/>
      <c r="K77" s="1305"/>
      <c r="L77" s="1305"/>
      <c r="M77" s="1305"/>
      <c r="N77" s="1305"/>
      <c r="AN77" s="1310" t="s">
        <v>600</v>
      </c>
      <c r="AO77" s="1310"/>
      <c r="AP77" s="1310"/>
      <c r="AQ77" s="1310"/>
      <c r="AR77" s="1310"/>
      <c r="AS77" s="1310"/>
      <c r="AT77" s="1310"/>
      <c r="AU77" s="1310"/>
      <c r="AV77" s="1310"/>
      <c r="AW77" s="1310"/>
      <c r="AX77" s="1310"/>
      <c r="AY77" s="1310"/>
      <c r="AZ77" s="1310"/>
      <c r="BA77" s="1310"/>
      <c r="BB77" s="1309" t="s">
        <v>598</v>
      </c>
      <c r="BC77" s="1309"/>
      <c r="BD77" s="1309"/>
      <c r="BE77" s="1309"/>
      <c r="BF77" s="1309"/>
      <c r="BG77" s="1309"/>
      <c r="BH77" s="1309"/>
      <c r="BI77" s="1309"/>
      <c r="BJ77" s="1309"/>
      <c r="BK77" s="1309"/>
      <c r="BL77" s="1309"/>
      <c r="BM77" s="1309"/>
      <c r="BN77" s="1309"/>
      <c r="BO77" s="1309"/>
      <c r="BP77" s="1306">
        <v>36.5</v>
      </c>
      <c r="BQ77" s="1306"/>
      <c r="BR77" s="1306"/>
      <c r="BS77" s="1306"/>
      <c r="BT77" s="1306"/>
      <c r="BU77" s="1306"/>
      <c r="BV77" s="1306"/>
      <c r="BW77" s="1306"/>
      <c r="BX77" s="1306">
        <v>32.9</v>
      </c>
      <c r="BY77" s="1306"/>
      <c r="BZ77" s="1306"/>
      <c r="CA77" s="1306"/>
      <c r="CB77" s="1306"/>
      <c r="CC77" s="1306"/>
      <c r="CD77" s="1306"/>
      <c r="CE77" s="1306"/>
      <c r="CF77" s="1306">
        <v>28.5</v>
      </c>
      <c r="CG77" s="1306"/>
      <c r="CH77" s="1306"/>
      <c r="CI77" s="1306"/>
      <c r="CJ77" s="1306"/>
      <c r="CK77" s="1306"/>
      <c r="CL77" s="1306"/>
      <c r="CM77" s="1306"/>
      <c r="CN77" s="1306">
        <v>20.5</v>
      </c>
      <c r="CO77" s="1306"/>
      <c r="CP77" s="1306"/>
      <c r="CQ77" s="1306"/>
      <c r="CR77" s="1306"/>
      <c r="CS77" s="1306"/>
      <c r="CT77" s="1306"/>
      <c r="CU77" s="1306"/>
      <c r="CV77" s="1306">
        <v>21.4</v>
      </c>
      <c r="CW77" s="1306"/>
      <c r="CX77" s="1306"/>
      <c r="CY77" s="1306"/>
      <c r="CZ77" s="1306"/>
      <c r="DA77" s="1306"/>
      <c r="DB77" s="1306"/>
      <c r="DC77" s="1306"/>
    </row>
    <row r="78" spans="2:107" x14ac:dyDescent="0.15">
      <c r="B78" s="393"/>
      <c r="G78" s="1304"/>
      <c r="H78" s="1304"/>
      <c r="I78" s="1304"/>
      <c r="J78" s="1304"/>
      <c r="K78" s="1305"/>
      <c r="L78" s="1305"/>
      <c r="M78" s="1305"/>
      <c r="N78" s="1305"/>
      <c r="AN78" s="1310"/>
      <c r="AO78" s="1310"/>
      <c r="AP78" s="1310"/>
      <c r="AQ78" s="1310"/>
      <c r="AR78" s="1310"/>
      <c r="AS78" s="1310"/>
      <c r="AT78" s="1310"/>
      <c r="AU78" s="1310"/>
      <c r="AV78" s="1310"/>
      <c r="AW78" s="1310"/>
      <c r="AX78" s="1310"/>
      <c r="AY78" s="1310"/>
      <c r="AZ78" s="1310"/>
      <c r="BA78" s="1310"/>
      <c r="BB78" s="1309"/>
      <c r="BC78" s="1309"/>
      <c r="BD78" s="1309"/>
      <c r="BE78" s="1309"/>
      <c r="BF78" s="1309"/>
      <c r="BG78" s="1309"/>
      <c r="BH78" s="1309"/>
      <c r="BI78" s="1309"/>
      <c r="BJ78" s="1309"/>
      <c r="BK78" s="1309"/>
      <c r="BL78" s="1309"/>
      <c r="BM78" s="1309"/>
      <c r="BN78" s="1309"/>
      <c r="BO78" s="1309"/>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x14ac:dyDescent="0.15">
      <c r="B79" s="393"/>
      <c r="G79" s="1304"/>
      <c r="H79" s="1304"/>
      <c r="I79" s="1307"/>
      <c r="J79" s="1307"/>
      <c r="K79" s="1308"/>
      <c r="L79" s="1308"/>
      <c r="M79" s="1308"/>
      <c r="N79" s="1308"/>
      <c r="AN79" s="1310"/>
      <c r="AO79" s="1310"/>
      <c r="AP79" s="1310"/>
      <c r="AQ79" s="1310"/>
      <c r="AR79" s="1310"/>
      <c r="AS79" s="1310"/>
      <c r="AT79" s="1310"/>
      <c r="AU79" s="1310"/>
      <c r="AV79" s="1310"/>
      <c r="AW79" s="1310"/>
      <c r="AX79" s="1310"/>
      <c r="AY79" s="1310"/>
      <c r="AZ79" s="1310"/>
      <c r="BA79" s="1310"/>
      <c r="BB79" s="1309" t="s">
        <v>602</v>
      </c>
      <c r="BC79" s="1309"/>
      <c r="BD79" s="1309"/>
      <c r="BE79" s="1309"/>
      <c r="BF79" s="1309"/>
      <c r="BG79" s="1309"/>
      <c r="BH79" s="1309"/>
      <c r="BI79" s="1309"/>
      <c r="BJ79" s="1309"/>
      <c r="BK79" s="1309"/>
      <c r="BL79" s="1309"/>
      <c r="BM79" s="1309"/>
      <c r="BN79" s="1309"/>
      <c r="BO79" s="1309"/>
      <c r="BP79" s="1306">
        <v>9</v>
      </c>
      <c r="BQ79" s="1306"/>
      <c r="BR79" s="1306"/>
      <c r="BS79" s="1306"/>
      <c r="BT79" s="1306"/>
      <c r="BU79" s="1306"/>
      <c r="BV79" s="1306"/>
      <c r="BW79" s="1306"/>
      <c r="BX79" s="1306">
        <v>8.1999999999999993</v>
      </c>
      <c r="BY79" s="1306"/>
      <c r="BZ79" s="1306"/>
      <c r="CA79" s="1306"/>
      <c r="CB79" s="1306"/>
      <c r="CC79" s="1306"/>
      <c r="CD79" s="1306"/>
      <c r="CE79" s="1306"/>
      <c r="CF79" s="1306">
        <v>8</v>
      </c>
      <c r="CG79" s="1306"/>
      <c r="CH79" s="1306"/>
      <c r="CI79" s="1306"/>
      <c r="CJ79" s="1306"/>
      <c r="CK79" s="1306"/>
      <c r="CL79" s="1306"/>
      <c r="CM79" s="1306"/>
      <c r="CN79" s="1306">
        <v>7.9</v>
      </c>
      <c r="CO79" s="1306"/>
      <c r="CP79" s="1306"/>
      <c r="CQ79" s="1306"/>
      <c r="CR79" s="1306"/>
      <c r="CS79" s="1306"/>
      <c r="CT79" s="1306"/>
      <c r="CU79" s="1306"/>
      <c r="CV79" s="1306">
        <v>7.7</v>
      </c>
      <c r="CW79" s="1306"/>
      <c r="CX79" s="1306"/>
      <c r="CY79" s="1306"/>
      <c r="CZ79" s="1306"/>
      <c r="DA79" s="1306"/>
      <c r="DB79" s="1306"/>
      <c r="DC79" s="1306"/>
    </row>
    <row r="80" spans="2:107" x14ac:dyDescent="0.15">
      <c r="B80" s="393"/>
      <c r="G80" s="1304"/>
      <c r="H80" s="1304"/>
      <c r="I80" s="1307"/>
      <c r="J80" s="1307"/>
      <c r="K80" s="1308"/>
      <c r="L80" s="1308"/>
      <c r="M80" s="1308"/>
      <c r="N80" s="1308"/>
      <c r="AN80" s="1310"/>
      <c r="AO80" s="1310"/>
      <c r="AP80" s="1310"/>
      <c r="AQ80" s="1310"/>
      <c r="AR80" s="1310"/>
      <c r="AS80" s="1310"/>
      <c r="AT80" s="1310"/>
      <c r="AU80" s="1310"/>
      <c r="AV80" s="1310"/>
      <c r="AW80" s="1310"/>
      <c r="AX80" s="1310"/>
      <c r="AY80" s="1310"/>
      <c r="AZ80" s="1310"/>
      <c r="BA80" s="1310"/>
      <c r="BB80" s="1309"/>
      <c r="BC80" s="1309"/>
      <c r="BD80" s="1309"/>
      <c r="BE80" s="1309"/>
      <c r="BF80" s="1309"/>
      <c r="BG80" s="1309"/>
      <c r="BH80" s="1309"/>
      <c r="BI80" s="1309"/>
      <c r="BJ80" s="1309"/>
      <c r="BK80" s="1309"/>
      <c r="BL80" s="1309"/>
      <c r="BM80" s="1309"/>
      <c r="BN80" s="1309"/>
      <c r="BO80" s="1309"/>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x14ac:dyDescent="0.15">
      <c r="B81" s="393"/>
    </row>
    <row r="82" spans="2:109" ht="17.25" x14ac:dyDescent="0.15">
      <c r="B82" s="393"/>
      <c r="K82" s="420"/>
      <c r="L82" s="420"/>
      <c r="M82" s="420"/>
      <c r="N82" s="420"/>
      <c r="AQ82" s="420"/>
      <c r="AR82" s="420"/>
      <c r="AS82" s="420"/>
      <c r="AT82" s="420"/>
      <c r="BC82" s="420"/>
      <c r="BD82" s="420"/>
      <c r="BE82" s="420"/>
      <c r="BF82" s="420"/>
      <c r="BO82" s="420"/>
      <c r="BP82" s="420"/>
      <c r="BQ82" s="420"/>
      <c r="BR82" s="420"/>
      <c r="CA82" s="420"/>
      <c r="CB82" s="420"/>
      <c r="CC82" s="420"/>
      <c r="CD82" s="420"/>
      <c r="CM82" s="420"/>
      <c r="CN82" s="420"/>
      <c r="CO82" s="420"/>
      <c r="CP82" s="420"/>
      <c r="CY82" s="420"/>
      <c r="CZ82" s="420"/>
      <c r="DA82" s="420"/>
      <c r="DB82" s="420"/>
      <c r="DC82" s="420"/>
    </row>
    <row r="83" spans="2:109" x14ac:dyDescent="0.15">
      <c r="B83" s="395"/>
      <c r="C83" s="396"/>
      <c r="D83" s="396"/>
      <c r="E83" s="396"/>
      <c r="F83" s="396"/>
      <c r="G83" s="396"/>
      <c r="H83" s="396"/>
      <c r="I83" s="396"/>
      <c r="J83" s="396"/>
      <c r="K83" s="396"/>
      <c r="L83" s="396"/>
      <c r="M83" s="396"/>
      <c r="N83" s="396"/>
      <c r="O83" s="396"/>
      <c r="P83" s="396"/>
      <c r="Q83" s="396"/>
      <c r="R83" s="396"/>
      <c r="S83" s="396"/>
      <c r="T83" s="396"/>
      <c r="U83" s="396"/>
      <c r="V83" s="396"/>
      <c r="W83" s="396"/>
      <c r="X83" s="396"/>
      <c r="Y83" s="396"/>
      <c r="Z83" s="396"/>
      <c r="AA83" s="396"/>
      <c r="AB83" s="396"/>
      <c r="AC83" s="396"/>
      <c r="AD83" s="396"/>
      <c r="AE83" s="396"/>
      <c r="AF83" s="396"/>
      <c r="AG83" s="396"/>
      <c r="AH83" s="396"/>
      <c r="AI83" s="396"/>
      <c r="AJ83" s="396"/>
      <c r="AK83" s="396"/>
      <c r="AL83" s="396"/>
      <c r="AM83" s="396"/>
      <c r="AN83" s="396"/>
      <c r="AO83" s="396"/>
      <c r="AP83" s="396"/>
      <c r="AQ83" s="396"/>
      <c r="AR83" s="396"/>
      <c r="AS83" s="396"/>
      <c r="AT83" s="396"/>
      <c r="AU83" s="396"/>
      <c r="AV83" s="396"/>
      <c r="AW83" s="396"/>
      <c r="AX83" s="396"/>
      <c r="AY83" s="396"/>
      <c r="AZ83" s="396"/>
      <c r="BA83" s="396"/>
      <c r="BB83" s="396"/>
      <c r="BC83" s="396"/>
      <c r="BD83" s="396"/>
      <c r="BE83" s="396"/>
      <c r="BF83" s="396"/>
      <c r="BG83" s="396"/>
      <c r="BH83" s="396"/>
      <c r="BI83" s="396"/>
      <c r="BJ83" s="396"/>
      <c r="BK83" s="396"/>
      <c r="BL83" s="396"/>
      <c r="BM83" s="396"/>
      <c r="BN83" s="396"/>
      <c r="BO83" s="396"/>
      <c r="BP83" s="396"/>
      <c r="BQ83" s="396"/>
      <c r="BR83" s="396"/>
      <c r="BS83" s="396"/>
      <c r="BT83" s="396"/>
      <c r="BU83" s="396"/>
      <c r="BV83" s="396"/>
      <c r="BW83" s="396"/>
      <c r="BX83" s="396"/>
      <c r="BY83" s="396"/>
      <c r="BZ83" s="396"/>
      <c r="CA83" s="396"/>
      <c r="CB83" s="396"/>
      <c r="CC83" s="396"/>
      <c r="CD83" s="396"/>
      <c r="CE83" s="396"/>
      <c r="CF83" s="396"/>
      <c r="CG83" s="396"/>
      <c r="CH83" s="396"/>
      <c r="CI83" s="396"/>
      <c r="CJ83" s="396"/>
      <c r="CK83" s="396"/>
      <c r="CL83" s="396"/>
      <c r="CM83" s="396"/>
      <c r="CN83" s="396"/>
      <c r="CO83" s="396"/>
      <c r="CP83" s="396"/>
      <c r="CQ83" s="396"/>
      <c r="CR83" s="396"/>
      <c r="CS83" s="396"/>
      <c r="CT83" s="396"/>
      <c r="CU83" s="396"/>
      <c r="CV83" s="396"/>
      <c r="CW83" s="396"/>
      <c r="CX83" s="396"/>
      <c r="CY83" s="396"/>
      <c r="CZ83" s="396"/>
      <c r="DA83" s="396"/>
      <c r="DB83" s="396"/>
      <c r="DC83" s="396"/>
      <c r="DD83" s="397"/>
    </row>
    <row r="84" spans="2:109" x14ac:dyDescent="0.15">
      <c r="DD84" s="386"/>
      <c r="DE84" s="386"/>
    </row>
    <row r="85" spans="2:109" x14ac:dyDescent="0.15">
      <c r="DD85" s="386"/>
      <c r="DE85" s="386"/>
    </row>
    <row r="86" spans="2:109" hidden="1" x14ac:dyDescent="0.15">
      <c r="DD86" s="386"/>
      <c r="DE86" s="386"/>
    </row>
    <row r="87" spans="2:109" hidden="1" x14ac:dyDescent="0.15">
      <c r="K87" s="421"/>
      <c r="AQ87" s="421"/>
      <c r="BC87" s="421"/>
      <c r="BO87" s="421"/>
      <c r="CA87" s="421"/>
      <c r="CM87" s="421"/>
      <c r="CY87" s="421"/>
      <c r="DD87" s="386"/>
      <c r="DE87" s="386"/>
    </row>
    <row r="88" spans="2:109" hidden="1" x14ac:dyDescent="0.15">
      <c r="DD88" s="386"/>
      <c r="DE88" s="386"/>
    </row>
    <row r="89" spans="2:109" hidden="1" x14ac:dyDescent="0.15">
      <c r="DD89" s="386"/>
      <c r="DE89" s="386"/>
    </row>
    <row r="90" spans="2:109" hidden="1" x14ac:dyDescent="0.15">
      <c r="DD90" s="386"/>
      <c r="DE90" s="386"/>
    </row>
    <row r="91" spans="2:109"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VKZZbrwObb4L0CBeTQ6Ehli6j1n1COBNZue0PU1rum6ofYRE3x3KbtA3tJBvpjt5ny6xlU5oSlEZvKZAfqVF2Q==" saltValue="3eyxrxxNkGJ2XmB+PAKvc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pageMargins left="0" right="0" top="0.39370078740157483" bottom="0.39370078740157483" header="0.19685039370078741" footer="0.19685039370078741"/>
  <pageSetup paperSize="9" scale="48" orientation="landscape" cellComments="asDisplayed"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B7BAC-C5FE-483A-B556-5C8B69D3CB42}">
  <sheetPr>
    <pageSetUpPr fitToPage="1"/>
  </sheetPr>
  <dimension ref="A1:DR125"/>
  <sheetViews>
    <sheetView showGridLines="0" tabSelected="1" topLeftCell="A76" zoomScale="70" zoomScaleNormal="70" zoomScaleSheetLayoutView="70" workbookViewId="0">
      <selection activeCell="AO36" sqref="AO36:BC36"/>
    </sheetView>
  </sheetViews>
  <sheetFormatPr defaultColWidth="0" defaultRowHeight="13.5" customHeight="1" zeroHeight="1" x14ac:dyDescent="0.15"/>
  <cols>
    <col min="1" max="34" width="2.5" style="290" customWidth="1"/>
    <col min="35" max="122" width="2.5" style="289" customWidth="1"/>
    <col min="123" max="16384" width="2.5" style="289" hidden="1"/>
  </cols>
  <sheetData>
    <row r="1" spans="1:34"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1:34" x14ac:dyDescent="0.15">
      <c r="S2" s="289"/>
      <c r="AH2" s="289"/>
    </row>
    <row r="3" spans="1: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1:34" x14ac:dyDescent="0.15"/>
    <row r="5" spans="1:34" x14ac:dyDescent="0.15"/>
    <row r="6" spans="1:34" x14ac:dyDescent="0.15"/>
    <row r="7" spans="1:34" x14ac:dyDescent="0.15"/>
    <row r="8" spans="1:34" x14ac:dyDescent="0.15"/>
    <row r="9" spans="1:34" x14ac:dyDescent="0.15">
      <c r="AH9" s="289"/>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502</v>
      </c>
    </row>
  </sheetData>
  <sheetProtection algorithmName="SHA-512" hashValue="26QQqV1fvEzdHQz8p8UMmrMsZYERWBRXLcEyY3mfGsZgcYgj+4tDDxJlLGQyCW/zue68P2V22nL24i6CoP3cOw==" saltValue="oQ8stDwSzOy95afx5Je9lA==" spinCount="100000" sheet="1" objects="1" scenarios="1"/>
  <dataConsolidate/>
  <phoneticPr fontId="2"/>
  <printOptions horizontalCentered="1"/>
  <pageMargins left="0" right="0" top="0.39370078740157483" bottom="0.39370078740157483" header="0.19685039370078741" footer="0.19685039370078741"/>
  <pageSetup paperSize="9" scale="34" orientation="landscape" cellComments="asDisplayed"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29967-045F-4090-ADBE-635BAA99A2D8}">
  <sheetPr>
    <pageSetUpPr fitToPage="1"/>
  </sheetPr>
  <dimension ref="A1:DR125"/>
  <sheetViews>
    <sheetView showGridLines="0" topLeftCell="A91" zoomScale="70" zoomScaleNormal="70" zoomScaleSheetLayoutView="55" workbookViewId="0">
      <selection activeCell="AO36" sqref="AO36:BC36"/>
    </sheetView>
  </sheetViews>
  <sheetFormatPr defaultColWidth="0" defaultRowHeight="13.5" customHeight="1" zeroHeight="1" x14ac:dyDescent="0.15"/>
  <cols>
    <col min="1" max="34" width="2.5" style="290" customWidth="1"/>
    <col min="35" max="122" width="2.5" style="289" customWidth="1"/>
    <col min="123" max="16384" width="2.5" style="289" hidden="1"/>
  </cols>
  <sheetData>
    <row r="1" spans="2:34"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x14ac:dyDescent="0.15">
      <c r="S2" s="289"/>
      <c r="AH2" s="289"/>
    </row>
    <row r="3" spans="2: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x14ac:dyDescent="0.15"/>
    <row r="5" spans="2:34" x14ac:dyDescent="0.15"/>
    <row r="6" spans="2:34" x14ac:dyDescent="0.15"/>
    <row r="7" spans="2:34" x14ac:dyDescent="0.15"/>
    <row r="8" spans="2:34" x14ac:dyDescent="0.15"/>
    <row r="9" spans="2:34" x14ac:dyDescent="0.15">
      <c r="AH9" s="28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c r="AG59" s="289"/>
      <c r="AH59" s="289"/>
    </row>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502</v>
      </c>
    </row>
  </sheetData>
  <sheetProtection algorithmName="SHA-512" hashValue="I15yphVQ09ETJqCQpvgXKwrKYOfy4mkLwPuTXkcA1o/NluQajbeHEYmjqnqY+vH5OqMYMG2XHqcipMbRQq6sQg==" saltValue="tfzLhFZu+xWDarFRFZ/crw==" spinCount="100000" sheet="1" objects="1" scenarios="1"/>
  <dataConsolidate/>
  <phoneticPr fontId="2"/>
  <printOptions horizontalCentered="1"/>
  <pageMargins left="0" right="0" top="0.39370078740157483" bottom="0.39370078740157483" header="0.19685039370078741" footer="0.19685039370078741"/>
  <pageSetup paperSize="9" scale="34" orientation="landscape" cellComments="asDisplayed"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51</v>
      </c>
      <c r="E2" s="153"/>
      <c r="F2" s="154" t="s">
        <v>553</v>
      </c>
      <c r="G2" s="155"/>
      <c r="H2" s="156"/>
    </row>
    <row r="3" spans="1:8" x14ac:dyDescent="0.15">
      <c r="A3" s="152" t="s">
        <v>546</v>
      </c>
      <c r="B3" s="157"/>
      <c r="C3" s="158"/>
      <c r="D3" s="159">
        <v>65995</v>
      </c>
      <c r="E3" s="160"/>
      <c r="F3" s="161">
        <v>69469</v>
      </c>
      <c r="G3" s="162"/>
      <c r="H3" s="163"/>
    </row>
    <row r="4" spans="1:8" x14ac:dyDescent="0.15">
      <c r="A4" s="164"/>
      <c r="B4" s="165"/>
      <c r="C4" s="166"/>
      <c r="D4" s="167">
        <v>47554</v>
      </c>
      <c r="E4" s="168"/>
      <c r="F4" s="169">
        <v>38215</v>
      </c>
      <c r="G4" s="170"/>
      <c r="H4" s="171"/>
    </row>
    <row r="5" spans="1:8" x14ac:dyDescent="0.15">
      <c r="A5" s="152" t="s">
        <v>548</v>
      </c>
      <c r="B5" s="157"/>
      <c r="C5" s="158"/>
      <c r="D5" s="159">
        <v>34243</v>
      </c>
      <c r="E5" s="160"/>
      <c r="F5" s="161">
        <v>67293</v>
      </c>
      <c r="G5" s="162"/>
      <c r="H5" s="163"/>
    </row>
    <row r="6" spans="1:8" x14ac:dyDescent="0.15">
      <c r="A6" s="164"/>
      <c r="B6" s="165"/>
      <c r="C6" s="166"/>
      <c r="D6" s="167">
        <v>11779</v>
      </c>
      <c r="E6" s="168"/>
      <c r="F6" s="169">
        <v>35076</v>
      </c>
      <c r="G6" s="170"/>
      <c r="H6" s="171"/>
    </row>
    <row r="7" spans="1:8" x14ac:dyDescent="0.15">
      <c r="A7" s="152" t="s">
        <v>549</v>
      </c>
      <c r="B7" s="157"/>
      <c r="C7" s="158"/>
      <c r="D7" s="159">
        <v>82582</v>
      </c>
      <c r="E7" s="160"/>
      <c r="F7" s="161">
        <v>67343</v>
      </c>
      <c r="G7" s="162"/>
      <c r="H7" s="163"/>
    </row>
    <row r="8" spans="1:8" x14ac:dyDescent="0.15">
      <c r="A8" s="164"/>
      <c r="B8" s="165"/>
      <c r="C8" s="166"/>
      <c r="D8" s="167">
        <v>26861</v>
      </c>
      <c r="E8" s="168"/>
      <c r="F8" s="169">
        <v>32865</v>
      </c>
      <c r="G8" s="170"/>
      <c r="H8" s="171"/>
    </row>
    <row r="9" spans="1:8" x14ac:dyDescent="0.15">
      <c r="A9" s="152" t="s">
        <v>550</v>
      </c>
      <c r="B9" s="157"/>
      <c r="C9" s="158"/>
      <c r="D9" s="159">
        <v>44011</v>
      </c>
      <c r="E9" s="160"/>
      <c r="F9" s="161">
        <v>73475</v>
      </c>
      <c r="G9" s="162"/>
      <c r="H9" s="163"/>
    </row>
    <row r="10" spans="1:8" x14ac:dyDescent="0.15">
      <c r="A10" s="164"/>
      <c r="B10" s="165"/>
      <c r="C10" s="166"/>
      <c r="D10" s="167">
        <v>17761</v>
      </c>
      <c r="E10" s="168"/>
      <c r="F10" s="169">
        <v>43072</v>
      </c>
      <c r="G10" s="170"/>
      <c r="H10" s="171"/>
    </row>
    <row r="11" spans="1:8" x14ac:dyDescent="0.15">
      <c r="A11" s="152" t="s">
        <v>551</v>
      </c>
      <c r="B11" s="157"/>
      <c r="C11" s="158"/>
      <c r="D11" s="159">
        <v>102363</v>
      </c>
      <c r="E11" s="160"/>
      <c r="F11" s="161">
        <v>87464</v>
      </c>
      <c r="G11" s="162"/>
      <c r="H11" s="163"/>
    </row>
    <row r="12" spans="1:8" x14ac:dyDescent="0.15">
      <c r="A12" s="164"/>
      <c r="B12" s="165"/>
      <c r="C12" s="172"/>
      <c r="D12" s="167">
        <v>14480</v>
      </c>
      <c r="E12" s="168"/>
      <c r="F12" s="169">
        <v>47479</v>
      </c>
      <c r="G12" s="170"/>
      <c r="H12" s="171"/>
    </row>
    <row r="13" spans="1:8" x14ac:dyDescent="0.15">
      <c r="A13" s="152"/>
      <c r="B13" s="157"/>
      <c r="C13" s="173"/>
      <c r="D13" s="174">
        <v>65839</v>
      </c>
      <c r="E13" s="175"/>
      <c r="F13" s="176">
        <v>73009</v>
      </c>
      <c r="G13" s="177"/>
      <c r="H13" s="163"/>
    </row>
    <row r="14" spans="1:8" x14ac:dyDescent="0.15">
      <c r="A14" s="164"/>
      <c r="B14" s="165"/>
      <c r="C14" s="166"/>
      <c r="D14" s="167">
        <v>23687</v>
      </c>
      <c r="E14" s="168"/>
      <c r="F14" s="169">
        <v>39341</v>
      </c>
      <c r="G14" s="170"/>
      <c r="H14" s="171"/>
    </row>
    <row r="17" spans="1:11" x14ac:dyDescent="0.15">
      <c r="A17" s="148" t="s">
        <v>52</v>
      </c>
    </row>
    <row r="18" spans="1:11" x14ac:dyDescent="0.15">
      <c r="A18" s="178"/>
      <c r="B18" s="178" t="str">
        <f>実質収支比率等に係る経年分析!F$46</f>
        <v>H27</v>
      </c>
      <c r="C18" s="178" t="str">
        <f>実質収支比率等に係る経年分析!G$46</f>
        <v>H28</v>
      </c>
      <c r="D18" s="178" t="str">
        <f>実質収支比率等に係る経年分析!H$46</f>
        <v>H29</v>
      </c>
      <c r="E18" s="178" t="str">
        <f>実質収支比率等に係る経年分析!I$46</f>
        <v>H30</v>
      </c>
      <c r="F18" s="178" t="str">
        <f>実質収支比率等に係る経年分析!J$46</f>
        <v>R01</v>
      </c>
    </row>
    <row r="19" spans="1:11" x14ac:dyDescent="0.15">
      <c r="A19" s="178" t="s">
        <v>53</v>
      </c>
      <c r="B19" s="178">
        <f>ROUND(VALUE(SUBSTITUTE(実質収支比率等に係る経年分析!F$48,"▲","-")),2)</f>
        <v>4.68</v>
      </c>
      <c r="C19" s="178">
        <f>ROUND(VALUE(SUBSTITUTE(実質収支比率等に係る経年分析!G$48,"▲","-")),2)</f>
        <v>5.91</v>
      </c>
      <c r="D19" s="178">
        <f>ROUND(VALUE(SUBSTITUTE(実質収支比率等に係る経年分析!H$48,"▲","-")),2)</f>
        <v>3.54</v>
      </c>
      <c r="E19" s="178">
        <f>ROUND(VALUE(SUBSTITUTE(実質収支比率等に係る経年分析!I$48,"▲","-")),2)</f>
        <v>3.82</v>
      </c>
      <c r="F19" s="178">
        <f>ROUND(VALUE(SUBSTITUTE(実質収支比率等に係る経年分析!J$48,"▲","-")),2)</f>
        <v>2.74</v>
      </c>
    </row>
    <row r="20" spans="1:11" x14ac:dyDescent="0.15">
      <c r="A20" s="178" t="s">
        <v>54</v>
      </c>
      <c r="B20" s="178">
        <f>ROUND(VALUE(SUBSTITUTE(実質収支比率等に係る経年分析!F$47,"▲","-")),2)</f>
        <v>15.09</v>
      </c>
      <c r="C20" s="178">
        <f>ROUND(VALUE(SUBSTITUTE(実質収支比率等に係る経年分析!G$47,"▲","-")),2)</f>
        <v>14.31</v>
      </c>
      <c r="D20" s="178">
        <f>ROUND(VALUE(SUBSTITUTE(実質収支比率等に係る経年分析!H$47,"▲","-")),2)</f>
        <v>14.86</v>
      </c>
      <c r="E20" s="178">
        <f>ROUND(VALUE(SUBSTITUTE(実質収支比率等に係る経年分析!I$47,"▲","-")),2)</f>
        <v>12.72</v>
      </c>
      <c r="F20" s="178">
        <f>ROUND(VALUE(SUBSTITUTE(実質収支比率等に係る経年分析!J$47,"▲","-")),2)</f>
        <v>11.02</v>
      </c>
    </row>
    <row r="21" spans="1:11" x14ac:dyDescent="0.15">
      <c r="A21" s="178" t="s">
        <v>55</v>
      </c>
      <c r="B21" s="178">
        <f>IF(ISNUMBER(VALUE(SUBSTITUTE(実質収支比率等に係る経年分析!F$49,"▲","-"))),ROUND(VALUE(SUBSTITUTE(実質収支比率等に係る経年分析!F$49,"▲","-")),2),NA())</f>
        <v>2.4300000000000002</v>
      </c>
      <c r="C21" s="178">
        <f>IF(ISNUMBER(VALUE(SUBSTITUTE(実質収支比率等に係る経年分析!G$49,"▲","-"))),ROUND(VALUE(SUBSTITUTE(実質収支比率等に係る経年分析!G$49,"▲","-")),2),NA())</f>
        <v>2.84</v>
      </c>
      <c r="D21" s="178">
        <f>IF(ISNUMBER(VALUE(SUBSTITUTE(実質収支比率等に係る経年分析!H$49,"▲","-"))),ROUND(VALUE(SUBSTITUTE(実質収支比率等に係る経年分析!H$49,"▲","-")),2),NA())</f>
        <v>-1.6</v>
      </c>
      <c r="E21" s="178">
        <f>IF(ISNUMBER(VALUE(SUBSTITUTE(実質収支比率等に係る経年分析!I$49,"▲","-"))),ROUND(VALUE(SUBSTITUTE(実質収支比率等に係る経年分析!I$49,"▲","-")),2),NA())</f>
        <v>-1.86</v>
      </c>
      <c r="F21" s="178">
        <f>IF(ISNUMBER(VALUE(SUBSTITUTE(実質収支比率等に係る経年分析!J$49,"▲","-"))),ROUND(VALUE(SUBSTITUTE(実質収支比率等に係る経年分析!J$49,"▲","-")),2),NA())</f>
        <v>-2.78</v>
      </c>
    </row>
    <row r="24" spans="1:11" x14ac:dyDescent="0.15">
      <c r="A24" s="148" t="s">
        <v>56</v>
      </c>
    </row>
    <row r="25" spans="1:11" x14ac:dyDescent="0.15">
      <c r="A25" s="179"/>
      <c r="B25" s="179" t="str">
        <f>連結実質赤字比率に係る赤字・黒字の構成分析!F$33</f>
        <v>H27</v>
      </c>
      <c r="C25" s="179"/>
      <c r="D25" s="179" t="str">
        <f>連結実質赤字比率に係る赤字・黒字の構成分析!G$33</f>
        <v>H28</v>
      </c>
      <c r="E25" s="179"/>
      <c r="F25" s="179" t="str">
        <f>連結実質赤字比率に係る赤字・黒字の構成分析!H$33</f>
        <v>H29</v>
      </c>
      <c r="G25" s="179"/>
      <c r="H25" s="179" t="str">
        <f>連結実質赤字比率に係る赤字・黒字の構成分析!I$33</f>
        <v>H30</v>
      </c>
      <c r="I25" s="179"/>
      <c r="J25" s="179" t="str">
        <f>連結実質赤字比率に係る赤字・黒字の構成分析!J$33</f>
        <v>R01</v>
      </c>
      <c r="K25" s="179"/>
    </row>
    <row r="26" spans="1:11" x14ac:dyDescent="0.15">
      <c r="A26" s="179"/>
      <c r="B26" s="179" t="s">
        <v>57</v>
      </c>
      <c r="C26" s="179" t="s">
        <v>58</v>
      </c>
      <c r="D26" s="179" t="s">
        <v>57</v>
      </c>
      <c r="E26" s="179" t="s">
        <v>58</v>
      </c>
      <c r="F26" s="179" t="s">
        <v>57</v>
      </c>
      <c r="G26" s="179" t="s">
        <v>58</v>
      </c>
      <c r="H26" s="179" t="s">
        <v>57</v>
      </c>
      <c r="I26" s="179" t="s">
        <v>58</v>
      </c>
      <c r="J26" s="179" t="s">
        <v>57</v>
      </c>
      <c r="K26" s="179" t="s">
        <v>58</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#VALUE!</v>
      </c>
      <c r="C27" s="179" t="e">
        <f>IF(ROUND(VALUE(SUBSTITUTE(連結実質赤字比率に係る赤字・黒字の構成分析!F$43,"▲", "-")), 2) &gt;= 0, ABS(ROUND(VALUE(SUBSTITUTE(連結実質赤字比率に係る赤字・黒字の構成分析!F$43,"▲", "-")), 2)), NA())</f>
        <v>#VALUE!</v>
      </c>
      <c r="D27" s="179" t="e">
        <f>IF(ROUND(VALUE(SUBSTITUTE(連結実質赤字比率に係る赤字・黒字の構成分析!G$43,"▲", "-")), 2) &lt; 0, ABS(ROUND(VALUE(SUBSTITUTE(連結実質赤字比率に係る赤字・黒字の構成分析!G$43,"▲", "-")), 2)), NA())</f>
        <v>#VALUE!</v>
      </c>
      <c r="E27" s="179" t="e">
        <f>IF(ROUND(VALUE(SUBSTITUTE(連結実質赤字比率に係る赤字・黒字の構成分析!G$43,"▲", "-")), 2) &gt;= 0, ABS(ROUND(VALUE(SUBSTITUTE(連結実質赤字比率に係る赤字・黒字の構成分析!G$43,"▲", "-")), 2)), NA())</f>
        <v>#VALUE!</v>
      </c>
      <c r="F27" s="179" t="e">
        <f>IF(ROUND(VALUE(SUBSTITUTE(連結実質赤字比率に係る赤字・黒字の構成分析!H$43,"▲", "-")), 2) &lt; 0, ABS(ROUND(VALUE(SUBSTITUTE(連結実質赤字比率に係る赤字・黒字の構成分析!H$43,"▲", "-")), 2)), NA())</f>
        <v>#VALUE!</v>
      </c>
      <c r="G27" s="179" t="e">
        <f>IF(ROUND(VALUE(SUBSTITUTE(連結実質赤字比率に係る赤字・黒字の構成分析!H$43,"▲", "-")), 2) &gt;= 0, ABS(ROUND(VALUE(SUBSTITUTE(連結実質赤字比率に係る赤字・黒字の構成分析!H$43,"▲", "-")), 2)), NA())</f>
        <v>#VALUE!</v>
      </c>
      <c r="H27" s="179" t="e">
        <f>IF(ROUND(VALUE(SUBSTITUTE(連結実質赤字比率に係る赤字・黒字の構成分析!I$43,"▲", "-")), 2) &lt; 0, ABS(ROUND(VALUE(SUBSTITUTE(連結実質赤字比率に係る赤字・黒字の構成分析!I$43,"▲", "-")), 2)), NA())</f>
        <v>#VALUE!</v>
      </c>
      <c r="I27" s="179" t="e">
        <f>IF(ROUND(VALUE(SUBSTITUTE(連結実質赤字比率に係る赤字・黒字の構成分析!I$43,"▲", "-")), 2) &gt;= 0, ABS(ROUND(VALUE(SUBSTITUTE(連結実質赤字比率に係る赤字・黒字の構成分析!I$43,"▲", "-")), 2)), NA())</f>
        <v>#VALUE!</v>
      </c>
      <c r="J27" s="179" t="e">
        <f>IF(ROUND(VALUE(SUBSTITUTE(連結実質赤字比率に係る赤字・黒字の構成分析!J$43,"▲", "-")), 2) &lt; 0, ABS(ROUND(VALUE(SUBSTITUTE(連結実質赤字比率に係る赤字・黒字の構成分析!J$43,"▲", "-")), 2)), NA())</f>
        <v>#VALUE!</v>
      </c>
      <c r="K27" s="179" t="e">
        <f>IF(ROUND(VALUE(SUBSTITUTE(連結実質赤字比率に係る赤字・黒字の構成分析!J$43,"▲", "-")), 2) &gt;= 0, ABS(ROUND(VALUE(SUBSTITUTE(連結実質赤字比率に係る赤字・黒字の構成分析!J$43,"▲", "-")), 2)), NA())</f>
        <v>#VALUE!</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e">
        <f>IF(連結実質赤字比率に係る赤字・黒字の構成分析!C$41="",NA(),連結実質赤字比率に係る赤字・黒字の構成分析!C$41)</f>
        <v>#N/A</v>
      </c>
      <c r="B29" s="179" t="e">
        <f>IF(ROUND(VALUE(SUBSTITUTE(連結実質赤字比率に係る赤字・黒字の構成分析!F$41,"▲", "-")), 2) &lt; 0, ABS(ROUND(VALUE(SUBSTITUTE(連結実質赤字比率に係る赤字・黒字の構成分析!F$41,"▲", "-")), 2)), NA())</f>
        <v>#VALUE!</v>
      </c>
      <c r="C29" s="179" t="e">
        <f>IF(ROUND(VALUE(SUBSTITUTE(連結実質赤字比率に係る赤字・黒字の構成分析!F$41,"▲", "-")), 2) &gt;= 0, ABS(ROUND(VALUE(SUBSTITUTE(連結実質赤字比率に係る赤字・黒字の構成分析!F$41,"▲", "-")), 2)), NA())</f>
        <v>#VALUE!</v>
      </c>
      <c r="D29" s="179" t="e">
        <f>IF(ROUND(VALUE(SUBSTITUTE(連結実質赤字比率に係る赤字・黒字の構成分析!G$41,"▲", "-")), 2) &lt; 0, ABS(ROUND(VALUE(SUBSTITUTE(連結実質赤字比率に係る赤字・黒字の構成分析!G$41,"▲", "-")), 2)), NA())</f>
        <v>#VALUE!</v>
      </c>
      <c r="E29" s="179" t="e">
        <f>IF(ROUND(VALUE(SUBSTITUTE(連結実質赤字比率に係る赤字・黒字の構成分析!G$41,"▲", "-")), 2) &gt;= 0, ABS(ROUND(VALUE(SUBSTITUTE(連結実質赤字比率に係る赤字・黒字の構成分析!G$41,"▲", "-")), 2)), NA())</f>
        <v>#VALUE!</v>
      </c>
      <c r="F29" s="179" t="e">
        <f>IF(ROUND(VALUE(SUBSTITUTE(連結実質赤字比率に係る赤字・黒字の構成分析!H$41,"▲", "-")), 2) &lt; 0, ABS(ROUND(VALUE(SUBSTITUTE(連結実質赤字比率に係る赤字・黒字の構成分析!H$41,"▲", "-")), 2)), NA())</f>
        <v>#VALUE!</v>
      </c>
      <c r="G29" s="179" t="e">
        <f>IF(ROUND(VALUE(SUBSTITUTE(連結実質赤字比率に係る赤字・黒字の構成分析!H$41,"▲", "-")), 2) &gt;= 0, ABS(ROUND(VALUE(SUBSTITUTE(連結実質赤字比率に係る赤字・黒字の構成分析!H$41,"▲", "-")), 2)), NA())</f>
        <v>#VALUE!</v>
      </c>
      <c r="H29" s="179" t="e">
        <f>IF(ROUND(VALUE(SUBSTITUTE(連結実質赤字比率に係る赤字・黒字の構成分析!I$41,"▲", "-")), 2) &lt; 0, ABS(ROUND(VALUE(SUBSTITUTE(連結実質赤字比率に係る赤字・黒字の構成分析!I$41,"▲", "-")), 2)), NA())</f>
        <v>#VALUE!</v>
      </c>
      <c r="I29" s="179" t="e">
        <f>IF(ROUND(VALUE(SUBSTITUTE(連結実質赤字比率に係る赤字・黒字の構成分析!I$41,"▲", "-")), 2) &gt;= 0, ABS(ROUND(VALUE(SUBSTITUTE(連結実質赤字比率に係る赤字・黒字の構成分析!I$41,"▲", "-")), 2)), NA())</f>
        <v>#VALUE!</v>
      </c>
      <c r="J29" s="179" t="e">
        <f>IF(ROUND(VALUE(SUBSTITUTE(連結実質赤字比率に係る赤字・黒字の構成分析!J$41,"▲", "-")), 2) &lt; 0, ABS(ROUND(VALUE(SUBSTITUTE(連結実質赤字比率に係る赤字・黒字の構成分析!J$41,"▲", "-")), 2)), NA())</f>
        <v>#VALUE!</v>
      </c>
      <c r="K29" s="179" t="e">
        <f>IF(ROUND(VALUE(SUBSTITUTE(連結実質赤字比率に係る赤字・黒字の構成分析!J$41,"▲", "-")), 2) &gt;= 0, ABS(ROUND(VALUE(SUBSTITUTE(連結実質赤字比率に係る赤字・黒字の構成分析!J$41,"▲", "-")), 2)), NA())</f>
        <v>#VALUE!</v>
      </c>
    </row>
    <row r="30" spans="1:11" x14ac:dyDescent="0.15">
      <c r="A30" s="179" t="e">
        <f>IF(連結実質赤字比率に係る赤字・黒字の構成分析!C$40="",NA(),連結実質赤字比率に係る赤字・黒字の構成分析!C$40)</f>
        <v>#N/A</v>
      </c>
      <c r="B30" s="179" t="e">
        <f>IF(ROUND(VALUE(SUBSTITUTE(連結実質赤字比率に係る赤字・黒字の構成分析!F$40,"▲", "-")), 2) &lt; 0, ABS(ROUND(VALUE(SUBSTITUTE(連結実質赤字比率に係る赤字・黒字の構成分析!F$40,"▲", "-")), 2)), NA())</f>
        <v>#VALUE!</v>
      </c>
      <c r="C30" s="179" t="e">
        <f>IF(ROUND(VALUE(SUBSTITUTE(連結実質赤字比率に係る赤字・黒字の構成分析!F$40,"▲", "-")), 2) &gt;= 0, ABS(ROUND(VALUE(SUBSTITUTE(連結実質赤字比率に係る赤字・黒字の構成分析!F$40,"▲", "-")), 2)), NA())</f>
        <v>#VALUE!</v>
      </c>
      <c r="D30" s="179" t="e">
        <f>IF(ROUND(VALUE(SUBSTITUTE(連結実質赤字比率に係る赤字・黒字の構成分析!G$40,"▲", "-")), 2) &lt; 0, ABS(ROUND(VALUE(SUBSTITUTE(連結実質赤字比率に係る赤字・黒字の構成分析!G$40,"▲", "-")), 2)), NA())</f>
        <v>#VALUE!</v>
      </c>
      <c r="E30" s="179" t="e">
        <f>IF(ROUND(VALUE(SUBSTITUTE(連結実質赤字比率に係る赤字・黒字の構成分析!G$40,"▲", "-")), 2) &gt;= 0, ABS(ROUND(VALUE(SUBSTITUTE(連結実質赤字比率に係る赤字・黒字の構成分析!G$40,"▲", "-")), 2)), NA())</f>
        <v>#VALUE!</v>
      </c>
      <c r="F30" s="179" t="e">
        <f>IF(ROUND(VALUE(SUBSTITUTE(連結実質赤字比率に係る赤字・黒字の構成分析!H$40,"▲", "-")), 2) &lt; 0, ABS(ROUND(VALUE(SUBSTITUTE(連結実質赤字比率に係る赤字・黒字の構成分析!H$40,"▲", "-")), 2)), NA())</f>
        <v>#VALUE!</v>
      </c>
      <c r="G30" s="179" t="e">
        <f>IF(ROUND(VALUE(SUBSTITUTE(連結実質赤字比率に係る赤字・黒字の構成分析!H$40,"▲", "-")), 2) &gt;= 0, ABS(ROUND(VALUE(SUBSTITUTE(連結実質赤字比率に係る赤字・黒字の構成分析!H$40,"▲", "-")), 2)), NA())</f>
        <v>#VALUE!</v>
      </c>
      <c r="H30" s="179" t="e">
        <f>IF(ROUND(VALUE(SUBSTITUTE(連結実質赤字比率に係る赤字・黒字の構成分析!I$40,"▲", "-")), 2) &lt; 0, ABS(ROUND(VALUE(SUBSTITUTE(連結実質赤字比率に係る赤字・黒字の構成分析!I$40,"▲", "-")), 2)), NA())</f>
        <v>#VALUE!</v>
      </c>
      <c r="I30" s="179" t="e">
        <f>IF(ROUND(VALUE(SUBSTITUTE(連結実質赤字比率に係る赤字・黒字の構成分析!I$40,"▲", "-")), 2) &gt;= 0, ABS(ROUND(VALUE(SUBSTITUTE(連結実質赤字比率に係る赤字・黒字の構成分析!I$40,"▲", "-")), 2)), NA())</f>
        <v>#VALUE!</v>
      </c>
      <c r="J30" s="179" t="e">
        <f>IF(ROUND(VALUE(SUBSTITUTE(連結実質赤字比率に係る赤字・黒字の構成分析!J$40,"▲", "-")), 2) &lt; 0, ABS(ROUND(VALUE(SUBSTITUTE(連結実質赤字比率に係る赤字・黒字の構成分析!J$40,"▲", "-")), 2)), NA())</f>
        <v>#VALUE!</v>
      </c>
      <c r="K30" s="179" t="e">
        <f>IF(ROUND(VALUE(SUBSTITUTE(連結実質赤字比率に係る赤字・黒字の構成分析!J$40,"▲", "-")), 2) &gt;= 0, ABS(ROUND(VALUE(SUBSTITUTE(連結実質赤字比率に係る赤字・黒字の構成分析!J$40,"▲", "-")), 2)), NA())</f>
        <v>#VALUE!</v>
      </c>
    </row>
    <row r="31" spans="1:11" x14ac:dyDescent="0.15">
      <c r="A31" s="179" t="e">
        <f>IF(連結実質赤字比率に係る赤字・黒字の構成分析!C$39="",NA(),連結実質赤字比率に係る赤字・黒字の構成分析!C$39)</f>
        <v>#N/A</v>
      </c>
      <c r="B31" s="179" t="e">
        <f>IF(ROUND(VALUE(SUBSTITUTE(連結実質赤字比率に係る赤字・黒字の構成分析!F$39,"▲", "-")), 2) &lt; 0, ABS(ROUND(VALUE(SUBSTITUTE(連結実質赤字比率に係る赤字・黒字の構成分析!F$39,"▲", "-")), 2)), NA())</f>
        <v>#VALUE!</v>
      </c>
      <c r="C31" s="179" t="e">
        <f>IF(ROUND(VALUE(SUBSTITUTE(連結実質赤字比率に係る赤字・黒字の構成分析!F$39,"▲", "-")), 2) &gt;= 0, ABS(ROUND(VALUE(SUBSTITUTE(連結実質赤字比率に係る赤字・黒字の構成分析!F$39,"▲", "-")), 2)), NA())</f>
        <v>#VALUE!</v>
      </c>
      <c r="D31" s="179" t="e">
        <f>IF(ROUND(VALUE(SUBSTITUTE(連結実質赤字比率に係る赤字・黒字の構成分析!G$39,"▲", "-")), 2) &lt; 0, ABS(ROUND(VALUE(SUBSTITUTE(連結実質赤字比率に係る赤字・黒字の構成分析!G$39,"▲", "-")), 2)), NA())</f>
        <v>#VALUE!</v>
      </c>
      <c r="E31" s="179" t="e">
        <f>IF(ROUND(VALUE(SUBSTITUTE(連結実質赤字比率に係る赤字・黒字の構成分析!G$39,"▲", "-")), 2) &gt;= 0, ABS(ROUND(VALUE(SUBSTITUTE(連結実質赤字比率に係る赤字・黒字の構成分析!G$39,"▲", "-")), 2)), NA())</f>
        <v>#VALUE!</v>
      </c>
      <c r="F31" s="179" t="e">
        <f>IF(ROUND(VALUE(SUBSTITUTE(連結実質赤字比率に係る赤字・黒字の構成分析!H$39,"▲", "-")), 2) &lt; 0, ABS(ROUND(VALUE(SUBSTITUTE(連結実質赤字比率に係る赤字・黒字の構成分析!H$39,"▲", "-")), 2)), NA())</f>
        <v>#VALUE!</v>
      </c>
      <c r="G31" s="179" t="e">
        <f>IF(ROUND(VALUE(SUBSTITUTE(連結実質赤字比率に係る赤字・黒字の構成分析!H$39,"▲", "-")), 2) &gt;= 0, ABS(ROUND(VALUE(SUBSTITUTE(連結実質赤字比率に係る赤字・黒字の構成分析!H$39,"▲", "-")), 2)), NA())</f>
        <v>#VALUE!</v>
      </c>
      <c r="H31" s="179" t="e">
        <f>IF(ROUND(VALUE(SUBSTITUTE(連結実質赤字比率に係る赤字・黒字の構成分析!I$39,"▲", "-")), 2) &lt; 0, ABS(ROUND(VALUE(SUBSTITUTE(連結実質赤字比率に係る赤字・黒字の構成分析!I$39,"▲", "-")), 2)), NA())</f>
        <v>#VALUE!</v>
      </c>
      <c r="I31" s="179" t="e">
        <f>IF(ROUND(VALUE(SUBSTITUTE(連結実質赤字比率に係る赤字・黒字の構成分析!I$39,"▲", "-")), 2) &gt;= 0, ABS(ROUND(VALUE(SUBSTITUTE(連結実質赤字比率に係る赤字・黒字の構成分析!I$39,"▲", "-")), 2)), NA())</f>
        <v>#VALUE!</v>
      </c>
      <c r="J31" s="179" t="e">
        <f>IF(ROUND(VALUE(SUBSTITUTE(連結実質赤字比率に係る赤字・黒字の構成分析!J$39,"▲", "-")), 2) &lt; 0, ABS(ROUND(VALUE(SUBSTITUTE(連結実質赤字比率に係る赤字・黒字の構成分析!J$39,"▲", "-")), 2)), NA())</f>
        <v>#VALUE!</v>
      </c>
      <c r="K31" s="179" t="e">
        <f>IF(ROUND(VALUE(SUBSTITUTE(連結実質赤字比率に係る赤字・黒字の構成分析!J$39,"▲", "-")), 2) &gt;= 0, ABS(ROUND(VALUE(SUBSTITUTE(連結実質赤字比率に係る赤字・黒字の構成分析!J$39,"▲", "-")), 2)), NA())</f>
        <v>#VALUE!</v>
      </c>
    </row>
    <row r="32" spans="1:11" x14ac:dyDescent="0.15">
      <c r="A32" s="179" t="e">
        <f>IF(連結実質赤字比率に係る赤字・黒字の構成分析!C$38="",NA(),連結実質赤字比率に係る赤字・黒字の構成分析!C$38)</f>
        <v>#N/A</v>
      </c>
      <c r="B32" s="179" t="e">
        <f>IF(ROUND(VALUE(SUBSTITUTE(連結実質赤字比率に係る赤字・黒字の構成分析!F$38,"▲", "-")), 2) &lt; 0, ABS(ROUND(VALUE(SUBSTITUTE(連結実質赤字比率に係る赤字・黒字の構成分析!F$38,"▲", "-")), 2)), NA())</f>
        <v>#VALUE!</v>
      </c>
      <c r="C32" s="179" t="e">
        <f>IF(ROUND(VALUE(SUBSTITUTE(連結実質赤字比率に係る赤字・黒字の構成分析!F$38,"▲", "-")), 2) &gt;= 0, ABS(ROUND(VALUE(SUBSTITUTE(連結実質赤字比率に係る赤字・黒字の構成分析!F$38,"▲", "-")), 2)), NA())</f>
        <v>#VALUE!</v>
      </c>
      <c r="D32" s="179" t="e">
        <f>IF(ROUND(VALUE(SUBSTITUTE(連結実質赤字比率に係る赤字・黒字の構成分析!G$38,"▲", "-")), 2) &lt; 0, ABS(ROUND(VALUE(SUBSTITUTE(連結実質赤字比率に係る赤字・黒字の構成分析!G$38,"▲", "-")), 2)), NA())</f>
        <v>#VALUE!</v>
      </c>
      <c r="E32" s="179" t="e">
        <f>IF(ROUND(VALUE(SUBSTITUTE(連結実質赤字比率に係る赤字・黒字の構成分析!G$38,"▲", "-")), 2) &gt;= 0, ABS(ROUND(VALUE(SUBSTITUTE(連結実質赤字比率に係る赤字・黒字の構成分析!G$38,"▲", "-")), 2)), NA())</f>
        <v>#VALUE!</v>
      </c>
      <c r="F32" s="179" t="e">
        <f>IF(ROUND(VALUE(SUBSTITUTE(連結実質赤字比率に係る赤字・黒字の構成分析!H$38,"▲", "-")), 2) &lt; 0, ABS(ROUND(VALUE(SUBSTITUTE(連結実質赤字比率に係る赤字・黒字の構成分析!H$38,"▲", "-")), 2)), NA())</f>
        <v>#VALUE!</v>
      </c>
      <c r="G32" s="179" t="e">
        <f>IF(ROUND(VALUE(SUBSTITUTE(連結実質赤字比率に係る赤字・黒字の構成分析!H$38,"▲", "-")), 2) &gt;= 0, ABS(ROUND(VALUE(SUBSTITUTE(連結実質赤字比率に係る赤字・黒字の構成分析!H$38,"▲", "-")), 2)), NA())</f>
        <v>#VALUE!</v>
      </c>
      <c r="H32" s="179" t="e">
        <f>IF(ROUND(VALUE(SUBSTITUTE(連結実質赤字比率に係る赤字・黒字の構成分析!I$38,"▲", "-")), 2) &lt; 0, ABS(ROUND(VALUE(SUBSTITUTE(連結実質赤字比率に係る赤字・黒字の構成分析!I$38,"▲", "-")), 2)), NA())</f>
        <v>#VALUE!</v>
      </c>
      <c r="I32" s="179" t="e">
        <f>IF(ROUND(VALUE(SUBSTITUTE(連結実質赤字比率に係る赤字・黒字の構成分析!I$38,"▲", "-")), 2) &gt;= 0, ABS(ROUND(VALUE(SUBSTITUTE(連結実質赤字比率に係る赤字・黒字の構成分析!I$38,"▲", "-")), 2)), NA())</f>
        <v>#VALUE!</v>
      </c>
      <c r="J32" s="179" t="e">
        <f>IF(ROUND(VALUE(SUBSTITUTE(連結実質赤字比率に係る赤字・黒字の構成分析!J$38,"▲", "-")), 2) &lt; 0, ABS(ROUND(VALUE(SUBSTITUTE(連結実質赤字比率に係る赤字・黒字の構成分析!J$38,"▲", "-")), 2)), NA())</f>
        <v>#VALUE!</v>
      </c>
      <c r="K32" s="179" t="e">
        <f>IF(ROUND(VALUE(SUBSTITUTE(連結実質赤字比率に係る赤字・黒字の構成分析!J$38,"▲", "-")), 2) &gt;= 0, ABS(ROUND(VALUE(SUBSTITUTE(連結実質赤字比率に係る赤字・黒字の構成分析!J$38,"▲", "-")), 2)), NA())</f>
        <v>#VALUE!</v>
      </c>
    </row>
    <row r="33" spans="1:16" x14ac:dyDescent="0.15">
      <c r="A33" s="179" t="str">
        <f>IF(連結実質赤字比率に係る赤字・黒字の構成分析!C$37="",NA(),連結実質赤字比率に係る赤字・黒字の構成分析!C$37)</f>
        <v>後期高齢者医療特別会計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0.01</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0</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0.1</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0.12</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0</v>
      </c>
    </row>
    <row r="34" spans="1:16" x14ac:dyDescent="0.15">
      <c r="A34" s="179" t="str">
        <f>IF(連結実質赤字比率に係る赤字・黒字の構成分析!C$36="",NA(),連結実質赤字比率に係る赤字・黒字の構成分析!C$36)</f>
        <v>国民健康保険特別会計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2.77</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1.97</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3.62</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1.88</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1.71</v>
      </c>
    </row>
    <row r="35" spans="1:16" x14ac:dyDescent="0.15">
      <c r="A35" s="179" t="str">
        <f>IF(連結実質赤字比率に係る赤字・黒字の構成分析!C$35="",NA(),連結実質赤字比率に係る赤字・黒字の構成分析!C$35)</f>
        <v>下水道事業会計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0.6</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1.1100000000000001</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0.79</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1.35</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1.86</v>
      </c>
    </row>
    <row r="36" spans="1:16" x14ac:dyDescent="0.15">
      <c r="A36" s="179" t="str">
        <f>IF(連結実質赤字比率に係る赤字・黒字の構成分析!C$34="",NA(),連結実質赤字比率に係る赤字・黒字の構成分析!C$34)</f>
        <v>一般会計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4.68</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5.9</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3.53</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3.81</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2.74</v>
      </c>
    </row>
    <row r="39" spans="1:16" x14ac:dyDescent="0.15">
      <c r="A39" s="148" t="s">
        <v>59</v>
      </c>
    </row>
    <row r="40" spans="1:16" x14ac:dyDescent="0.15">
      <c r="A40" s="180"/>
      <c r="B40" s="180" t="str">
        <f>'実質公債費比率（分子）の構造'!K$44</f>
        <v>H27</v>
      </c>
      <c r="C40" s="180"/>
      <c r="D40" s="180"/>
      <c r="E40" s="180" t="str">
        <f>'実質公債費比率（分子）の構造'!L$44</f>
        <v>H28</v>
      </c>
      <c r="F40" s="180"/>
      <c r="G40" s="180"/>
      <c r="H40" s="180" t="str">
        <f>'実質公債費比率（分子）の構造'!M$44</f>
        <v>H29</v>
      </c>
      <c r="I40" s="180"/>
      <c r="J40" s="180"/>
      <c r="K40" s="180" t="str">
        <f>'実質公債費比率（分子）の構造'!N$44</f>
        <v>H30</v>
      </c>
      <c r="L40" s="180"/>
      <c r="M40" s="180"/>
      <c r="N40" s="180" t="str">
        <f>'実質公債費比率（分子）の構造'!O$44</f>
        <v>R01</v>
      </c>
      <c r="O40" s="180"/>
      <c r="P40" s="180"/>
    </row>
    <row r="41" spans="1:16" x14ac:dyDescent="0.15">
      <c r="A41" s="180"/>
      <c r="B41" s="180" t="s">
        <v>60</v>
      </c>
      <c r="C41" s="180"/>
      <c r="D41" s="180" t="s">
        <v>61</v>
      </c>
      <c r="E41" s="180" t="s">
        <v>60</v>
      </c>
      <c r="F41" s="180"/>
      <c r="G41" s="180" t="s">
        <v>61</v>
      </c>
      <c r="H41" s="180" t="s">
        <v>60</v>
      </c>
      <c r="I41" s="180"/>
      <c r="J41" s="180" t="s">
        <v>61</v>
      </c>
      <c r="K41" s="180" t="s">
        <v>60</v>
      </c>
      <c r="L41" s="180"/>
      <c r="M41" s="180" t="s">
        <v>61</v>
      </c>
      <c r="N41" s="180" t="s">
        <v>60</v>
      </c>
      <c r="O41" s="180"/>
      <c r="P41" s="180" t="s">
        <v>61</v>
      </c>
    </row>
    <row r="42" spans="1:16" x14ac:dyDescent="0.15">
      <c r="A42" s="180" t="s">
        <v>62</v>
      </c>
      <c r="B42" s="180"/>
      <c r="C42" s="180"/>
      <c r="D42" s="180">
        <f>'実質公債費比率（分子）の構造'!K$52</f>
        <v>484</v>
      </c>
      <c r="E42" s="180"/>
      <c r="F42" s="180"/>
      <c r="G42" s="180">
        <f>'実質公債費比率（分子）の構造'!L$52</f>
        <v>463</v>
      </c>
      <c r="H42" s="180"/>
      <c r="I42" s="180"/>
      <c r="J42" s="180">
        <f>'実質公債費比率（分子）の構造'!M$52</f>
        <v>523</v>
      </c>
      <c r="K42" s="180"/>
      <c r="L42" s="180"/>
      <c r="M42" s="180">
        <f>'実質公債費比率（分子）の構造'!N$52</f>
        <v>516</v>
      </c>
      <c r="N42" s="180"/>
      <c r="O42" s="180"/>
      <c r="P42" s="180">
        <f>'実質公債費比率（分子）の構造'!O$52</f>
        <v>513</v>
      </c>
    </row>
    <row r="43" spans="1:16" x14ac:dyDescent="0.15">
      <c r="A43" s="180" t="s">
        <v>63</v>
      </c>
      <c r="B43" s="180" t="str">
        <f>'実質公債費比率（分子）の構造'!K$51</f>
        <v>-</v>
      </c>
      <c r="C43" s="180"/>
      <c r="D43" s="180"/>
      <c r="E43" s="180" t="str">
        <f>'実質公債費比率（分子）の構造'!L$51</f>
        <v>-</v>
      </c>
      <c r="F43" s="180"/>
      <c r="G43" s="180"/>
      <c r="H43" s="180" t="str">
        <f>'実質公債費比率（分子）の構造'!M$51</f>
        <v>-</v>
      </c>
      <c r="I43" s="180"/>
      <c r="J43" s="180"/>
      <c r="K43" s="180" t="str">
        <f>'実質公債費比率（分子）の構造'!N$51</f>
        <v>-</v>
      </c>
      <c r="L43" s="180"/>
      <c r="M43" s="180"/>
      <c r="N43" s="180" t="str">
        <f>'実質公債費比率（分子）の構造'!O$51</f>
        <v>-</v>
      </c>
      <c r="O43" s="180"/>
      <c r="P43" s="180"/>
    </row>
    <row r="44" spans="1:16" x14ac:dyDescent="0.15">
      <c r="A44" s="180" t="s">
        <v>64</v>
      </c>
      <c r="B44" s="180" t="str">
        <f>'実質公債費比率（分子）の構造'!K$50</f>
        <v>-</v>
      </c>
      <c r="C44" s="180"/>
      <c r="D44" s="180"/>
      <c r="E44" s="180" t="str">
        <f>'実質公債費比率（分子）の構造'!L$50</f>
        <v>-</v>
      </c>
      <c r="F44" s="180"/>
      <c r="G44" s="180"/>
      <c r="H44" s="180" t="str">
        <f>'実質公債費比率（分子）の構造'!M$50</f>
        <v>-</v>
      </c>
      <c r="I44" s="180"/>
      <c r="J44" s="180"/>
      <c r="K44" s="180" t="str">
        <f>'実質公債費比率（分子）の構造'!N$50</f>
        <v>-</v>
      </c>
      <c r="L44" s="180"/>
      <c r="M44" s="180"/>
      <c r="N44" s="180" t="str">
        <f>'実質公債費比率（分子）の構造'!O$50</f>
        <v>-</v>
      </c>
      <c r="O44" s="180"/>
      <c r="P44" s="180"/>
    </row>
    <row r="45" spans="1:16" x14ac:dyDescent="0.15">
      <c r="A45" s="180" t="s">
        <v>65</v>
      </c>
      <c r="B45" s="180">
        <f>'実質公債費比率（分子）の構造'!K$49</f>
        <v>165</v>
      </c>
      <c r="C45" s="180"/>
      <c r="D45" s="180"/>
      <c r="E45" s="180">
        <f>'実質公債費比率（分子）の構造'!L$49</f>
        <v>132</v>
      </c>
      <c r="F45" s="180"/>
      <c r="G45" s="180"/>
      <c r="H45" s="180">
        <f>'実質公債費比率（分子）の構造'!M$49</f>
        <v>120</v>
      </c>
      <c r="I45" s="180"/>
      <c r="J45" s="180"/>
      <c r="K45" s="180">
        <f>'実質公債費比率（分子）の構造'!N$49</f>
        <v>121</v>
      </c>
      <c r="L45" s="180"/>
      <c r="M45" s="180"/>
      <c r="N45" s="180">
        <f>'実質公債費比率（分子）の構造'!O$49</f>
        <v>118</v>
      </c>
      <c r="O45" s="180"/>
      <c r="P45" s="180"/>
    </row>
    <row r="46" spans="1:16" x14ac:dyDescent="0.15">
      <c r="A46" s="180" t="s">
        <v>66</v>
      </c>
      <c r="B46" s="180">
        <f>'実質公債費比率（分子）の構造'!K$48</f>
        <v>100</v>
      </c>
      <c r="C46" s="180"/>
      <c r="D46" s="180"/>
      <c r="E46" s="180">
        <f>'実質公債費比率（分子）の構造'!L$48</f>
        <v>107</v>
      </c>
      <c r="F46" s="180"/>
      <c r="G46" s="180"/>
      <c r="H46" s="180">
        <f>'実質公債費比率（分子）の構造'!M$48</f>
        <v>123</v>
      </c>
      <c r="I46" s="180"/>
      <c r="J46" s="180"/>
      <c r="K46" s="180">
        <f>'実質公債費比率（分子）の構造'!N$48</f>
        <v>120</v>
      </c>
      <c r="L46" s="180"/>
      <c r="M46" s="180"/>
      <c r="N46" s="180">
        <f>'実質公債費比率（分子）の構造'!O$48</f>
        <v>118</v>
      </c>
      <c r="O46" s="180"/>
      <c r="P46" s="180"/>
    </row>
    <row r="47" spans="1:16" x14ac:dyDescent="0.15">
      <c r="A47" s="180" t="s">
        <v>67</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68</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69</v>
      </c>
      <c r="B49" s="180">
        <f>'実質公債費比率（分子）の構造'!K$45</f>
        <v>636</v>
      </c>
      <c r="C49" s="180"/>
      <c r="D49" s="180"/>
      <c r="E49" s="180">
        <f>'実質公債費比率（分子）の構造'!L$45</f>
        <v>609</v>
      </c>
      <c r="F49" s="180"/>
      <c r="G49" s="180"/>
      <c r="H49" s="180">
        <f>'実質公債費比率（分子）の構造'!M$45</f>
        <v>583</v>
      </c>
      <c r="I49" s="180"/>
      <c r="J49" s="180"/>
      <c r="K49" s="180">
        <f>'実質公債費比率（分子）の構造'!N$45</f>
        <v>554</v>
      </c>
      <c r="L49" s="180"/>
      <c r="M49" s="180"/>
      <c r="N49" s="180">
        <f>'実質公債費比率（分子）の構造'!O$45</f>
        <v>557</v>
      </c>
      <c r="O49" s="180"/>
      <c r="P49" s="180"/>
    </row>
    <row r="50" spans="1:16" x14ac:dyDescent="0.15">
      <c r="A50" s="180" t="s">
        <v>70</v>
      </c>
      <c r="B50" s="180" t="e">
        <f>NA()</f>
        <v>#N/A</v>
      </c>
      <c r="C50" s="180">
        <f>IF(ISNUMBER('実質公債費比率（分子）の構造'!K$53),'実質公債費比率（分子）の構造'!K$53,NA())</f>
        <v>417</v>
      </c>
      <c r="D50" s="180" t="e">
        <f>NA()</f>
        <v>#N/A</v>
      </c>
      <c r="E50" s="180" t="e">
        <f>NA()</f>
        <v>#N/A</v>
      </c>
      <c r="F50" s="180">
        <f>IF(ISNUMBER('実質公債費比率（分子）の構造'!L$53),'実質公債費比率（分子）の構造'!L$53,NA())</f>
        <v>385</v>
      </c>
      <c r="G50" s="180" t="e">
        <f>NA()</f>
        <v>#N/A</v>
      </c>
      <c r="H50" s="180" t="e">
        <f>NA()</f>
        <v>#N/A</v>
      </c>
      <c r="I50" s="180">
        <f>IF(ISNUMBER('実質公債費比率（分子）の構造'!M$53),'実質公債費比率（分子）の構造'!M$53,NA())</f>
        <v>303</v>
      </c>
      <c r="J50" s="180" t="e">
        <f>NA()</f>
        <v>#N/A</v>
      </c>
      <c r="K50" s="180" t="e">
        <f>NA()</f>
        <v>#N/A</v>
      </c>
      <c r="L50" s="180">
        <f>IF(ISNUMBER('実質公債費比率（分子）の構造'!N$53),'実質公債費比率（分子）の構造'!N$53,NA())</f>
        <v>279</v>
      </c>
      <c r="M50" s="180" t="e">
        <f>NA()</f>
        <v>#N/A</v>
      </c>
      <c r="N50" s="180" t="e">
        <f>NA()</f>
        <v>#N/A</v>
      </c>
      <c r="O50" s="180">
        <f>IF(ISNUMBER('実質公債費比率（分子）の構造'!O$53),'実質公債費比率（分子）の構造'!O$53,NA())</f>
        <v>280</v>
      </c>
      <c r="P50" s="180" t="e">
        <f>NA()</f>
        <v>#N/A</v>
      </c>
    </row>
    <row r="53" spans="1:16" x14ac:dyDescent="0.15">
      <c r="A53" s="148" t="s">
        <v>71</v>
      </c>
    </row>
    <row r="54" spans="1:16" x14ac:dyDescent="0.15">
      <c r="A54" s="179"/>
      <c r="B54" s="179" t="str">
        <f>'将来負担比率（分子）の構造'!I$40</f>
        <v>H27</v>
      </c>
      <c r="C54" s="179"/>
      <c r="D54" s="179"/>
      <c r="E54" s="179" t="str">
        <f>'将来負担比率（分子）の構造'!J$40</f>
        <v>H28</v>
      </c>
      <c r="F54" s="179"/>
      <c r="G54" s="179"/>
      <c r="H54" s="179" t="str">
        <f>'将来負担比率（分子）の構造'!K$40</f>
        <v>H29</v>
      </c>
      <c r="I54" s="179"/>
      <c r="J54" s="179"/>
      <c r="K54" s="179" t="str">
        <f>'将来負担比率（分子）の構造'!L$40</f>
        <v>H30</v>
      </c>
      <c r="L54" s="179"/>
      <c r="M54" s="179"/>
      <c r="N54" s="179" t="str">
        <f>'将来負担比率（分子）の構造'!M$40</f>
        <v>R01</v>
      </c>
      <c r="O54" s="179"/>
      <c r="P54" s="179"/>
    </row>
    <row r="55" spans="1:16" x14ac:dyDescent="0.15">
      <c r="A55" s="179"/>
      <c r="B55" s="179" t="s">
        <v>72</v>
      </c>
      <c r="C55" s="179"/>
      <c r="D55" s="179" t="s">
        <v>73</v>
      </c>
      <c r="E55" s="179" t="s">
        <v>72</v>
      </c>
      <c r="F55" s="179"/>
      <c r="G55" s="179" t="s">
        <v>73</v>
      </c>
      <c r="H55" s="179" t="s">
        <v>72</v>
      </c>
      <c r="I55" s="179"/>
      <c r="J55" s="179" t="s">
        <v>73</v>
      </c>
      <c r="K55" s="179" t="s">
        <v>72</v>
      </c>
      <c r="L55" s="179"/>
      <c r="M55" s="179" t="s">
        <v>73</v>
      </c>
      <c r="N55" s="179" t="s">
        <v>72</v>
      </c>
      <c r="O55" s="179"/>
      <c r="P55" s="179" t="s">
        <v>73</v>
      </c>
    </row>
    <row r="56" spans="1:16" x14ac:dyDescent="0.15">
      <c r="A56" s="179" t="s">
        <v>42</v>
      </c>
      <c r="B56" s="179"/>
      <c r="C56" s="179"/>
      <c r="D56" s="179">
        <f>'将来負担比率（分子）の構造'!I$52</f>
        <v>5651</v>
      </c>
      <c r="E56" s="179"/>
      <c r="F56" s="179"/>
      <c r="G56" s="179">
        <f>'将来負担比率（分子）の構造'!J$52</f>
        <v>6053</v>
      </c>
      <c r="H56" s="179"/>
      <c r="I56" s="179"/>
      <c r="J56" s="179">
        <f>'将来負担比率（分子）の構造'!K$52</f>
        <v>5906</v>
      </c>
      <c r="K56" s="179"/>
      <c r="L56" s="179"/>
      <c r="M56" s="179">
        <f>'将来負担比率（分子）の構造'!L$52</f>
        <v>5830</v>
      </c>
      <c r="N56" s="179"/>
      <c r="O56" s="179"/>
      <c r="P56" s="179">
        <f>'将来負担比率（分子）の構造'!M$52</f>
        <v>5868</v>
      </c>
    </row>
    <row r="57" spans="1:16" x14ac:dyDescent="0.15">
      <c r="A57" s="179" t="s">
        <v>41</v>
      </c>
      <c r="B57" s="179"/>
      <c r="C57" s="179"/>
      <c r="D57" s="179">
        <f>'将来負担比率（分子）の構造'!I$51</f>
        <v>33</v>
      </c>
      <c r="E57" s="179"/>
      <c r="F57" s="179"/>
      <c r="G57" s="179">
        <f>'将来負担比率（分子）の構造'!J$51</f>
        <v>29</v>
      </c>
      <c r="H57" s="179"/>
      <c r="I57" s="179"/>
      <c r="J57" s="179">
        <f>'将来負担比率（分子）の構造'!K$51</f>
        <v>32</v>
      </c>
      <c r="K57" s="179"/>
      <c r="L57" s="179"/>
      <c r="M57" s="179">
        <f>'将来負担比率（分子）の構造'!L$51</f>
        <v>685</v>
      </c>
      <c r="N57" s="179"/>
      <c r="O57" s="179"/>
      <c r="P57" s="179">
        <f>'将来負担比率（分子）の構造'!M$51</f>
        <v>406</v>
      </c>
    </row>
    <row r="58" spans="1:16" x14ac:dyDescent="0.15">
      <c r="A58" s="179" t="s">
        <v>40</v>
      </c>
      <c r="B58" s="179"/>
      <c r="C58" s="179"/>
      <c r="D58" s="179">
        <f>'将来負担比率（分子）の構造'!I$50</f>
        <v>2451</v>
      </c>
      <c r="E58" s="179"/>
      <c r="F58" s="179"/>
      <c r="G58" s="179">
        <f>'将来負担比率（分子）の構造'!J$50</f>
        <v>2610</v>
      </c>
      <c r="H58" s="179"/>
      <c r="I58" s="179"/>
      <c r="J58" s="179">
        <f>'将来負担比率（分子）の構造'!K$50</f>
        <v>2805</v>
      </c>
      <c r="K58" s="179"/>
      <c r="L58" s="179"/>
      <c r="M58" s="179">
        <f>'将来負担比率（分子）の構造'!L$50</f>
        <v>2813</v>
      </c>
      <c r="N58" s="179"/>
      <c r="O58" s="179"/>
      <c r="P58" s="179">
        <f>'将来負担比率（分子）の構造'!M$50</f>
        <v>2928</v>
      </c>
    </row>
    <row r="59" spans="1:16" x14ac:dyDescent="0.15">
      <c r="A59" s="179" t="s">
        <v>38</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37</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35</v>
      </c>
      <c r="B61" s="179" t="str">
        <f>'将来負担比率（分子）の構造'!I$46</f>
        <v>-</v>
      </c>
      <c r="C61" s="179"/>
      <c r="D61" s="179"/>
      <c r="E61" s="179" t="str">
        <f>'将来負担比率（分子）の構造'!J$46</f>
        <v>-</v>
      </c>
      <c r="F61" s="179"/>
      <c r="G61" s="179"/>
      <c r="H61" s="179" t="str">
        <f>'将来負担比率（分子）の構造'!K$46</f>
        <v>-</v>
      </c>
      <c r="I61" s="179"/>
      <c r="J61" s="179"/>
      <c r="K61" s="179" t="str">
        <f>'将来負担比率（分子）の構造'!L$46</f>
        <v>-</v>
      </c>
      <c r="L61" s="179"/>
      <c r="M61" s="179"/>
      <c r="N61" s="179" t="str">
        <f>'将来負担比率（分子）の構造'!M$46</f>
        <v>-</v>
      </c>
      <c r="O61" s="179"/>
      <c r="P61" s="179"/>
    </row>
    <row r="62" spans="1:16" x14ac:dyDescent="0.15">
      <c r="A62" s="179" t="s">
        <v>34</v>
      </c>
      <c r="B62" s="179">
        <f>'将来負担比率（分子）の構造'!I$45</f>
        <v>474</v>
      </c>
      <c r="C62" s="179"/>
      <c r="D62" s="179"/>
      <c r="E62" s="179">
        <f>'将来負担比率（分子）の構造'!J$45</f>
        <v>390</v>
      </c>
      <c r="F62" s="179"/>
      <c r="G62" s="179"/>
      <c r="H62" s="179">
        <f>'将来負担比率（分子）の構造'!K$45</f>
        <v>401</v>
      </c>
      <c r="I62" s="179"/>
      <c r="J62" s="179"/>
      <c r="K62" s="179">
        <f>'将来負担比率（分子）の構造'!L$45</f>
        <v>334</v>
      </c>
      <c r="L62" s="179"/>
      <c r="M62" s="179"/>
      <c r="N62" s="179">
        <f>'将来負担比率（分子）の構造'!M$45</f>
        <v>331</v>
      </c>
      <c r="O62" s="179"/>
      <c r="P62" s="179"/>
    </row>
    <row r="63" spans="1:16" x14ac:dyDescent="0.15">
      <c r="A63" s="179" t="s">
        <v>33</v>
      </c>
      <c r="B63" s="179">
        <f>'将来負担比率（分子）の構造'!I$44</f>
        <v>762</v>
      </c>
      <c r="C63" s="179"/>
      <c r="D63" s="179"/>
      <c r="E63" s="179">
        <f>'将来負担比率（分子）の構造'!J$44</f>
        <v>652</v>
      </c>
      <c r="F63" s="179"/>
      <c r="G63" s="179"/>
      <c r="H63" s="179">
        <f>'将来負担比率（分子）の構造'!K$44</f>
        <v>532</v>
      </c>
      <c r="I63" s="179"/>
      <c r="J63" s="179"/>
      <c r="K63" s="179">
        <f>'将来負担比率（分子）の構造'!L$44</f>
        <v>415</v>
      </c>
      <c r="L63" s="179"/>
      <c r="M63" s="179"/>
      <c r="N63" s="179">
        <f>'将来負担比率（分子）の構造'!M$44</f>
        <v>310</v>
      </c>
      <c r="O63" s="179"/>
      <c r="P63" s="179"/>
    </row>
    <row r="64" spans="1:16" x14ac:dyDescent="0.15">
      <c r="A64" s="179" t="s">
        <v>32</v>
      </c>
      <c r="B64" s="179">
        <f>'将来負担比率（分子）の構造'!I$43</f>
        <v>1543</v>
      </c>
      <c r="C64" s="179"/>
      <c r="D64" s="179"/>
      <c r="E64" s="179">
        <f>'将来負担比率（分子）の構造'!J$43</f>
        <v>1652</v>
      </c>
      <c r="F64" s="179"/>
      <c r="G64" s="179"/>
      <c r="H64" s="179">
        <f>'将来負担比率（分子）の構造'!K$43</f>
        <v>1724</v>
      </c>
      <c r="I64" s="179"/>
      <c r="J64" s="179"/>
      <c r="K64" s="179">
        <f>'将来負担比率（分子）の構造'!L$43</f>
        <v>1753</v>
      </c>
      <c r="L64" s="179"/>
      <c r="M64" s="179"/>
      <c r="N64" s="179">
        <f>'将来負担比率（分子）の構造'!M$43</f>
        <v>1707</v>
      </c>
      <c r="O64" s="179"/>
      <c r="P64" s="179"/>
    </row>
    <row r="65" spans="1:16" x14ac:dyDescent="0.15">
      <c r="A65" s="179" t="s">
        <v>31</v>
      </c>
      <c r="B65" s="179" t="str">
        <f>'将来負担比率（分子）の構造'!I$42</f>
        <v>-</v>
      </c>
      <c r="C65" s="179"/>
      <c r="D65" s="179"/>
      <c r="E65" s="179" t="str">
        <f>'将来負担比率（分子）の構造'!J$42</f>
        <v>-</v>
      </c>
      <c r="F65" s="179"/>
      <c r="G65" s="179"/>
      <c r="H65" s="179">
        <f>'将来負担比率（分子）の構造'!K$42</f>
        <v>952</v>
      </c>
      <c r="I65" s="179"/>
      <c r="J65" s="179"/>
      <c r="K65" s="179">
        <f>'将来負担比率（分子）の構造'!L$42</f>
        <v>654</v>
      </c>
      <c r="L65" s="179"/>
      <c r="M65" s="179"/>
      <c r="N65" s="179">
        <f>'将来負担比率（分子）の構造'!M$42</f>
        <v>348</v>
      </c>
      <c r="O65" s="179"/>
      <c r="P65" s="179"/>
    </row>
    <row r="66" spans="1:16" x14ac:dyDescent="0.15">
      <c r="A66" s="179" t="s">
        <v>30</v>
      </c>
      <c r="B66" s="179">
        <f>'将来負担比率（分子）の構造'!I$41</f>
        <v>6208</v>
      </c>
      <c r="C66" s="179"/>
      <c r="D66" s="179"/>
      <c r="E66" s="179">
        <f>'将来負担比率（分子）の構造'!J$41</f>
        <v>5974</v>
      </c>
      <c r="F66" s="179"/>
      <c r="G66" s="179"/>
      <c r="H66" s="179">
        <f>'将来負担比率（分子）の構造'!K$41</f>
        <v>6217</v>
      </c>
      <c r="I66" s="179"/>
      <c r="J66" s="179"/>
      <c r="K66" s="179">
        <f>'将来負担比率（分子）の構造'!L$41</f>
        <v>6133</v>
      </c>
      <c r="L66" s="179"/>
      <c r="M66" s="179"/>
      <c r="N66" s="179">
        <f>'将来負担比率（分子）の構造'!M$41</f>
        <v>6443</v>
      </c>
      <c r="O66" s="179"/>
      <c r="P66" s="179"/>
    </row>
    <row r="67" spans="1:16" x14ac:dyDescent="0.15">
      <c r="A67" s="179" t="s">
        <v>74</v>
      </c>
      <c r="B67" s="179" t="e">
        <f>NA()</f>
        <v>#N/A</v>
      </c>
      <c r="C67" s="179">
        <f>IF(ISNUMBER('将来負担比率（分子）の構造'!I$53), IF('将来負担比率（分子）の構造'!I$53 &lt; 0, 0, '将来負担比率（分子）の構造'!I$53), NA())</f>
        <v>850</v>
      </c>
      <c r="D67" s="179" t="e">
        <f>NA()</f>
        <v>#N/A</v>
      </c>
      <c r="E67" s="179" t="e">
        <f>NA()</f>
        <v>#N/A</v>
      </c>
      <c r="F67" s="179">
        <f>IF(ISNUMBER('将来負担比率（分子）の構造'!J$53), IF('将来負担比率（分子）の構造'!J$53 &lt; 0, 0, '将来負担比率（分子）の構造'!J$53), NA())</f>
        <v>0</v>
      </c>
      <c r="G67" s="179" t="e">
        <f>NA()</f>
        <v>#N/A</v>
      </c>
      <c r="H67" s="179" t="e">
        <f>NA()</f>
        <v>#N/A</v>
      </c>
      <c r="I67" s="179">
        <f>IF(ISNUMBER('将来負担比率（分子）の構造'!K$53), IF('将来負担比率（分子）の構造'!K$53 &lt; 0, 0, '将来負担比率（分子）の構造'!K$53), NA())</f>
        <v>1082</v>
      </c>
      <c r="J67" s="179" t="e">
        <f>NA()</f>
        <v>#N/A</v>
      </c>
      <c r="K67" s="179" t="e">
        <f>NA()</f>
        <v>#N/A</v>
      </c>
      <c r="L67" s="179">
        <f>IF(ISNUMBER('将来負担比率（分子）の構造'!L$53), IF('将来負担比率（分子）の構造'!L$53 &lt; 0, 0, '将来負担比率（分子）の構造'!L$53), NA())</f>
        <v>0</v>
      </c>
      <c r="M67" s="179" t="e">
        <f>NA()</f>
        <v>#N/A</v>
      </c>
      <c r="N67" s="179" t="e">
        <f>NA()</f>
        <v>#N/A</v>
      </c>
      <c r="O67" s="179">
        <f>IF(ISNUMBER('将来負担比率（分子）の構造'!M$53), IF('将来負担比率（分子）の構造'!M$53 &lt; 0, 0, '将来負担比率（分子）の構造'!M$53), NA())</f>
        <v>0</v>
      </c>
      <c r="P67" s="179" t="e">
        <f>NA()</f>
        <v>#N/A</v>
      </c>
    </row>
    <row r="70" spans="1:16" x14ac:dyDescent="0.15">
      <c r="A70" s="181" t="s">
        <v>75</v>
      </c>
      <c r="B70" s="181"/>
      <c r="C70" s="181"/>
      <c r="D70" s="181"/>
      <c r="E70" s="181"/>
      <c r="F70" s="181"/>
    </row>
    <row r="71" spans="1:16" x14ac:dyDescent="0.15">
      <c r="A71" s="182"/>
      <c r="B71" s="182" t="str">
        <f>基金残高に係る経年分析!F54</f>
        <v>H29</v>
      </c>
      <c r="C71" s="182" t="str">
        <f>基金残高に係る経年分析!G54</f>
        <v>H30</v>
      </c>
      <c r="D71" s="182" t="str">
        <f>基金残高に係る経年分析!H54</f>
        <v>R01</v>
      </c>
    </row>
    <row r="72" spans="1:16" x14ac:dyDescent="0.15">
      <c r="A72" s="182" t="s">
        <v>76</v>
      </c>
      <c r="B72" s="183">
        <f>基金残高に係る経年分析!F55</f>
        <v>590</v>
      </c>
      <c r="C72" s="183">
        <f>基金残高に係る経年分析!G55</f>
        <v>505</v>
      </c>
      <c r="D72" s="183">
        <f>基金残高に係る経年分析!H55</f>
        <v>438</v>
      </c>
    </row>
    <row r="73" spans="1:16" x14ac:dyDescent="0.15">
      <c r="A73" s="182" t="s">
        <v>77</v>
      </c>
      <c r="B73" s="183">
        <f>基金残高に係る経年分析!F56</f>
        <v>39</v>
      </c>
      <c r="C73" s="183">
        <f>基金残高に係る経年分析!G56</f>
        <v>14</v>
      </c>
      <c r="D73" s="183">
        <f>基金残高に係る経年分析!H56</f>
        <v>1</v>
      </c>
    </row>
    <row r="74" spans="1:16" x14ac:dyDescent="0.15">
      <c r="A74" s="182" t="s">
        <v>78</v>
      </c>
      <c r="B74" s="183">
        <f>基金残高に係る経年分析!F57</f>
        <v>1719</v>
      </c>
      <c r="C74" s="183">
        <f>基金残高に係る経年分析!G57</f>
        <v>1955</v>
      </c>
      <c r="D74" s="183">
        <f>基金残高に係る経年分析!H57</f>
        <v>1868</v>
      </c>
    </row>
  </sheetData>
  <sheetProtection algorithmName="SHA-512" hashValue="kwH9QZ5j4qRdQjXSYkuNhBvlH7/z5G3ySWOWB3AsZZX3r/RycersCehsU1+iSIIYbjxIBMPJ+4bDjW1Hygvp3Q==" saltValue="M19Z4vG761c/hmg7ca01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AO36" sqref="AO36:BC36"/>
    </sheetView>
  </sheetViews>
  <sheetFormatPr defaultColWidth="0" defaultRowHeight="11.25" customHeight="1" zeroHeight="1" x14ac:dyDescent="0.15"/>
  <cols>
    <col min="1" max="95" width="1.625" style="224" customWidth="1"/>
    <col min="96" max="133" width="1.625" style="240"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795" t="s">
        <v>216</v>
      </c>
      <c r="DI1" s="796"/>
      <c r="DJ1" s="796"/>
      <c r="DK1" s="796"/>
      <c r="DL1" s="796"/>
      <c r="DM1" s="796"/>
      <c r="DN1" s="797"/>
      <c r="DO1" s="224"/>
      <c r="DP1" s="795" t="s">
        <v>217</v>
      </c>
      <c r="DQ1" s="796"/>
      <c r="DR1" s="796"/>
      <c r="DS1" s="796"/>
      <c r="DT1" s="796"/>
      <c r="DU1" s="796"/>
      <c r="DV1" s="796"/>
      <c r="DW1" s="796"/>
      <c r="DX1" s="796"/>
      <c r="DY1" s="796"/>
      <c r="DZ1" s="796"/>
      <c r="EA1" s="796"/>
      <c r="EB1" s="796"/>
      <c r="EC1" s="797"/>
      <c r="ED1" s="222"/>
      <c r="EE1" s="222"/>
      <c r="EF1" s="222"/>
      <c r="EG1" s="222"/>
      <c r="EH1" s="222"/>
      <c r="EI1" s="222"/>
      <c r="EJ1" s="222"/>
      <c r="EK1" s="222"/>
      <c r="EL1" s="222"/>
      <c r="EM1" s="222"/>
    </row>
    <row r="2" spans="2:143" ht="22.5" customHeight="1" x14ac:dyDescent="0.15">
      <c r="B2" s="225" t="s">
        <v>218</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737" t="s">
        <v>219</v>
      </c>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738"/>
      <c r="AJ3" s="738"/>
      <c r="AK3" s="738"/>
      <c r="AL3" s="738"/>
      <c r="AM3" s="738"/>
      <c r="AN3" s="738"/>
      <c r="AO3" s="738"/>
      <c r="AP3" s="737" t="s">
        <v>220</v>
      </c>
      <c r="AQ3" s="738"/>
      <c r="AR3" s="738"/>
      <c r="AS3" s="738"/>
      <c r="AT3" s="738"/>
      <c r="AU3" s="738"/>
      <c r="AV3" s="738"/>
      <c r="AW3" s="738"/>
      <c r="AX3" s="738"/>
      <c r="AY3" s="738"/>
      <c r="AZ3" s="738"/>
      <c r="BA3" s="738"/>
      <c r="BB3" s="738"/>
      <c r="BC3" s="738"/>
      <c r="BD3" s="738"/>
      <c r="BE3" s="738"/>
      <c r="BF3" s="738"/>
      <c r="BG3" s="738"/>
      <c r="BH3" s="738"/>
      <c r="BI3" s="738"/>
      <c r="BJ3" s="738"/>
      <c r="BK3" s="738"/>
      <c r="BL3" s="738"/>
      <c r="BM3" s="738"/>
      <c r="BN3" s="738"/>
      <c r="BO3" s="738"/>
      <c r="BP3" s="738"/>
      <c r="BQ3" s="738"/>
      <c r="BR3" s="738"/>
      <c r="BS3" s="738"/>
      <c r="BT3" s="738"/>
      <c r="BU3" s="738"/>
      <c r="BV3" s="738"/>
      <c r="BW3" s="738"/>
      <c r="BX3" s="738"/>
      <c r="BY3" s="738"/>
      <c r="BZ3" s="738"/>
      <c r="CA3" s="738"/>
      <c r="CB3" s="739"/>
      <c r="CD3" s="780" t="s">
        <v>221</v>
      </c>
      <c r="CE3" s="781"/>
      <c r="CF3" s="781"/>
      <c r="CG3" s="781"/>
      <c r="CH3" s="781"/>
      <c r="CI3" s="781"/>
      <c r="CJ3" s="781"/>
      <c r="CK3" s="781"/>
      <c r="CL3" s="781"/>
      <c r="CM3" s="781"/>
      <c r="CN3" s="781"/>
      <c r="CO3" s="781"/>
      <c r="CP3" s="781"/>
      <c r="CQ3" s="781"/>
      <c r="CR3" s="781"/>
      <c r="CS3" s="781"/>
      <c r="CT3" s="781"/>
      <c r="CU3" s="781"/>
      <c r="CV3" s="781"/>
      <c r="CW3" s="781"/>
      <c r="CX3" s="781"/>
      <c r="CY3" s="781"/>
      <c r="CZ3" s="781"/>
      <c r="DA3" s="781"/>
      <c r="DB3" s="781"/>
      <c r="DC3" s="781"/>
      <c r="DD3" s="781"/>
      <c r="DE3" s="781"/>
      <c r="DF3" s="781"/>
      <c r="DG3" s="781"/>
      <c r="DH3" s="781"/>
      <c r="DI3" s="781"/>
      <c r="DJ3" s="781"/>
      <c r="DK3" s="781"/>
      <c r="DL3" s="781"/>
      <c r="DM3" s="781"/>
      <c r="DN3" s="781"/>
      <c r="DO3" s="781"/>
      <c r="DP3" s="781"/>
      <c r="DQ3" s="781"/>
      <c r="DR3" s="781"/>
      <c r="DS3" s="781"/>
      <c r="DT3" s="781"/>
      <c r="DU3" s="781"/>
      <c r="DV3" s="781"/>
      <c r="DW3" s="781"/>
      <c r="DX3" s="781"/>
      <c r="DY3" s="781"/>
      <c r="DZ3" s="781"/>
      <c r="EA3" s="781"/>
      <c r="EB3" s="781"/>
      <c r="EC3" s="782"/>
    </row>
    <row r="4" spans="2:143" ht="11.25" customHeight="1" x14ac:dyDescent="0.15">
      <c r="B4" s="737" t="s">
        <v>1</v>
      </c>
      <c r="C4" s="738"/>
      <c r="D4" s="738"/>
      <c r="E4" s="738"/>
      <c r="F4" s="738"/>
      <c r="G4" s="738"/>
      <c r="H4" s="738"/>
      <c r="I4" s="738"/>
      <c r="J4" s="738"/>
      <c r="K4" s="738"/>
      <c r="L4" s="738"/>
      <c r="M4" s="738"/>
      <c r="N4" s="738"/>
      <c r="O4" s="738"/>
      <c r="P4" s="738"/>
      <c r="Q4" s="739"/>
      <c r="R4" s="737" t="s">
        <v>222</v>
      </c>
      <c r="S4" s="738"/>
      <c r="T4" s="738"/>
      <c r="U4" s="738"/>
      <c r="V4" s="738"/>
      <c r="W4" s="738"/>
      <c r="X4" s="738"/>
      <c r="Y4" s="739"/>
      <c r="Z4" s="737" t="s">
        <v>223</v>
      </c>
      <c r="AA4" s="738"/>
      <c r="AB4" s="738"/>
      <c r="AC4" s="739"/>
      <c r="AD4" s="737" t="s">
        <v>224</v>
      </c>
      <c r="AE4" s="738"/>
      <c r="AF4" s="738"/>
      <c r="AG4" s="738"/>
      <c r="AH4" s="738"/>
      <c r="AI4" s="738"/>
      <c r="AJ4" s="738"/>
      <c r="AK4" s="739"/>
      <c r="AL4" s="737" t="s">
        <v>223</v>
      </c>
      <c r="AM4" s="738"/>
      <c r="AN4" s="738"/>
      <c r="AO4" s="739"/>
      <c r="AP4" s="798" t="s">
        <v>225</v>
      </c>
      <c r="AQ4" s="798"/>
      <c r="AR4" s="798"/>
      <c r="AS4" s="798"/>
      <c r="AT4" s="798"/>
      <c r="AU4" s="798"/>
      <c r="AV4" s="798"/>
      <c r="AW4" s="798"/>
      <c r="AX4" s="798"/>
      <c r="AY4" s="798"/>
      <c r="AZ4" s="798"/>
      <c r="BA4" s="798"/>
      <c r="BB4" s="798"/>
      <c r="BC4" s="798"/>
      <c r="BD4" s="798"/>
      <c r="BE4" s="798"/>
      <c r="BF4" s="798"/>
      <c r="BG4" s="798" t="s">
        <v>226</v>
      </c>
      <c r="BH4" s="798"/>
      <c r="BI4" s="798"/>
      <c r="BJ4" s="798"/>
      <c r="BK4" s="798"/>
      <c r="BL4" s="798"/>
      <c r="BM4" s="798"/>
      <c r="BN4" s="798"/>
      <c r="BO4" s="798" t="s">
        <v>223</v>
      </c>
      <c r="BP4" s="798"/>
      <c r="BQ4" s="798"/>
      <c r="BR4" s="798"/>
      <c r="BS4" s="798" t="s">
        <v>227</v>
      </c>
      <c r="BT4" s="798"/>
      <c r="BU4" s="798"/>
      <c r="BV4" s="798"/>
      <c r="BW4" s="798"/>
      <c r="BX4" s="798"/>
      <c r="BY4" s="798"/>
      <c r="BZ4" s="798"/>
      <c r="CA4" s="798"/>
      <c r="CB4" s="798"/>
      <c r="CD4" s="780" t="s">
        <v>228</v>
      </c>
      <c r="CE4" s="781"/>
      <c r="CF4" s="781"/>
      <c r="CG4" s="781"/>
      <c r="CH4" s="781"/>
      <c r="CI4" s="781"/>
      <c r="CJ4" s="781"/>
      <c r="CK4" s="781"/>
      <c r="CL4" s="781"/>
      <c r="CM4" s="781"/>
      <c r="CN4" s="781"/>
      <c r="CO4" s="781"/>
      <c r="CP4" s="781"/>
      <c r="CQ4" s="781"/>
      <c r="CR4" s="781"/>
      <c r="CS4" s="781"/>
      <c r="CT4" s="781"/>
      <c r="CU4" s="781"/>
      <c r="CV4" s="781"/>
      <c r="CW4" s="781"/>
      <c r="CX4" s="781"/>
      <c r="CY4" s="781"/>
      <c r="CZ4" s="781"/>
      <c r="DA4" s="781"/>
      <c r="DB4" s="781"/>
      <c r="DC4" s="781"/>
      <c r="DD4" s="781"/>
      <c r="DE4" s="781"/>
      <c r="DF4" s="781"/>
      <c r="DG4" s="781"/>
      <c r="DH4" s="781"/>
      <c r="DI4" s="781"/>
      <c r="DJ4" s="781"/>
      <c r="DK4" s="781"/>
      <c r="DL4" s="781"/>
      <c r="DM4" s="781"/>
      <c r="DN4" s="781"/>
      <c r="DO4" s="781"/>
      <c r="DP4" s="781"/>
      <c r="DQ4" s="781"/>
      <c r="DR4" s="781"/>
      <c r="DS4" s="781"/>
      <c r="DT4" s="781"/>
      <c r="DU4" s="781"/>
      <c r="DV4" s="781"/>
      <c r="DW4" s="781"/>
      <c r="DX4" s="781"/>
      <c r="DY4" s="781"/>
      <c r="DZ4" s="781"/>
      <c r="EA4" s="781"/>
      <c r="EB4" s="781"/>
      <c r="EC4" s="782"/>
    </row>
    <row r="5" spans="2:143" s="228" customFormat="1" ht="11.25" customHeight="1" x14ac:dyDescent="0.15">
      <c r="B5" s="742" t="s">
        <v>229</v>
      </c>
      <c r="C5" s="743"/>
      <c r="D5" s="743"/>
      <c r="E5" s="743"/>
      <c r="F5" s="743"/>
      <c r="G5" s="743"/>
      <c r="H5" s="743"/>
      <c r="I5" s="743"/>
      <c r="J5" s="743"/>
      <c r="K5" s="743"/>
      <c r="L5" s="743"/>
      <c r="M5" s="743"/>
      <c r="N5" s="743"/>
      <c r="O5" s="743"/>
      <c r="P5" s="743"/>
      <c r="Q5" s="744"/>
      <c r="R5" s="731">
        <v>2422748</v>
      </c>
      <c r="S5" s="732"/>
      <c r="T5" s="732"/>
      <c r="U5" s="732"/>
      <c r="V5" s="732"/>
      <c r="W5" s="732"/>
      <c r="X5" s="732"/>
      <c r="Y5" s="775"/>
      <c r="Z5" s="793">
        <v>25.7</v>
      </c>
      <c r="AA5" s="793"/>
      <c r="AB5" s="793"/>
      <c r="AC5" s="793"/>
      <c r="AD5" s="794">
        <v>2422748</v>
      </c>
      <c r="AE5" s="794"/>
      <c r="AF5" s="794"/>
      <c r="AG5" s="794"/>
      <c r="AH5" s="794"/>
      <c r="AI5" s="794"/>
      <c r="AJ5" s="794"/>
      <c r="AK5" s="794"/>
      <c r="AL5" s="776">
        <v>62.7</v>
      </c>
      <c r="AM5" s="747"/>
      <c r="AN5" s="747"/>
      <c r="AO5" s="777"/>
      <c r="AP5" s="742" t="s">
        <v>230</v>
      </c>
      <c r="AQ5" s="743"/>
      <c r="AR5" s="743"/>
      <c r="AS5" s="743"/>
      <c r="AT5" s="743"/>
      <c r="AU5" s="743"/>
      <c r="AV5" s="743"/>
      <c r="AW5" s="743"/>
      <c r="AX5" s="743"/>
      <c r="AY5" s="743"/>
      <c r="AZ5" s="743"/>
      <c r="BA5" s="743"/>
      <c r="BB5" s="743"/>
      <c r="BC5" s="743"/>
      <c r="BD5" s="743"/>
      <c r="BE5" s="743"/>
      <c r="BF5" s="744"/>
      <c r="BG5" s="676">
        <v>2422290</v>
      </c>
      <c r="BH5" s="677"/>
      <c r="BI5" s="677"/>
      <c r="BJ5" s="677"/>
      <c r="BK5" s="677"/>
      <c r="BL5" s="677"/>
      <c r="BM5" s="677"/>
      <c r="BN5" s="678"/>
      <c r="BO5" s="713">
        <v>100</v>
      </c>
      <c r="BP5" s="713"/>
      <c r="BQ5" s="713"/>
      <c r="BR5" s="713"/>
      <c r="BS5" s="714">
        <v>34455</v>
      </c>
      <c r="BT5" s="714"/>
      <c r="BU5" s="714"/>
      <c r="BV5" s="714"/>
      <c r="BW5" s="714"/>
      <c r="BX5" s="714"/>
      <c r="BY5" s="714"/>
      <c r="BZ5" s="714"/>
      <c r="CA5" s="714"/>
      <c r="CB5" s="773"/>
      <c r="CD5" s="780" t="s">
        <v>225</v>
      </c>
      <c r="CE5" s="781"/>
      <c r="CF5" s="781"/>
      <c r="CG5" s="781"/>
      <c r="CH5" s="781"/>
      <c r="CI5" s="781"/>
      <c r="CJ5" s="781"/>
      <c r="CK5" s="781"/>
      <c r="CL5" s="781"/>
      <c r="CM5" s="781"/>
      <c r="CN5" s="781"/>
      <c r="CO5" s="781"/>
      <c r="CP5" s="781"/>
      <c r="CQ5" s="782"/>
      <c r="CR5" s="780" t="s">
        <v>231</v>
      </c>
      <c r="CS5" s="781"/>
      <c r="CT5" s="781"/>
      <c r="CU5" s="781"/>
      <c r="CV5" s="781"/>
      <c r="CW5" s="781"/>
      <c r="CX5" s="781"/>
      <c r="CY5" s="782"/>
      <c r="CZ5" s="780" t="s">
        <v>223</v>
      </c>
      <c r="DA5" s="781"/>
      <c r="DB5" s="781"/>
      <c r="DC5" s="782"/>
      <c r="DD5" s="780" t="s">
        <v>232</v>
      </c>
      <c r="DE5" s="781"/>
      <c r="DF5" s="781"/>
      <c r="DG5" s="781"/>
      <c r="DH5" s="781"/>
      <c r="DI5" s="781"/>
      <c r="DJ5" s="781"/>
      <c r="DK5" s="781"/>
      <c r="DL5" s="781"/>
      <c r="DM5" s="781"/>
      <c r="DN5" s="781"/>
      <c r="DO5" s="781"/>
      <c r="DP5" s="782"/>
      <c r="DQ5" s="780" t="s">
        <v>233</v>
      </c>
      <c r="DR5" s="781"/>
      <c r="DS5" s="781"/>
      <c r="DT5" s="781"/>
      <c r="DU5" s="781"/>
      <c r="DV5" s="781"/>
      <c r="DW5" s="781"/>
      <c r="DX5" s="781"/>
      <c r="DY5" s="781"/>
      <c r="DZ5" s="781"/>
      <c r="EA5" s="781"/>
      <c r="EB5" s="781"/>
      <c r="EC5" s="782"/>
    </row>
    <row r="6" spans="2:143" ht="11.25" customHeight="1" x14ac:dyDescent="0.15">
      <c r="B6" s="673" t="s">
        <v>234</v>
      </c>
      <c r="C6" s="674"/>
      <c r="D6" s="674"/>
      <c r="E6" s="674"/>
      <c r="F6" s="674"/>
      <c r="G6" s="674"/>
      <c r="H6" s="674"/>
      <c r="I6" s="674"/>
      <c r="J6" s="674"/>
      <c r="K6" s="674"/>
      <c r="L6" s="674"/>
      <c r="M6" s="674"/>
      <c r="N6" s="674"/>
      <c r="O6" s="674"/>
      <c r="P6" s="674"/>
      <c r="Q6" s="675"/>
      <c r="R6" s="676">
        <v>56617</v>
      </c>
      <c r="S6" s="677"/>
      <c r="T6" s="677"/>
      <c r="U6" s="677"/>
      <c r="V6" s="677"/>
      <c r="W6" s="677"/>
      <c r="X6" s="677"/>
      <c r="Y6" s="678"/>
      <c r="Z6" s="713">
        <v>0.6</v>
      </c>
      <c r="AA6" s="713"/>
      <c r="AB6" s="713"/>
      <c r="AC6" s="713"/>
      <c r="AD6" s="714">
        <v>56617</v>
      </c>
      <c r="AE6" s="714"/>
      <c r="AF6" s="714"/>
      <c r="AG6" s="714"/>
      <c r="AH6" s="714"/>
      <c r="AI6" s="714"/>
      <c r="AJ6" s="714"/>
      <c r="AK6" s="714"/>
      <c r="AL6" s="679">
        <v>1.5</v>
      </c>
      <c r="AM6" s="680"/>
      <c r="AN6" s="680"/>
      <c r="AO6" s="715"/>
      <c r="AP6" s="673" t="s">
        <v>235</v>
      </c>
      <c r="AQ6" s="674"/>
      <c r="AR6" s="674"/>
      <c r="AS6" s="674"/>
      <c r="AT6" s="674"/>
      <c r="AU6" s="674"/>
      <c r="AV6" s="674"/>
      <c r="AW6" s="674"/>
      <c r="AX6" s="674"/>
      <c r="AY6" s="674"/>
      <c r="AZ6" s="674"/>
      <c r="BA6" s="674"/>
      <c r="BB6" s="674"/>
      <c r="BC6" s="674"/>
      <c r="BD6" s="674"/>
      <c r="BE6" s="674"/>
      <c r="BF6" s="675"/>
      <c r="BG6" s="676">
        <v>2422290</v>
      </c>
      <c r="BH6" s="677"/>
      <c r="BI6" s="677"/>
      <c r="BJ6" s="677"/>
      <c r="BK6" s="677"/>
      <c r="BL6" s="677"/>
      <c r="BM6" s="677"/>
      <c r="BN6" s="678"/>
      <c r="BO6" s="713">
        <v>100</v>
      </c>
      <c r="BP6" s="713"/>
      <c r="BQ6" s="713"/>
      <c r="BR6" s="713"/>
      <c r="BS6" s="714">
        <v>34455</v>
      </c>
      <c r="BT6" s="714"/>
      <c r="BU6" s="714"/>
      <c r="BV6" s="714"/>
      <c r="BW6" s="714"/>
      <c r="BX6" s="714"/>
      <c r="BY6" s="714"/>
      <c r="BZ6" s="714"/>
      <c r="CA6" s="714"/>
      <c r="CB6" s="773"/>
      <c r="CD6" s="734" t="s">
        <v>236</v>
      </c>
      <c r="CE6" s="735"/>
      <c r="CF6" s="735"/>
      <c r="CG6" s="735"/>
      <c r="CH6" s="735"/>
      <c r="CI6" s="735"/>
      <c r="CJ6" s="735"/>
      <c r="CK6" s="735"/>
      <c r="CL6" s="735"/>
      <c r="CM6" s="735"/>
      <c r="CN6" s="735"/>
      <c r="CO6" s="735"/>
      <c r="CP6" s="735"/>
      <c r="CQ6" s="736"/>
      <c r="CR6" s="676">
        <v>98450</v>
      </c>
      <c r="CS6" s="677"/>
      <c r="CT6" s="677"/>
      <c r="CU6" s="677"/>
      <c r="CV6" s="677"/>
      <c r="CW6" s="677"/>
      <c r="CX6" s="677"/>
      <c r="CY6" s="678"/>
      <c r="CZ6" s="776">
        <v>1.1000000000000001</v>
      </c>
      <c r="DA6" s="747"/>
      <c r="DB6" s="747"/>
      <c r="DC6" s="779"/>
      <c r="DD6" s="682" t="s">
        <v>127</v>
      </c>
      <c r="DE6" s="677"/>
      <c r="DF6" s="677"/>
      <c r="DG6" s="677"/>
      <c r="DH6" s="677"/>
      <c r="DI6" s="677"/>
      <c r="DJ6" s="677"/>
      <c r="DK6" s="677"/>
      <c r="DL6" s="677"/>
      <c r="DM6" s="677"/>
      <c r="DN6" s="677"/>
      <c r="DO6" s="677"/>
      <c r="DP6" s="678"/>
      <c r="DQ6" s="682">
        <v>98450</v>
      </c>
      <c r="DR6" s="677"/>
      <c r="DS6" s="677"/>
      <c r="DT6" s="677"/>
      <c r="DU6" s="677"/>
      <c r="DV6" s="677"/>
      <c r="DW6" s="677"/>
      <c r="DX6" s="677"/>
      <c r="DY6" s="677"/>
      <c r="DZ6" s="677"/>
      <c r="EA6" s="677"/>
      <c r="EB6" s="677"/>
      <c r="EC6" s="720"/>
    </row>
    <row r="7" spans="2:143" ht="11.25" customHeight="1" x14ac:dyDescent="0.15">
      <c r="B7" s="673" t="s">
        <v>237</v>
      </c>
      <c r="C7" s="674"/>
      <c r="D7" s="674"/>
      <c r="E7" s="674"/>
      <c r="F7" s="674"/>
      <c r="G7" s="674"/>
      <c r="H7" s="674"/>
      <c r="I7" s="674"/>
      <c r="J7" s="674"/>
      <c r="K7" s="674"/>
      <c r="L7" s="674"/>
      <c r="M7" s="674"/>
      <c r="N7" s="674"/>
      <c r="O7" s="674"/>
      <c r="P7" s="674"/>
      <c r="Q7" s="675"/>
      <c r="R7" s="676">
        <v>1930</v>
      </c>
      <c r="S7" s="677"/>
      <c r="T7" s="677"/>
      <c r="U7" s="677"/>
      <c r="V7" s="677"/>
      <c r="W7" s="677"/>
      <c r="X7" s="677"/>
      <c r="Y7" s="678"/>
      <c r="Z7" s="713">
        <v>0</v>
      </c>
      <c r="AA7" s="713"/>
      <c r="AB7" s="713"/>
      <c r="AC7" s="713"/>
      <c r="AD7" s="714">
        <v>1930</v>
      </c>
      <c r="AE7" s="714"/>
      <c r="AF7" s="714"/>
      <c r="AG7" s="714"/>
      <c r="AH7" s="714"/>
      <c r="AI7" s="714"/>
      <c r="AJ7" s="714"/>
      <c r="AK7" s="714"/>
      <c r="AL7" s="679">
        <v>0</v>
      </c>
      <c r="AM7" s="680"/>
      <c r="AN7" s="680"/>
      <c r="AO7" s="715"/>
      <c r="AP7" s="673" t="s">
        <v>238</v>
      </c>
      <c r="AQ7" s="674"/>
      <c r="AR7" s="674"/>
      <c r="AS7" s="674"/>
      <c r="AT7" s="674"/>
      <c r="AU7" s="674"/>
      <c r="AV7" s="674"/>
      <c r="AW7" s="674"/>
      <c r="AX7" s="674"/>
      <c r="AY7" s="674"/>
      <c r="AZ7" s="674"/>
      <c r="BA7" s="674"/>
      <c r="BB7" s="674"/>
      <c r="BC7" s="674"/>
      <c r="BD7" s="674"/>
      <c r="BE7" s="674"/>
      <c r="BF7" s="675"/>
      <c r="BG7" s="676">
        <v>1052433</v>
      </c>
      <c r="BH7" s="677"/>
      <c r="BI7" s="677"/>
      <c r="BJ7" s="677"/>
      <c r="BK7" s="677"/>
      <c r="BL7" s="677"/>
      <c r="BM7" s="677"/>
      <c r="BN7" s="678"/>
      <c r="BO7" s="713">
        <v>43.4</v>
      </c>
      <c r="BP7" s="713"/>
      <c r="BQ7" s="713"/>
      <c r="BR7" s="713"/>
      <c r="BS7" s="714">
        <v>34455</v>
      </c>
      <c r="BT7" s="714"/>
      <c r="BU7" s="714"/>
      <c r="BV7" s="714"/>
      <c r="BW7" s="714"/>
      <c r="BX7" s="714"/>
      <c r="BY7" s="714"/>
      <c r="BZ7" s="714"/>
      <c r="CA7" s="714"/>
      <c r="CB7" s="773"/>
      <c r="CD7" s="709" t="s">
        <v>239</v>
      </c>
      <c r="CE7" s="710"/>
      <c r="CF7" s="710"/>
      <c r="CG7" s="710"/>
      <c r="CH7" s="710"/>
      <c r="CI7" s="710"/>
      <c r="CJ7" s="710"/>
      <c r="CK7" s="710"/>
      <c r="CL7" s="710"/>
      <c r="CM7" s="710"/>
      <c r="CN7" s="710"/>
      <c r="CO7" s="710"/>
      <c r="CP7" s="710"/>
      <c r="CQ7" s="711"/>
      <c r="CR7" s="676">
        <v>2435292</v>
      </c>
      <c r="CS7" s="677"/>
      <c r="CT7" s="677"/>
      <c r="CU7" s="677"/>
      <c r="CV7" s="677"/>
      <c r="CW7" s="677"/>
      <c r="CX7" s="677"/>
      <c r="CY7" s="678"/>
      <c r="CZ7" s="713">
        <v>26.7</v>
      </c>
      <c r="DA7" s="713"/>
      <c r="DB7" s="713"/>
      <c r="DC7" s="713"/>
      <c r="DD7" s="682">
        <v>335842</v>
      </c>
      <c r="DE7" s="677"/>
      <c r="DF7" s="677"/>
      <c r="DG7" s="677"/>
      <c r="DH7" s="677"/>
      <c r="DI7" s="677"/>
      <c r="DJ7" s="677"/>
      <c r="DK7" s="677"/>
      <c r="DL7" s="677"/>
      <c r="DM7" s="677"/>
      <c r="DN7" s="677"/>
      <c r="DO7" s="677"/>
      <c r="DP7" s="678"/>
      <c r="DQ7" s="682">
        <v>867124</v>
      </c>
      <c r="DR7" s="677"/>
      <c r="DS7" s="677"/>
      <c r="DT7" s="677"/>
      <c r="DU7" s="677"/>
      <c r="DV7" s="677"/>
      <c r="DW7" s="677"/>
      <c r="DX7" s="677"/>
      <c r="DY7" s="677"/>
      <c r="DZ7" s="677"/>
      <c r="EA7" s="677"/>
      <c r="EB7" s="677"/>
      <c r="EC7" s="720"/>
    </row>
    <row r="8" spans="2:143" ht="11.25" customHeight="1" x14ac:dyDescent="0.15">
      <c r="B8" s="673" t="s">
        <v>240</v>
      </c>
      <c r="C8" s="674"/>
      <c r="D8" s="674"/>
      <c r="E8" s="674"/>
      <c r="F8" s="674"/>
      <c r="G8" s="674"/>
      <c r="H8" s="674"/>
      <c r="I8" s="674"/>
      <c r="J8" s="674"/>
      <c r="K8" s="674"/>
      <c r="L8" s="674"/>
      <c r="M8" s="674"/>
      <c r="N8" s="674"/>
      <c r="O8" s="674"/>
      <c r="P8" s="674"/>
      <c r="Q8" s="675"/>
      <c r="R8" s="676">
        <v>6073</v>
      </c>
      <c r="S8" s="677"/>
      <c r="T8" s="677"/>
      <c r="U8" s="677"/>
      <c r="V8" s="677"/>
      <c r="W8" s="677"/>
      <c r="X8" s="677"/>
      <c r="Y8" s="678"/>
      <c r="Z8" s="713">
        <v>0.1</v>
      </c>
      <c r="AA8" s="713"/>
      <c r="AB8" s="713"/>
      <c r="AC8" s="713"/>
      <c r="AD8" s="714">
        <v>6073</v>
      </c>
      <c r="AE8" s="714"/>
      <c r="AF8" s="714"/>
      <c r="AG8" s="714"/>
      <c r="AH8" s="714"/>
      <c r="AI8" s="714"/>
      <c r="AJ8" s="714"/>
      <c r="AK8" s="714"/>
      <c r="AL8" s="679">
        <v>0.2</v>
      </c>
      <c r="AM8" s="680"/>
      <c r="AN8" s="680"/>
      <c r="AO8" s="715"/>
      <c r="AP8" s="673" t="s">
        <v>241</v>
      </c>
      <c r="AQ8" s="674"/>
      <c r="AR8" s="674"/>
      <c r="AS8" s="674"/>
      <c r="AT8" s="674"/>
      <c r="AU8" s="674"/>
      <c r="AV8" s="674"/>
      <c r="AW8" s="674"/>
      <c r="AX8" s="674"/>
      <c r="AY8" s="674"/>
      <c r="AZ8" s="674"/>
      <c r="BA8" s="674"/>
      <c r="BB8" s="674"/>
      <c r="BC8" s="674"/>
      <c r="BD8" s="674"/>
      <c r="BE8" s="674"/>
      <c r="BF8" s="675"/>
      <c r="BG8" s="676">
        <v>31462</v>
      </c>
      <c r="BH8" s="677"/>
      <c r="BI8" s="677"/>
      <c r="BJ8" s="677"/>
      <c r="BK8" s="677"/>
      <c r="BL8" s="677"/>
      <c r="BM8" s="677"/>
      <c r="BN8" s="678"/>
      <c r="BO8" s="713">
        <v>1.3</v>
      </c>
      <c r="BP8" s="713"/>
      <c r="BQ8" s="713"/>
      <c r="BR8" s="713"/>
      <c r="BS8" s="682" t="s">
        <v>242</v>
      </c>
      <c r="BT8" s="677"/>
      <c r="BU8" s="677"/>
      <c r="BV8" s="677"/>
      <c r="BW8" s="677"/>
      <c r="BX8" s="677"/>
      <c r="BY8" s="677"/>
      <c r="BZ8" s="677"/>
      <c r="CA8" s="677"/>
      <c r="CB8" s="720"/>
      <c r="CD8" s="709" t="s">
        <v>243</v>
      </c>
      <c r="CE8" s="710"/>
      <c r="CF8" s="710"/>
      <c r="CG8" s="710"/>
      <c r="CH8" s="710"/>
      <c r="CI8" s="710"/>
      <c r="CJ8" s="710"/>
      <c r="CK8" s="710"/>
      <c r="CL8" s="710"/>
      <c r="CM8" s="710"/>
      <c r="CN8" s="710"/>
      <c r="CO8" s="710"/>
      <c r="CP8" s="710"/>
      <c r="CQ8" s="711"/>
      <c r="CR8" s="676">
        <v>2924278</v>
      </c>
      <c r="CS8" s="677"/>
      <c r="CT8" s="677"/>
      <c r="CU8" s="677"/>
      <c r="CV8" s="677"/>
      <c r="CW8" s="677"/>
      <c r="CX8" s="677"/>
      <c r="CY8" s="678"/>
      <c r="CZ8" s="713">
        <v>32.1</v>
      </c>
      <c r="DA8" s="713"/>
      <c r="DB8" s="713"/>
      <c r="DC8" s="713"/>
      <c r="DD8" s="682">
        <v>726593</v>
      </c>
      <c r="DE8" s="677"/>
      <c r="DF8" s="677"/>
      <c r="DG8" s="677"/>
      <c r="DH8" s="677"/>
      <c r="DI8" s="677"/>
      <c r="DJ8" s="677"/>
      <c r="DK8" s="677"/>
      <c r="DL8" s="677"/>
      <c r="DM8" s="677"/>
      <c r="DN8" s="677"/>
      <c r="DO8" s="677"/>
      <c r="DP8" s="678"/>
      <c r="DQ8" s="682">
        <v>1254098</v>
      </c>
      <c r="DR8" s="677"/>
      <c r="DS8" s="677"/>
      <c r="DT8" s="677"/>
      <c r="DU8" s="677"/>
      <c r="DV8" s="677"/>
      <c r="DW8" s="677"/>
      <c r="DX8" s="677"/>
      <c r="DY8" s="677"/>
      <c r="DZ8" s="677"/>
      <c r="EA8" s="677"/>
      <c r="EB8" s="677"/>
      <c r="EC8" s="720"/>
    </row>
    <row r="9" spans="2:143" ht="11.25" customHeight="1" x14ac:dyDescent="0.15">
      <c r="B9" s="673" t="s">
        <v>244</v>
      </c>
      <c r="C9" s="674"/>
      <c r="D9" s="674"/>
      <c r="E9" s="674"/>
      <c r="F9" s="674"/>
      <c r="G9" s="674"/>
      <c r="H9" s="674"/>
      <c r="I9" s="674"/>
      <c r="J9" s="674"/>
      <c r="K9" s="674"/>
      <c r="L9" s="674"/>
      <c r="M9" s="674"/>
      <c r="N9" s="674"/>
      <c r="O9" s="674"/>
      <c r="P9" s="674"/>
      <c r="Q9" s="675"/>
      <c r="R9" s="676">
        <v>3195</v>
      </c>
      <c r="S9" s="677"/>
      <c r="T9" s="677"/>
      <c r="U9" s="677"/>
      <c r="V9" s="677"/>
      <c r="W9" s="677"/>
      <c r="X9" s="677"/>
      <c r="Y9" s="678"/>
      <c r="Z9" s="713">
        <v>0</v>
      </c>
      <c r="AA9" s="713"/>
      <c r="AB9" s="713"/>
      <c r="AC9" s="713"/>
      <c r="AD9" s="714">
        <v>3195</v>
      </c>
      <c r="AE9" s="714"/>
      <c r="AF9" s="714"/>
      <c r="AG9" s="714"/>
      <c r="AH9" s="714"/>
      <c r="AI9" s="714"/>
      <c r="AJ9" s="714"/>
      <c r="AK9" s="714"/>
      <c r="AL9" s="679">
        <v>0.1</v>
      </c>
      <c r="AM9" s="680"/>
      <c r="AN9" s="680"/>
      <c r="AO9" s="715"/>
      <c r="AP9" s="673" t="s">
        <v>245</v>
      </c>
      <c r="AQ9" s="674"/>
      <c r="AR9" s="674"/>
      <c r="AS9" s="674"/>
      <c r="AT9" s="674"/>
      <c r="AU9" s="674"/>
      <c r="AV9" s="674"/>
      <c r="AW9" s="674"/>
      <c r="AX9" s="674"/>
      <c r="AY9" s="674"/>
      <c r="AZ9" s="674"/>
      <c r="BA9" s="674"/>
      <c r="BB9" s="674"/>
      <c r="BC9" s="674"/>
      <c r="BD9" s="674"/>
      <c r="BE9" s="674"/>
      <c r="BF9" s="675"/>
      <c r="BG9" s="676">
        <v>773716</v>
      </c>
      <c r="BH9" s="677"/>
      <c r="BI9" s="677"/>
      <c r="BJ9" s="677"/>
      <c r="BK9" s="677"/>
      <c r="BL9" s="677"/>
      <c r="BM9" s="677"/>
      <c r="BN9" s="678"/>
      <c r="BO9" s="713">
        <v>31.9</v>
      </c>
      <c r="BP9" s="713"/>
      <c r="BQ9" s="713"/>
      <c r="BR9" s="713"/>
      <c r="BS9" s="682" t="s">
        <v>127</v>
      </c>
      <c r="BT9" s="677"/>
      <c r="BU9" s="677"/>
      <c r="BV9" s="677"/>
      <c r="BW9" s="677"/>
      <c r="BX9" s="677"/>
      <c r="BY9" s="677"/>
      <c r="BZ9" s="677"/>
      <c r="CA9" s="677"/>
      <c r="CB9" s="720"/>
      <c r="CD9" s="709" t="s">
        <v>246</v>
      </c>
      <c r="CE9" s="710"/>
      <c r="CF9" s="710"/>
      <c r="CG9" s="710"/>
      <c r="CH9" s="710"/>
      <c r="CI9" s="710"/>
      <c r="CJ9" s="710"/>
      <c r="CK9" s="710"/>
      <c r="CL9" s="710"/>
      <c r="CM9" s="710"/>
      <c r="CN9" s="710"/>
      <c r="CO9" s="710"/>
      <c r="CP9" s="710"/>
      <c r="CQ9" s="711"/>
      <c r="CR9" s="676">
        <v>676736</v>
      </c>
      <c r="CS9" s="677"/>
      <c r="CT9" s="677"/>
      <c r="CU9" s="677"/>
      <c r="CV9" s="677"/>
      <c r="CW9" s="677"/>
      <c r="CX9" s="677"/>
      <c r="CY9" s="678"/>
      <c r="CZ9" s="713">
        <v>7.4</v>
      </c>
      <c r="DA9" s="713"/>
      <c r="DB9" s="713"/>
      <c r="DC9" s="713"/>
      <c r="DD9" s="682">
        <v>8073</v>
      </c>
      <c r="DE9" s="677"/>
      <c r="DF9" s="677"/>
      <c r="DG9" s="677"/>
      <c r="DH9" s="677"/>
      <c r="DI9" s="677"/>
      <c r="DJ9" s="677"/>
      <c r="DK9" s="677"/>
      <c r="DL9" s="677"/>
      <c r="DM9" s="677"/>
      <c r="DN9" s="677"/>
      <c r="DO9" s="677"/>
      <c r="DP9" s="678"/>
      <c r="DQ9" s="682">
        <v>600963</v>
      </c>
      <c r="DR9" s="677"/>
      <c r="DS9" s="677"/>
      <c r="DT9" s="677"/>
      <c r="DU9" s="677"/>
      <c r="DV9" s="677"/>
      <c r="DW9" s="677"/>
      <c r="DX9" s="677"/>
      <c r="DY9" s="677"/>
      <c r="DZ9" s="677"/>
      <c r="EA9" s="677"/>
      <c r="EB9" s="677"/>
      <c r="EC9" s="720"/>
    </row>
    <row r="10" spans="2:143" ht="11.25" customHeight="1" x14ac:dyDescent="0.15">
      <c r="B10" s="673" t="s">
        <v>247</v>
      </c>
      <c r="C10" s="674"/>
      <c r="D10" s="674"/>
      <c r="E10" s="674"/>
      <c r="F10" s="674"/>
      <c r="G10" s="674"/>
      <c r="H10" s="674"/>
      <c r="I10" s="674"/>
      <c r="J10" s="674"/>
      <c r="K10" s="674"/>
      <c r="L10" s="674"/>
      <c r="M10" s="674"/>
      <c r="N10" s="674"/>
      <c r="O10" s="674"/>
      <c r="P10" s="674"/>
      <c r="Q10" s="675"/>
      <c r="R10" s="676" t="s">
        <v>127</v>
      </c>
      <c r="S10" s="677"/>
      <c r="T10" s="677"/>
      <c r="U10" s="677"/>
      <c r="V10" s="677"/>
      <c r="W10" s="677"/>
      <c r="X10" s="677"/>
      <c r="Y10" s="678"/>
      <c r="Z10" s="713" t="s">
        <v>127</v>
      </c>
      <c r="AA10" s="713"/>
      <c r="AB10" s="713"/>
      <c r="AC10" s="713"/>
      <c r="AD10" s="714" t="s">
        <v>127</v>
      </c>
      <c r="AE10" s="714"/>
      <c r="AF10" s="714"/>
      <c r="AG10" s="714"/>
      <c r="AH10" s="714"/>
      <c r="AI10" s="714"/>
      <c r="AJ10" s="714"/>
      <c r="AK10" s="714"/>
      <c r="AL10" s="679" t="s">
        <v>137</v>
      </c>
      <c r="AM10" s="680"/>
      <c r="AN10" s="680"/>
      <c r="AO10" s="715"/>
      <c r="AP10" s="673" t="s">
        <v>248</v>
      </c>
      <c r="AQ10" s="674"/>
      <c r="AR10" s="674"/>
      <c r="AS10" s="674"/>
      <c r="AT10" s="674"/>
      <c r="AU10" s="674"/>
      <c r="AV10" s="674"/>
      <c r="AW10" s="674"/>
      <c r="AX10" s="674"/>
      <c r="AY10" s="674"/>
      <c r="AZ10" s="674"/>
      <c r="BA10" s="674"/>
      <c r="BB10" s="674"/>
      <c r="BC10" s="674"/>
      <c r="BD10" s="674"/>
      <c r="BE10" s="674"/>
      <c r="BF10" s="675"/>
      <c r="BG10" s="676">
        <v>73544</v>
      </c>
      <c r="BH10" s="677"/>
      <c r="BI10" s="677"/>
      <c r="BJ10" s="677"/>
      <c r="BK10" s="677"/>
      <c r="BL10" s="677"/>
      <c r="BM10" s="677"/>
      <c r="BN10" s="678"/>
      <c r="BO10" s="713">
        <v>3</v>
      </c>
      <c r="BP10" s="713"/>
      <c r="BQ10" s="713"/>
      <c r="BR10" s="713"/>
      <c r="BS10" s="682" t="s">
        <v>127</v>
      </c>
      <c r="BT10" s="677"/>
      <c r="BU10" s="677"/>
      <c r="BV10" s="677"/>
      <c r="BW10" s="677"/>
      <c r="BX10" s="677"/>
      <c r="BY10" s="677"/>
      <c r="BZ10" s="677"/>
      <c r="CA10" s="677"/>
      <c r="CB10" s="720"/>
      <c r="CD10" s="709" t="s">
        <v>249</v>
      </c>
      <c r="CE10" s="710"/>
      <c r="CF10" s="710"/>
      <c r="CG10" s="710"/>
      <c r="CH10" s="710"/>
      <c r="CI10" s="710"/>
      <c r="CJ10" s="710"/>
      <c r="CK10" s="710"/>
      <c r="CL10" s="710"/>
      <c r="CM10" s="710"/>
      <c r="CN10" s="710"/>
      <c r="CO10" s="710"/>
      <c r="CP10" s="710"/>
      <c r="CQ10" s="711"/>
      <c r="CR10" s="676">
        <v>11124</v>
      </c>
      <c r="CS10" s="677"/>
      <c r="CT10" s="677"/>
      <c r="CU10" s="677"/>
      <c r="CV10" s="677"/>
      <c r="CW10" s="677"/>
      <c r="CX10" s="677"/>
      <c r="CY10" s="678"/>
      <c r="CZ10" s="713">
        <v>0.1</v>
      </c>
      <c r="DA10" s="713"/>
      <c r="DB10" s="713"/>
      <c r="DC10" s="713"/>
      <c r="DD10" s="682" t="s">
        <v>242</v>
      </c>
      <c r="DE10" s="677"/>
      <c r="DF10" s="677"/>
      <c r="DG10" s="677"/>
      <c r="DH10" s="677"/>
      <c r="DI10" s="677"/>
      <c r="DJ10" s="677"/>
      <c r="DK10" s="677"/>
      <c r="DL10" s="677"/>
      <c r="DM10" s="677"/>
      <c r="DN10" s="677"/>
      <c r="DO10" s="677"/>
      <c r="DP10" s="678"/>
      <c r="DQ10" s="682">
        <v>4429</v>
      </c>
      <c r="DR10" s="677"/>
      <c r="DS10" s="677"/>
      <c r="DT10" s="677"/>
      <c r="DU10" s="677"/>
      <c r="DV10" s="677"/>
      <c r="DW10" s="677"/>
      <c r="DX10" s="677"/>
      <c r="DY10" s="677"/>
      <c r="DZ10" s="677"/>
      <c r="EA10" s="677"/>
      <c r="EB10" s="677"/>
      <c r="EC10" s="720"/>
    </row>
    <row r="11" spans="2:143" ht="11.25" customHeight="1" x14ac:dyDescent="0.15">
      <c r="B11" s="673" t="s">
        <v>250</v>
      </c>
      <c r="C11" s="674"/>
      <c r="D11" s="674"/>
      <c r="E11" s="674"/>
      <c r="F11" s="674"/>
      <c r="G11" s="674"/>
      <c r="H11" s="674"/>
      <c r="I11" s="674"/>
      <c r="J11" s="674"/>
      <c r="K11" s="674"/>
      <c r="L11" s="674"/>
      <c r="M11" s="674"/>
      <c r="N11" s="674"/>
      <c r="O11" s="674"/>
      <c r="P11" s="674"/>
      <c r="Q11" s="675"/>
      <c r="R11" s="676">
        <v>303697</v>
      </c>
      <c r="S11" s="677"/>
      <c r="T11" s="677"/>
      <c r="U11" s="677"/>
      <c r="V11" s="677"/>
      <c r="W11" s="677"/>
      <c r="X11" s="677"/>
      <c r="Y11" s="678"/>
      <c r="Z11" s="679">
        <v>3.2</v>
      </c>
      <c r="AA11" s="680"/>
      <c r="AB11" s="680"/>
      <c r="AC11" s="681"/>
      <c r="AD11" s="682">
        <v>303697</v>
      </c>
      <c r="AE11" s="677"/>
      <c r="AF11" s="677"/>
      <c r="AG11" s="677"/>
      <c r="AH11" s="677"/>
      <c r="AI11" s="677"/>
      <c r="AJ11" s="677"/>
      <c r="AK11" s="678"/>
      <c r="AL11" s="679">
        <v>7.9</v>
      </c>
      <c r="AM11" s="680"/>
      <c r="AN11" s="680"/>
      <c r="AO11" s="715"/>
      <c r="AP11" s="673" t="s">
        <v>251</v>
      </c>
      <c r="AQ11" s="674"/>
      <c r="AR11" s="674"/>
      <c r="AS11" s="674"/>
      <c r="AT11" s="674"/>
      <c r="AU11" s="674"/>
      <c r="AV11" s="674"/>
      <c r="AW11" s="674"/>
      <c r="AX11" s="674"/>
      <c r="AY11" s="674"/>
      <c r="AZ11" s="674"/>
      <c r="BA11" s="674"/>
      <c r="BB11" s="674"/>
      <c r="BC11" s="674"/>
      <c r="BD11" s="674"/>
      <c r="BE11" s="674"/>
      <c r="BF11" s="675"/>
      <c r="BG11" s="676">
        <v>173711</v>
      </c>
      <c r="BH11" s="677"/>
      <c r="BI11" s="677"/>
      <c r="BJ11" s="677"/>
      <c r="BK11" s="677"/>
      <c r="BL11" s="677"/>
      <c r="BM11" s="677"/>
      <c r="BN11" s="678"/>
      <c r="BO11" s="713">
        <v>7.2</v>
      </c>
      <c r="BP11" s="713"/>
      <c r="BQ11" s="713"/>
      <c r="BR11" s="713"/>
      <c r="BS11" s="682">
        <v>34455</v>
      </c>
      <c r="BT11" s="677"/>
      <c r="BU11" s="677"/>
      <c r="BV11" s="677"/>
      <c r="BW11" s="677"/>
      <c r="BX11" s="677"/>
      <c r="BY11" s="677"/>
      <c r="BZ11" s="677"/>
      <c r="CA11" s="677"/>
      <c r="CB11" s="720"/>
      <c r="CD11" s="709" t="s">
        <v>252</v>
      </c>
      <c r="CE11" s="710"/>
      <c r="CF11" s="710"/>
      <c r="CG11" s="710"/>
      <c r="CH11" s="710"/>
      <c r="CI11" s="710"/>
      <c r="CJ11" s="710"/>
      <c r="CK11" s="710"/>
      <c r="CL11" s="710"/>
      <c r="CM11" s="710"/>
      <c r="CN11" s="710"/>
      <c r="CO11" s="710"/>
      <c r="CP11" s="710"/>
      <c r="CQ11" s="711"/>
      <c r="CR11" s="676">
        <v>100293</v>
      </c>
      <c r="CS11" s="677"/>
      <c r="CT11" s="677"/>
      <c r="CU11" s="677"/>
      <c r="CV11" s="677"/>
      <c r="CW11" s="677"/>
      <c r="CX11" s="677"/>
      <c r="CY11" s="678"/>
      <c r="CZ11" s="713">
        <v>1.1000000000000001</v>
      </c>
      <c r="DA11" s="713"/>
      <c r="DB11" s="713"/>
      <c r="DC11" s="713"/>
      <c r="DD11" s="682">
        <v>20923</v>
      </c>
      <c r="DE11" s="677"/>
      <c r="DF11" s="677"/>
      <c r="DG11" s="677"/>
      <c r="DH11" s="677"/>
      <c r="DI11" s="677"/>
      <c r="DJ11" s="677"/>
      <c r="DK11" s="677"/>
      <c r="DL11" s="677"/>
      <c r="DM11" s="677"/>
      <c r="DN11" s="677"/>
      <c r="DO11" s="677"/>
      <c r="DP11" s="678"/>
      <c r="DQ11" s="682">
        <v>63664</v>
      </c>
      <c r="DR11" s="677"/>
      <c r="DS11" s="677"/>
      <c r="DT11" s="677"/>
      <c r="DU11" s="677"/>
      <c r="DV11" s="677"/>
      <c r="DW11" s="677"/>
      <c r="DX11" s="677"/>
      <c r="DY11" s="677"/>
      <c r="DZ11" s="677"/>
      <c r="EA11" s="677"/>
      <c r="EB11" s="677"/>
      <c r="EC11" s="720"/>
    </row>
    <row r="12" spans="2:143" ht="11.25" customHeight="1" x14ac:dyDescent="0.15">
      <c r="B12" s="673" t="s">
        <v>253</v>
      </c>
      <c r="C12" s="674"/>
      <c r="D12" s="674"/>
      <c r="E12" s="674"/>
      <c r="F12" s="674"/>
      <c r="G12" s="674"/>
      <c r="H12" s="674"/>
      <c r="I12" s="674"/>
      <c r="J12" s="674"/>
      <c r="K12" s="674"/>
      <c r="L12" s="674"/>
      <c r="M12" s="674"/>
      <c r="N12" s="674"/>
      <c r="O12" s="674"/>
      <c r="P12" s="674"/>
      <c r="Q12" s="675"/>
      <c r="R12" s="676" t="s">
        <v>127</v>
      </c>
      <c r="S12" s="677"/>
      <c r="T12" s="677"/>
      <c r="U12" s="677"/>
      <c r="V12" s="677"/>
      <c r="W12" s="677"/>
      <c r="X12" s="677"/>
      <c r="Y12" s="678"/>
      <c r="Z12" s="713" t="s">
        <v>127</v>
      </c>
      <c r="AA12" s="713"/>
      <c r="AB12" s="713"/>
      <c r="AC12" s="713"/>
      <c r="AD12" s="714" t="s">
        <v>127</v>
      </c>
      <c r="AE12" s="714"/>
      <c r="AF12" s="714"/>
      <c r="AG12" s="714"/>
      <c r="AH12" s="714"/>
      <c r="AI12" s="714"/>
      <c r="AJ12" s="714"/>
      <c r="AK12" s="714"/>
      <c r="AL12" s="679" t="s">
        <v>242</v>
      </c>
      <c r="AM12" s="680"/>
      <c r="AN12" s="680"/>
      <c r="AO12" s="715"/>
      <c r="AP12" s="673" t="s">
        <v>254</v>
      </c>
      <c r="AQ12" s="674"/>
      <c r="AR12" s="674"/>
      <c r="AS12" s="674"/>
      <c r="AT12" s="674"/>
      <c r="AU12" s="674"/>
      <c r="AV12" s="674"/>
      <c r="AW12" s="674"/>
      <c r="AX12" s="674"/>
      <c r="AY12" s="674"/>
      <c r="AZ12" s="674"/>
      <c r="BA12" s="674"/>
      <c r="BB12" s="674"/>
      <c r="BC12" s="674"/>
      <c r="BD12" s="674"/>
      <c r="BE12" s="674"/>
      <c r="BF12" s="675"/>
      <c r="BG12" s="676">
        <v>1199836</v>
      </c>
      <c r="BH12" s="677"/>
      <c r="BI12" s="677"/>
      <c r="BJ12" s="677"/>
      <c r="BK12" s="677"/>
      <c r="BL12" s="677"/>
      <c r="BM12" s="677"/>
      <c r="BN12" s="678"/>
      <c r="BO12" s="713">
        <v>49.5</v>
      </c>
      <c r="BP12" s="713"/>
      <c r="BQ12" s="713"/>
      <c r="BR12" s="713"/>
      <c r="BS12" s="682" t="s">
        <v>127</v>
      </c>
      <c r="BT12" s="677"/>
      <c r="BU12" s="677"/>
      <c r="BV12" s="677"/>
      <c r="BW12" s="677"/>
      <c r="BX12" s="677"/>
      <c r="BY12" s="677"/>
      <c r="BZ12" s="677"/>
      <c r="CA12" s="677"/>
      <c r="CB12" s="720"/>
      <c r="CD12" s="709" t="s">
        <v>255</v>
      </c>
      <c r="CE12" s="710"/>
      <c r="CF12" s="710"/>
      <c r="CG12" s="710"/>
      <c r="CH12" s="710"/>
      <c r="CI12" s="710"/>
      <c r="CJ12" s="710"/>
      <c r="CK12" s="710"/>
      <c r="CL12" s="710"/>
      <c r="CM12" s="710"/>
      <c r="CN12" s="710"/>
      <c r="CO12" s="710"/>
      <c r="CP12" s="710"/>
      <c r="CQ12" s="711"/>
      <c r="CR12" s="676">
        <v>92525</v>
      </c>
      <c r="CS12" s="677"/>
      <c r="CT12" s="677"/>
      <c r="CU12" s="677"/>
      <c r="CV12" s="677"/>
      <c r="CW12" s="677"/>
      <c r="CX12" s="677"/>
      <c r="CY12" s="678"/>
      <c r="CZ12" s="713">
        <v>1</v>
      </c>
      <c r="DA12" s="713"/>
      <c r="DB12" s="713"/>
      <c r="DC12" s="713"/>
      <c r="DD12" s="682">
        <v>2662</v>
      </c>
      <c r="DE12" s="677"/>
      <c r="DF12" s="677"/>
      <c r="DG12" s="677"/>
      <c r="DH12" s="677"/>
      <c r="DI12" s="677"/>
      <c r="DJ12" s="677"/>
      <c r="DK12" s="677"/>
      <c r="DL12" s="677"/>
      <c r="DM12" s="677"/>
      <c r="DN12" s="677"/>
      <c r="DO12" s="677"/>
      <c r="DP12" s="678"/>
      <c r="DQ12" s="682">
        <v>54979</v>
      </c>
      <c r="DR12" s="677"/>
      <c r="DS12" s="677"/>
      <c r="DT12" s="677"/>
      <c r="DU12" s="677"/>
      <c r="DV12" s="677"/>
      <c r="DW12" s="677"/>
      <c r="DX12" s="677"/>
      <c r="DY12" s="677"/>
      <c r="DZ12" s="677"/>
      <c r="EA12" s="677"/>
      <c r="EB12" s="677"/>
      <c r="EC12" s="720"/>
    </row>
    <row r="13" spans="2:143" ht="11.25" customHeight="1" x14ac:dyDescent="0.15">
      <c r="B13" s="673" t="s">
        <v>256</v>
      </c>
      <c r="C13" s="674"/>
      <c r="D13" s="674"/>
      <c r="E13" s="674"/>
      <c r="F13" s="674"/>
      <c r="G13" s="674"/>
      <c r="H13" s="674"/>
      <c r="I13" s="674"/>
      <c r="J13" s="674"/>
      <c r="K13" s="674"/>
      <c r="L13" s="674"/>
      <c r="M13" s="674"/>
      <c r="N13" s="674"/>
      <c r="O13" s="674"/>
      <c r="P13" s="674"/>
      <c r="Q13" s="675"/>
      <c r="R13" s="676" t="s">
        <v>127</v>
      </c>
      <c r="S13" s="677"/>
      <c r="T13" s="677"/>
      <c r="U13" s="677"/>
      <c r="V13" s="677"/>
      <c r="W13" s="677"/>
      <c r="X13" s="677"/>
      <c r="Y13" s="678"/>
      <c r="Z13" s="713" t="s">
        <v>242</v>
      </c>
      <c r="AA13" s="713"/>
      <c r="AB13" s="713"/>
      <c r="AC13" s="713"/>
      <c r="AD13" s="714" t="s">
        <v>137</v>
      </c>
      <c r="AE13" s="714"/>
      <c r="AF13" s="714"/>
      <c r="AG13" s="714"/>
      <c r="AH13" s="714"/>
      <c r="AI13" s="714"/>
      <c r="AJ13" s="714"/>
      <c r="AK13" s="714"/>
      <c r="AL13" s="679" t="s">
        <v>127</v>
      </c>
      <c r="AM13" s="680"/>
      <c r="AN13" s="680"/>
      <c r="AO13" s="715"/>
      <c r="AP13" s="673" t="s">
        <v>257</v>
      </c>
      <c r="AQ13" s="674"/>
      <c r="AR13" s="674"/>
      <c r="AS13" s="674"/>
      <c r="AT13" s="674"/>
      <c r="AU13" s="674"/>
      <c r="AV13" s="674"/>
      <c r="AW13" s="674"/>
      <c r="AX13" s="674"/>
      <c r="AY13" s="674"/>
      <c r="AZ13" s="674"/>
      <c r="BA13" s="674"/>
      <c r="BB13" s="674"/>
      <c r="BC13" s="674"/>
      <c r="BD13" s="674"/>
      <c r="BE13" s="674"/>
      <c r="BF13" s="675"/>
      <c r="BG13" s="676">
        <v>1199002</v>
      </c>
      <c r="BH13" s="677"/>
      <c r="BI13" s="677"/>
      <c r="BJ13" s="677"/>
      <c r="BK13" s="677"/>
      <c r="BL13" s="677"/>
      <c r="BM13" s="677"/>
      <c r="BN13" s="678"/>
      <c r="BO13" s="713">
        <v>49.5</v>
      </c>
      <c r="BP13" s="713"/>
      <c r="BQ13" s="713"/>
      <c r="BR13" s="713"/>
      <c r="BS13" s="682" t="s">
        <v>242</v>
      </c>
      <c r="BT13" s="677"/>
      <c r="BU13" s="677"/>
      <c r="BV13" s="677"/>
      <c r="BW13" s="677"/>
      <c r="BX13" s="677"/>
      <c r="BY13" s="677"/>
      <c r="BZ13" s="677"/>
      <c r="CA13" s="677"/>
      <c r="CB13" s="720"/>
      <c r="CD13" s="709" t="s">
        <v>258</v>
      </c>
      <c r="CE13" s="710"/>
      <c r="CF13" s="710"/>
      <c r="CG13" s="710"/>
      <c r="CH13" s="710"/>
      <c r="CI13" s="710"/>
      <c r="CJ13" s="710"/>
      <c r="CK13" s="710"/>
      <c r="CL13" s="710"/>
      <c r="CM13" s="710"/>
      <c r="CN13" s="710"/>
      <c r="CO13" s="710"/>
      <c r="CP13" s="710"/>
      <c r="CQ13" s="711"/>
      <c r="CR13" s="676">
        <v>812504</v>
      </c>
      <c r="CS13" s="677"/>
      <c r="CT13" s="677"/>
      <c r="CU13" s="677"/>
      <c r="CV13" s="677"/>
      <c r="CW13" s="677"/>
      <c r="CX13" s="677"/>
      <c r="CY13" s="678"/>
      <c r="CZ13" s="713">
        <v>8.9</v>
      </c>
      <c r="DA13" s="713"/>
      <c r="DB13" s="713"/>
      <c r="DC13" s="713"/>
      <c r="DD13" s="682">
        <v>515165</v>
      </c>
      <c r="DE13" s="677"/>
      <c r="DF13" s="677"/>
      <c r="DG13" s="677"/>
      <c r="DH13" s="677"/>
      <c r="DI13" s="677"/>
      <c r="DJ13" s="677"/>
      <c r="DK13" s="677"/>
      <c r="DL13" s="677"/>
      <c r="DM13" s="677"/>
      <c r="DN13" s="677"/>
      <c r="DO13" s="677"/>
      <c r="DP13" s="678"/>
      <c r="DQ13" s="682">
        <v>327222</v>
      </c>
      <c r="DR13" s="677"/>
      <c r="DS13" s="677"/>
      <c r="DT13" s="677"/>
      <c r="DU13" s="677"/>
      <c r="DV13" s="677"/>
      <c r="DW13" s="677"/>
      <c r="DX13" s="677"/>
      <c r="DY13" s="677"/>
      <c r="DZ13" s="677"/>
      <c r="EA13" s="677"/>
      <c r="EB13" s="677"/>
      <c r="EC13" s="720"/>
    </row>
    <row r="14" spans="2:143" ht="11.25" customHeight="1" x14ac:dyDescent="0.15">
      <c r="B14" s="673" t="s">
        <v>259</v>
      </c>
      <c r="C14" s="674"/>
      <c r="D14" s="674"/>
      <c r="E14" s="674"/>
      <c r="F14" s="674"/>
      <c r="G14" s="674"/>
      <c r="H14" s="674"/>
      <c r="I14" s="674"/>
      <c r="J14" s="674"/>
      <c r="K14" s="674"/>
      <c r="L14" s="674"/>
      <c r="M14" s="674"/>
      <c r="N14" s="674"/>
      <c r="O14" s="674"/>
      <c r="P14" s="674"/>
      <c r="Q14" s="675"/>
      <c r="R14" s="676">
        <v>6982</v>
      </c>
      <c r="S14" s="677"/>
      <c r="T14" s="677"/>
      <c r="U14" s="677"/>
      <c r="V14" s="677"/>
      <c r="W14" s="677"/>
      <c r="X14" s="677"/>
      <c r="Y14" s="678"/>
      <c r="Z14" s="713">
        <v>0.1</v>
      </c>
      <c r="AA14" s="713"/>
      <c r="AB14" s="713"/>
      <c r="AC14" s="713"/>
      <c r="AD14" s="714">
        <v>6982</v>
      </c>
      <c r="AE14" s="714"/>
      <c r="AF14" s="714"/>
      <c r="AG14" s="714"/>
      <c r="AH14" s="714"/>
      <c r="AI14" s="714"/>
      <c r="AJ14" s="714"/>
      <c r="AK14" s="714"/>
      <c r="AL14" s="679">
        <v>0.2</v>
      </c>
      <c r="AM14" s="680"/>
      <c r="AN14" s="680"/>
      <c r="AO14" s="715"/>
      <c r="AP14" s="673" t="s">
        <v>260</v>
      </c>
      <c r="AQ14" s="674"/>
      <c r="AR14" s="674"/>
      <c r="AS14" s="674"/>
      <c r="AT14" s="674"/>
      <c r="AU14" s="674"/>
      <c r="AV14" s="674"/>
      <c r="AW14" s="674"/>
      <c r="AX14" s="674"/>
      <c r="AY14" s="674"/>
      <c r="AZ14" s="674"/>
      <c r="BA14" s="674"/>
      <c r="BB14" s="674"/>
      <c r="BC14" s="674"/>
      <c r="BD14" s="674"/>
      <c r="BE14" s="674"/>
      <c r="BF14" s="675"/>
      <c r="BG14" s="676">
        <v>50545</v>
      </c>
      <c r="BH14" s="677"/>
      <c r="BI14" s="677"/>
      <c r="BJ14" s="677"/>
      <c r="BK14" s="677"/>
      <c r="BL14" s="677"/>
      <c r="BM14" s="677"/>
      <c r="BN14" s="678"/>
      <c r="BO14" s="713">
        <v>2.1</v>
      </c>
      <c r="BP14" s="713"/>
      <c r="BQ14" s="713"/>
      <c r="BR14" s="713"/>
      <c r="BS14" s="682" t="s">
        <v>127</v>
      </c>
      <c r="BT14" s="677"/>
      <c r="BU14" s="677"/>
      <c r="BV14" s="677"/>
      <c r="BW14" s="677"/>
      <c r="BX14" s="677"/>
      <c r="BY14" s="677"/>
      <c r="BZ14" s="677"/>
      <c r="CA14" s="677"/>
      <c r="CB14" s="720"/>
      <c r="CD14" s="709" t="s">
        <v>261</v>
      </c>
      <c r="CE14" s="710"/>
      <c r="CF14" s="710"/>
      <c r="CG14" s="710"/>
      <c r="CH14" s="710"/>
      <c r="CI14" s="710"/>
      <c r="CJ14" s="710"/>
      <c r="CK14" s="710"/>
      <c r="CL14" s="710"/>
      <c r="CM14" s="710"/>
      <c r="CN14" s="710"/>
      <c r="CO14" s="710"/>
      <c r="CP14" s="710"/>
      <c r="CQ14" s="711"/>
      <c r="CR14" s="676">
        <v>254068</v>
      </c>
      <c r="CS14" s="677"/>
      <c r="CT14" s="677"/>
      <c r="CU14" s="677"/>
      <c r="CV14" s="677"/>
      <c r="CW14" s="677"/>
      <c r="CX14" s="677"/>
      <c r="CY14" s="678"/>
      <c r="CZ14" s="713">
        <v>2.8</v>
      </c>
      <c r="DA14" s="713"/>
      <c r="DB14" s="713"/>
      <c r="DC14" s="713"/>
      <c r="DD14" s="682">
        <v>3145</v>
      </c>
      <c r="DE14" s="677"/>
      <c r="DF14" s="677"/>
      <c r="DG14" s="677"/>
      <c r="DH14" s="677"/>
      <c r="DI14" s="677"/>
      <c r="DJ14" s="677"/>
      <c r="DK14" s="677"/>
      <c r="DL14" s="677"/>
      <c r="DM14" s="677"/>
      <c r="DN14" s="677"/>
      <c r="DO14" s="677"/>
      <c r="DP14" s="678"/>
      <c r="DQ14" s="682">
        <v>246463</v>
      </c>
      <c r="DR14" s="677"/>
      <c r="DS14" s="677"/>
      <c r="DT14" s="677"/>
      <c r="DU14" s="677"/>
      <c r="DV14" s="677"/>
      <c r="DW14" s="677"/>
      <c r="DX14" s="677"/>
      <c r="DY14" s="677"/>
      <c r="DZ14" s="677"/>
      <c r="EA14" s="677"/>
      <c r="EB14" s="677"/>
      <c r="EC14" s="720"/>
    </row>
    <row r="15" spans="2:143" ht="11.25" customHeight="1" x14ac:dyDescent="0.15">
      <c r="B15" s="673" t="s">
        <v>262</v>
      </c>
      <c r="C15" s="674"/>
      <c r="D15" s="674"/>
      <c r="E15" s="674"/>
      <c r="F15" s="674"/>
      <c r="G15" s="674"/>
      <c r="H15" s="674"/>
      <c r="I15" s="674"/>
      <c r="J15" s="674"/>
      <c r="K15" s="674"/>
      <c r="L15" s="674"/>
      <c r="M15" s="674"/>
      <c r="N15" s="674"/>
      <c r="O15" s="674"/>
      <c r="P15" s="674"/>
      <c r="Q15" s="675"/>
      <c r="R15" s="676" t="s">
        <v>127</v>
      </c>
      <c r="S15" s="677"/>
      <c r="T15" s="677"/>
      <c r="U15" s="677"/>
      <c r="V15" s="677"/>
      <c r="W15" s="677"/>
      <c r="X15" s="677"/>
      <c r="Y15" s="678"/>
      <c r="Z15" s="713" t="s">
        <v>242</v>
      </c>
      <c r="AA15" s="713"/>
      <c r="AB15" s="713"/>
      <c r="AC15" s="713"/>
      <c r="AD15" s="714" t="s">
        <v>127</v>
      </c>
      <c r="AE15" s="714"/>
      <c r="AF15" s="714"/>
      <c r="AG15" s="714"/>
      <c r="AH15" s="714"/>
      <c r="AI15" s="714"/>
      <c r="AJ15" s="714"/>
      <c r="AK15" s="714"/>
      <c r="AL15" s="679" t="s">
        <v>127</v>
      </c>
      <c r="AM15" s="680"/>
      <c r="AN15" s="680"/>
      <c r="AO15" s="715"/>
      <c r="AP15" s="673" t="s">
        <v>263</v>
      </c>
      <c r="AQ15" s="674"/>
      <c r="AR15" s="674"/>
      <c r="AS15" s="674"/>
      <c r="AT15" s="674"/>
      <c r="AU15" s="674"/>
      <c r="AV15" s="674"/>
      <c r="AW15" s="674"/>
      <c r="AX15" s="674"/>
      <c r="AY15" s="674"/>
      <c r="AZ15" s="674"/>
      <c r="BA15" s="674"/>
      <c r="BB15" s="674"/>
      <c r="BC15" s="674"/>
      <c r="BD15" s="674"/>
      <c r="BE15" s="674"/>
      <c r="BF15" s="675"/>
      <c r="BG15" s="676">
        <v>119476</v>
      </c>
      <c r="BH15" s="677"/>
      <c r="BI15" s="677"/>
      <c r="BJ15" s="677"/>
      <c r="BK15" s="677"/>
      <c r="BL15" s="677"/>
      <c r="BM15" s="677"/>
      <c r="BN15" s="678"/>
      <c r="BO15" s="713">
        <v>4.9000000000000004</v>
      </c>
      <c r="BP15" s="713"/>
      <c r="BQ15" s="713"/>
      <c r="BR15" s="713"/>
      <c r="BS15" s="682" t="s">
        <v>127</v>
      </c>
      <c r="BT15" s="677"/>
      <c r="BU15" s="677"/>
      <c r="BV15" s="677"/>
      <c r="BW15" s="677"/>
      <c r="BX15" s="677"/>
      <c r="BY15" s="677"/>
      <c r="BZ15" s="677"/>
      <c r="CA15" s="677"/>
      <c r="CB15" s="720"/>
      <c r="CD15" s="709" t="s">
        <v>264</v>
      </c>
      <c r="CE15" s="710"/>
      <c r="CF15" s="710"/>
      <c r="CG15" s="710"/>
      <c r="CH15" s="710"/>
      <c r="CI15" s="710"/>
      <c r="CJ15" s="710"/>
      <c r="CK15" s="710"/>
      <c r="CL15" s="710"/>
      <c r="CM15" s="710"/>
      <c r="CN15" s="710"/>
      <c r="CO15" s="710"/>
      <c r="CP15" s="710"/>
      <c r="CQ15" s="711"/>
      <c r="CR15" s="676">
        <v>734644</v>
      </c>
      <c r="CS15" s="677"/>
      <c r="CT15" s="677"/>
      <c r="CU15" s="677"/>
      <c r="CV15" s="677"/>
      <c r="CW15" s="677"/>
      <c r="CX15" s="677"/>
      <c r="CY15" s="678"/>
      <c r="CZ15" s="713">
        <v>8.1</v>
      </c>
      <c r="DA15" s="713"/>
      <c r="DB15" s="713"/>
      <c r="DC15" s="713"/>
      <c r="DD15" s="682">
        <v>174744</v>
      </c>
      <c r="DE15" s="677"/>
      <c r="DF15" s="677"/>
      <c r="DG15" s="677"/>
      <c r="DH15" s="677"/>
      <c r="DI15" s="677"/>
      <c r="DJ15" s="677"/>
      <c r="DK15" s="677"/>
      <c r="DL15" s="677"/>
      <c r="DM15" s="677"/>
      <c r="DN15" s="677"/>
      <c r="DO15" s="677"/>
      <c r="DP15" s="678"/>
      <c r="DQ15" s="682">
        <v>557463</v>
      </c>
      <c r="DR15" s="677"/>
      <c r="DS15" s="677"/>
      <c r="DT15" s="677"/>
      <c r="DU15" s="677"/>
      <c r="DV15" s="677"/>
      <c r="DW15" s="677"/>
      <c r="DX15" s="677"/>
      <c r="DY15" s="677"/>
      <c r="DZ15" s="677"/>
      <c r="EA15" s="677"/>
      <c r="EB15" s="677"/>
      <c r="EC15" s="720"/>
    </row>
    <row r="16" spans="2:143" ht="11.25" customHeight="1" x14ac:dyDescent="0.15">
      <c r="B16" s="673" t="s">
        <v>265</v>
      </c>
      <c r="C16" s="674"/>
      <c r="D16" s="674"/>
      <c r="E16" s="674"/>
      <c r="F16" s="674"/>
      <c r="G16" s="674"/>
      <c r="H16" s="674"/>
      <c r="I16" s="674"/>
      <c r="J16" s="674"/>
      <c r="K16" s="674"/>
      <c r="L16" s="674"/>
      <c r="M16" s="674"/>
      <c r="N16" s="674"/>
      <c r="O16" s="674"/>
      <c r="P16" s="674"/>
      <c r="Q16" s="675"/>
      <c r="R16" s="676">
        <v>700</v>
      </c>
      <c r="S16" s="677"/>
      <c r="T16" s="677"/>
      <c r="U16" s="677"/>
      <c r="V16" s="677"/>
      <c r="W16" s="677"/>
      <c r="X16" s="677"/>
      <c r="Y16" s="678"/>
      <c r="Z16" s="713">
        <v>0</v>
      </c>
      <c r="AA16" s="713"/>
      <c r="AB16" s="713"/>
      <c r="AC16" s="713"/>
      <c r="AD16" s="714">
        <v>700</v>
      </c>
      <c r="AE16" s="714"/>
      <c r="AF16" s="714"/>
      <c r="AG16" s="714"/>
      <c r="AH16" s="714"/>
      <c r="AI16" s="714"/>
      <c r="AJ16" s="714"/>
      <c r="AK16" s="714"/>
      <c r="AL16" s="679">
        <v>0</v>
      </c>
      <c r="AM16" s="680"/>
      <c r="AN16" s="680"/>
      <c r="AO16" s="715"/>
      <c r="AP16" s="673" t="s">
        <v>266</v>
      </c>
      <c r="AQ16" s="674"/>
      <c r="AR16" s="674"/>
      <c r="AS16" s="674"/>
      <c r="AT16" s="674"/>
      <c r="AU16" s="674"/>
      <c r="AV16" s="674"/>
      <c r="AW16" s="674"/>
      <c r="AX16" s="674"/>
      <c r="AY16" s="674"/>
      <c r="AZ16" s="674"/>
      <c r="BA16" s="674"/>
      <c r="BB16" s="674"/>
      <c r="BC16" s="674"/>
      <c r="BD16" s="674"/>
      <c r="BE16" s="674"/>
      <c r="BF16" s="675"/>
      <c r="BG16" s="676" t="s">
        <v>137</v>
      </c>
      <c r="BH16" s="677"/>
      <c r="BI16" s="677"/>
      <c r="BJ16" s="677"/>
      <c r="BK16" s="677"/>
      <c r="BL16" s="677"/>
      <c r="BM16" s="677"/>
      <c r="BN16" s="678"/>
      <c r="BO16" s="713" t="s">
        <v>127</v>
      </c>
      <c r="BP16" s="713"/>
      <c r="BQ16" s="713"/>
      <c r="BR16" s="713"/>
      <c r="BS16" s="682" t="s">
        <v>242</v>
      </c>
      <c r="BT16" s="677"/>
      <c r="BU16" s="677"/>
      <c r="BV16" s="677"/>
      <c r="BW16" s="677"/>
      <c r="BX16" s="677"/>
      <c r="BY16" s="677"/>
      <c r="BZ16" s="677"/>
      <c r="CA16" s="677"/>
      <c r="CB16" s="720"/>
      <c r="CD16" s="709" t="s">
        <v>267</v>
      </c>
      <c r="CE16" s="710"/>
      <c r="CF16" s="710"/>
      <c r="CG16" s="710"/>
      <c r="CH16" s="710"/>
      <c r="CI16" s="710"/>
      <c r="CJ16" s="710"/>
      <c r="CK16" s="710"/>
      <c r="CL16" s="710"/>
      <c r="CM16" s="710"/>
      <c r="CN16" s="710"/>
      <c r="CO16" s="710"/>
      <c r="CP16" s="710"/>
      <c r="CQ16" s="711"/>
      <c r="CR16" s="676">
        <v>415630</v>
      </c>
      <c r="CS16" s="677"/>
      <c r="CT16" s="677"/>
      <c r="CU16" s="677"/>
      <c r="CV16" s="677"/>
      <c r="CW16" s="677"/>
      <c r="CX16" s="677"/>
      <c r="CY16" s="678"/>
      <c r="CZ16" s="713">
        <v>4.5999999999999996</v>
      </c>
      <c r="DA16" s="713"/>
      <c r="DB16" s="713"/>
      <c r="DC16" s="713"/>
      <c r="DD16" s="682" t="s">
        <v>127</v>
      </c>
      <c r="DE16" s="677"/>
      <c r="DF16" s="677"/>
      <c r="DG16" s="677"/>
      <c r="DH16" s="677"/>
      <c r="DI16" s="677"/>
      <c r="DJ16" s="677"/>
      <c r="DK16" s="677"/>
      <c r="DL16" s="677"/>
      <c r="DM16" s="677"/>
      <c r="DN16" s="677"/>
      <c r="DO16" s="677"/>
      <c r="DP16" s="678"/>
      <c r="DQ16" s="682">
        <v>48002</v>
      </c>
      <c r="DR16" s="677"/>
      <c r="DS16" s="677"/>
      <c r="DT16" s="677"/>
      <c r="DU16" s="677"/>
      <c r="DV16" s="677"/>
      <c r="DW16" s="677"/>
      <c r="DX16" s="677"/>
      <c r="DY16" s="677"/>
      <c r="DZ16" s="677"/>
      <c r="EA16" s="677"/>
      <c r="EB16" s="677"/>
      <c r="EC16" s="720"/>
    </row>
    <row r="17" spans="2:133" ht="11.25" customHeight="1" x14ac:dyDescent="0.15">
      <c r="B17" s="673" t="s">
        <v>268</v>
      </c>
      <c r="C17" s="674"/>
      <c r="D17" s="674"/>
      <c r="E17" s="674"/>
      <c r="F17" s="674"/>
      <c r="G17" s="674"/>
      <c r="H17" s="674"/>
      <c r="I17" s="674"/>
      <c r="J17" s="674"/>
      <c r="K17" s="674"/>
      <c r="L17" s="674"/>
      <c r="M17" s="674"/>
      <c r="N17" s="674"/>
      <c r="O17" s="674"/>
      <c r="P17" s="674"/>
      <c r="Q17" s="675"/>
      <c r="R17" s="676">
        <v>47403</v>
      </c>
      <c r="S17" s="677"/>
      <c r="T17" s="677"/>
      <c r="U17" s="677"/>
      <c r="V17" s="677"/>
      <c r="W17" s="677"/>
      <c r="X17" s="677"/>
      <c r="Y17" s="678"/>
      <c r="Z17" s="713">
        <v>0.5</v>
      </c>
      <c r="AA17" s="713"/>
      <c r="AB17" s="713"/>
      <c r="AC17" s="713"/>
      <c r="AD17" s="714">
        <v>47403</v>
      </c>
      <c r="AE17" s="714"/>
      <c r="AF17" s="714"/>
      <c r="AG17" s="714"/>
      <c r="AH17" s="714"/>
      <c r="AI17" s="714"/>
      <c r="AJ17" s="714"/>
      <c r="AK17" s="714"/>
      <c r="AL17" s="679">
        <v>1.2</v>
      </c>
      <c r="AM17" s="680"/>
      <c r="AN17" s="680"/>
      <c r="AO17" s="715"/>
      <c r="AP17" s="673" t="s">
        <v>269</v>
      </c>
      <c r="AQ17" s="674"/>
      <c r="AR17" s="674"/>
      <c r="AS17" s="674"/>
      <c r="AT17" s="674"/>
      <c r="AU17" s="674"/>
      <c r="AV17" s="674"/>
      <c r="AW17" s="674"/>
      <c r="AX17" s="674"/>
      <c r="AY17" s="674"/>
      <c r="AZ17" s="674"/>
      <c r="BA17" s="674"/>
      <c r="BB17" s="674"/>
      <c r="BC17" s="674"/>
      <c r="BD17" s="674"/>
      <c r="BE17" s="674"/>
      <c r="BF17" s="675"/>
      <c r="BG17" s="676" t="s">
        <v>127</v>
      </c>
      <c r="BH17" s="677"/>
      <c r="BI17" s="677"/>
      <c r="BJ17" s="677"/>
      <c r="BK17" s="677"/>
      <c r="BL17" s="677"/>
      <c r="BM17" s="677"/>
      <c r="BN17" s="678"/>
      <c r="BO17" s="713" t="s">
        <v>242</v>
      </c>
      <c r="BP17" s="713"/>
      <c r="BQ17" s="713"/>
      <c r="BR17" s="713"/>
      <c r="BS17" s="682" t="s">
        <v>127</v>
      </c>
      <c r="BT17" s="677"/>
      <c r="BU17" s="677"/>
      <c r="BV17" s="677"/>
      <c r="BW17" s="677"/>
      <c r="BX17" s="677"/>
      <c r="BY17" s="677"/>
      <c r="BZ17" s="677"/>
      <c r="CA17" s="677"/>
      <c r="CB17" s="720"/>
      <c r="CD17" s="709" t="s">
        <v>270</v>
      </c>
      <c r="CE17" s="710"/>
      <c r="CF17" s="710"/>
      <c r="CG17" s="710"/>
      <c r="CH17" s="710"/>
      <c r="CI17" s="710"/>
      <c r="CJ17" s="710"/>
      <c r="CK17" s="710"/>
      <c r="CL17" s="710"/>
      <c r="CM17" s="710"/>
      <c r="CN17" s="710"/>
      <c r="CO17" s="710"/>
      <c r="CP17" s="710"/>
      <c r="CQ17" s="711"/>
      <c r="CR17" s="676">
        <v>556867</v>
      </c>
      <c r="CS17" s="677"/>
      <c r="CT17" s="677"/>
      <c r="CU17" s="677"/>
      <c r="CV17" s="677"/>
      <c r="CW17" s="677"/>
      <c r="CX17" s="677"/>
      <c r="CY17" s="678"/>
      <c r="CZ17" s="713">
        <v>6.1</v>
      </c>
      <c r="DA17" s="713"/>
      <c r="DB17" s="713"/>
      <c r="DC17" s="713"/>
      <c r="DD17" s="682" t="s">
        <v>127</v>
      </c>
      <c r="DE17" s="677"/>
      <c r="DF17" s="677"/>
      <c r="DG17" s="677"/>
      <c r="DH17" s="677"/>
      <c r="DI17" s="677"/>
      <c r="DJ17" s="677"/>
      <c r="DK17" s="677"/>
      <c r="DL17" s="677"/>
      <c r="DM17" s="677"/>
      <c r="DN17" s="677"/>
      <c r="DO17" s="677"/>
      <c r="DP17" s="678"/>
      <c r="DQ17" s="682">
        <v>552004</v>
      </c>
      <c r="DR17" s="677"/>
      <c r="DS17" s="677"/>
      <c r="DT17" s="677"/>
      <c r="DU17" s="677"/>
      <c r="DV17" s="677"/>
      <c r="DW17" s="677"/>
      <c r="DX17" s="677"/>
      <c r="DY17" s="677"/>
      <c r="DZ17" s="677"/>
      <c r="EA17" s="677"/>
      <c r="EB17" s="677"/>
      <c r="EC17" s="720"/>
    </row>
    <row r="18" spans="2:133" ht="11.25" customHeight="1" x14ac:dyDescent="0.15">
      <c r="B18" s="673" t="s">
        <v>271</v>
      </c>
      <c r="C18" s="674"/>
      <c r="D18" s="674"/>
      <c r="E18" s="674"/>
      <c r="F18" s="674"/>
      <c r="G18" s="674"/>
      <c r="H18" s="674"/>
      <c r="I18" s="674"/>
      <c r="J18" s="674"/>
      <c r="K18" s="674"/>
      <c r="L18" s="674"/>
      <c r="M18" s="674"/>
      <c r="N18" s="674"/>
      <c r="O18" s="674"/>
      <c r="P18" s="674"/>
      <c r="Q18" s="675"/>
      <c r="R18" s="676">
        <v>14880</v>
      </c>
      <c r="S18" s="677"/>
      <c r="T18" s="677"/>
      <c r="U18" s="677"/>
      <c r="V18" s="677"/>
      <c r="W18" s="677"/>
      <c r="X18" s="677"/>
      <c r="Y18" s="678"/>
      <c r="Z18" s="713">
        <v>0.2</v>
      </c>
      <c r="AA18" s="713"/>
      <c r="AB18" s="713"/>
      <c r="AC18" s="713"/>
      <c r="AD18" s="714">
        <v>14880</v>
      </c>
      <c r="AE18" s="714"/>
      <c r="AF18" s="714"/>
      <c r="AG18" s="714"/>
      <c r="AH18" s="714"/>
      <c r="AI18" s="714"/>
      <c r="AJ18" s="714"/>
      <c r="AK18" s="714"/>
      <c r="AL18" s="679">
        <v>0.4</v>
      </c>
      <c r="AM18" s="680"/>
      <c r="AN18" s="680"/>
      <c r="AO18" s="715"/>
      <c r="AP18" s="673" t="s">
        <v>272</v>
      </c>
      <c r="AQ18" s="674"/>
      <c r="AR18" s="674"/>
      <c r="AS18" s="674"/>
      <c r="AT18" s="674"/>
      <c r="AU18" s="674"/>
      <c r="AV18" s="674"/>
      <c r="AW18" s="674"/>
      <c r="AX18" s="674"/>
      <c r="AY18" s="674"/>
      <c r="AZ18" s="674"/>
      <c r="BA18" s="674"/>
      <c r="BB18" s="674"/>
      <c r="BC18" s="674"/>
      <c r="BD18" s="674"/>
      <c r="BE18" s="674"/>
      <c r="BF18" s="675"/>
      <c r="BG18" s="676" t="s">
        <v>127</v>
      </c>
      <c r="BH18" s="677"/>
      <c r="BI18" s="677"/>
      <c r="BJ18" s="677"/>
      <c r="BK18" s="677"/>
      <c r="BL18" s="677"/>
      <c r="BM18" s="677"/>
      <c r="BN18" s="678"/>
      <c r="BO18" s="713" t="s">
        <v>127</v>
      </c>
      <c r="BP18" s="713"/>
      <c r="BQ18" s="713"/>
      <c r="BR18" s="713"/>
      <c r="BS18" s="682" t="s">
        <v>127</v>
      </c>
      <c r="BT18" s="677"/>
      <c r="BU18" s="677"/>
      <c r="BV18" s="677"/>
      <c r="BW18" s="677"/>
      <c r="BX18" s="677"/>
      <c r="BY18" s="677"/>
      <c r="BZ18" s="677"/>
      <c r="CA18" s="677"/>
      <c r="CB18" s="720"/>
      <c r="CD18" s="709" t="s">
        <v>273</v>
      </c>
      <c r="CE18" s="710"/>
      <c r="CF18" s="710"/>
      <c r="CG18" s="710"/>
      <c r="CH18" s="710"/>
      <c r="CI18" s="710"/>
      <c r="CJ18" s="710"/>
      <c r="CK18" s="710"/>
      <c r="CL18" s="710"/>
      <c r="CM18" s="710"/>
      <c r="CN18" s="710"/>
      <c r="CO18" s="710"/>
      <c r="CP18" s="710"/>
      <c r="CQ18" s="711"/>
      <c r="CR18" s="676" t="s">
        <v>127</v>
      </c>
      <c r="CS18" s="677"/>
      <c r="CT18" s="677"/>
      <c r="CU18" s="677"/>
      <c r="CV18" s="677"/>
      <c r="CW18" s="677"/>
      <c r="CX18" s="677"/>
      <c r="CY18" s="678"/>
      <c r="CZ18" s="713" t="s">
        <v>127</v>
      </c>
      <c r="DA18" s="713"/>
      <c r="DB18" s="713"/>
      <c r="DC18" s="713"/>
      <c r="DD18" s="682" t="s">
        <v>127</v>
      </c>
      <c r="DE18" s="677"/>
      <c r="DF18" s="677"/>
      <c r="DG18" s="677"/>
      <c r="DH18" s="677"/>
      <c r="DI18" s="677"/>
      <c r="DJ18" s="677"/>
      <c r="DK18" s="677"/>
      <c r="DL18" s="677"/>
      <c r="DM18" s="677"/>
      <c r="DN18" s="677"/>
      <c r="DO18" s="677"/>
      <c r="DP18" s="678"/>
      <c r="DQ18" s="682" t="s">
        <v>127</v>
      </c>
      <c r="DR18" s="677"/>
      <c r="DS18" s="677"/>
      <c r="DT18" s="677"/>
      <c r="DU18" s="677"/>
      <c r="DV18" s="677"/>
      <c r="DW18" s="677"/>
      <c r="DX18" s="677"/>
      <c r="DY18" s="677"/>
      <c r="DZ18" s="677"/>
      <c r="EA18" s="677"/>
      <c r="EB18" s="677"/>
      <c r="EC18" s="720"/>
    </row>
    <row r="19" spans="2:133" ht="11.25" customHeight="1" x14ac:dyDescent="0.15">
      <c r="B19" s="673" t="s">
        <v>274</v>
      </c>
      <c r="C19" s="674"/>
      <c r="D19" s="674"/>
      <c r="E19" s="674"/>
      <c r="F19" s="674"/>
      <c r="G19" s="674"/>
      <c r="H19" s="674"/>
      <c r="I19" s="674"/>
      <c r="J19" s="674"/>
      <c r="K19" s="674"/>
      <c r="L19" s="674"/>
      <c r="M19" s="674"/>
      <c r="N19" s="674"/>
      <c r="O19" s="674"/>
      <c r="P19" s="674"/>
      <c r="Q19" s="675"/>
      <c r="R19" s="676">
        <v>810</v>
      </c>
      <c r="S19" s="677"/>
      <c r="T19" s="677"/>
      <c r="U19" s="677"/>
      <c r="V19" s="677"/>
      <c r="W19" s="677"/>
      <c r="X19" s="677"/>
      <c r="Y19" s="678"/>
      <c r="Z19" s="713">
        <v>0</v>
      </c>
      <c r="AA19" s="713"/>
      <c r="AB19" s="713"/>
      <c r="AC19" s="713"/>
      <c r="AD19" s="714">
        <v>810</v>
      </c>
      <c r="AE19" s="714"/>
      <c r="AF19" s="714"/>
      <c r="AG19" s="714"/>
      <c r="AH19" s="714"/>
      <c r="AI19" s="714"/>
      <c r="AJ19" s="714"/>
      <c r="AK19" s="714"/>
      <c r="AL19" s="679">
        <v>0</v>
      </c>
      <c r="AM19" s="680"/>
      <c r="AN19" s="680"/>
      <c r="AO19" s="715"/>
      <c r="AP19" s="673" t="s">
        <v>275</v>
      </c>
      <c r="AQ19" s="674"/>
      <c r="AR19" s="674"/>
      <c r="AS19" s="674"/>
      <c r="AT19" s="674"/>
      <c r="AU19" s="674"/>
      <c r="AV19" s="674"/>
      <c r="AW19" s="674"/>
      <c r="AX19" s="674"/>
      <c r="AY19" s="674"/>
      <c r="AZ19" s="674"/>
      <c r="BA19" s="674"/>
      <c r="BB19" s="674"/>
      <c r="BC19" s="674"/>
      <c r="BD19" s="674"/>
      <c r="BE19" s="674"/>
      <c r="BF19" s="675"/>
      <c r="BG19" s="676">
        <v>458</v>
      </c>
      <c r="BH19" s="677"/>
      <c r="BI19" s="677"/>
      <c r="BJ19" s="677"/>
      <c r="BK19" s="677"/>
      <c r="BL19" s="677"/>
      <c r="BM19" s="677"/>
      <c r="BN19" s="678"/>
      <c r="BO19" s="713">
        <v>0</v>
      </c>
      <c r="BP19" s="713"/>
      <c r="BQ19" s="713"/>
      <c r="BR19" s="713"/>
      <c r="BS19" s="682" t="s">
        <v>127</v>
      </c>
      <c r="BT19" s="677"/>
      <c r="BU19" s="677"/>
      <c r="BV19" s="677"/>
      <c r="BW19" s="677"/>
      <c r="BX19" s="677"/>
      <c r="BY19" s="677"/>
      <c r="BZ19" s="677"/>
      <c r="CA19" s="677"/>
      <c r="CB19" s="720"/>
      <c r="CD19" s="709" t="s">
        <v>276</v>
      </c>
      <c r="CE19" s="710"/>
      <c r="CF19" s="710"/>
      <c r="CG19" s="710"/>
      <c r="CH19" s="710"/>
      <c r="CI19" s="710"/>
      <c r="CJ19" s="710"/>
      <c r="CK19" s="710"/>
      <c r="CL19" s="710"/>
      <c r="CM19" s="710"/>
      <c r="CN19" s="710"/>
      <c r="CO19" s="710"/>
      <c r="CP19" s="710"/>
      <c r="CQ19" s="711"/>
      <c r="CR19" s="676" t="s">
        <v>127</v>
      </c>
      <c r="CS19" s="677"/>
      <c r="CT19" s="677"/>
      <c r="CU19" s="677"/>
      <c r="CV19" s="677"/>
      <c r="CW19" s="677"/>
      <c r="CX19" s="677"/>
      <c r="CY19" s="678"/>
      <c r="CZ19" s="713" t="s">
        <v>137</v>
      </c>
      <c r="DA19" s="713"/>
      <c r="DB19" s="713"/>
      <c r="DC19" s="713"/>
      <c r="DD19" s="682" t="s">
        <v>127</v>
      </c>
      <c r="DE19" s="677"/>
      <c r="DF19" s="677"/>
      <c r="DG19" s="677"/>
      <c r="DH19" s="677"/>
      <c r="DI19" s="677"/>
      <c r="DJ19" s="677"/>
      <c r="DK19" s="677"/>
      <c r="DL19" s="677"/>
      <c r="DM19" s="677"/>
      <c r="DN19" s="677"/>
      <c r="DO19" s="677"/>
      <c r="DP19" s="678"/>
      <c r="DQ19" s="682" t="s">
        <v>127</v>
      </c>
      <c r="DR19" s="677"/>
      <c r="DS19" s="677"/>
      <c r="DT19" s="677"/>
      <c r="DU19" s="677"/>
      <c r="DV19" s="677"/>
      <c r="DW19" s="677"/>
      <c r="DX19" s="677"/>
      <c r="DY19" s="677"/>
      <c r="DZ19" s="677"/>
      <c r="EA19" s="677"/>
      <c r="EB19" s="677"/>
      <c r="EC19" s="720"/>
    </row>
    <row r="20" spans="2:133" ht="11.25" customHeight="1" x14ac:dyDescent="0.15">
      <c r="B20" s="673" t="s">
        <v>277</v>
      </c>
      <c r="C20" s="674"/>
      <c r="D20" s="674"/>
      <c r="E20" s="674"/>
      <c r="F20" s="674"/>
      <c r="G20" s="674"/>
      <c r="H20" s="674"/>
      <c r="I20" s="674"/>
      <c r="J20" s="674"/>
      <c r="K20" s="674"/>
      <c r="L20" s="674"/>
      <c r="M20" s="674"/>
      <c r="N20" s="674"/>
      <c r="O20" s="674"/>
      <c r="P20" s="674"/>
      <c r="Q20" s="675"/>
      <c r="R20" s="676">
        <v>326</v>
      </c>
      <c r="S20" s="677"/>
      <c r="T20" s="677"/>
      <c r="U20" s="677"/>
      <c r="V20" s="677"/>
      <c r="W20" s="677"/>
      <c r="X20" s="677"/>
      <c r="Y20" s="678"/>
      <c r="Z20" s="713">
        <v>0</v>
      </c>
      <c r="AA20" s="713"/>
      <c r="AB20" s="713"/>
      <c r="AC20" s="713"/>
      <c r="AD20" s="714">
        <v>326</v>
      </c>
      <c r="AE20" s="714"/>
      <c r="AF20" s="714"/>
      <c r="AG20" s="714"/>
      <c r="AH20" s="714"/>
      <c r="AI20" s="714"/>
      <c r="AJ20" s="714"/>
      <c r="AK20" s="714"/>
      <c r="AL20" s="679">
        <v>0</v>
      </c>
      <c r="AM20" s="680"/>
      <c r="AN20" s="680"/>
      <c r="AO20" s="715"/>
      <c r="AP20" s="673" t="s">
        <v>278</v>
      </c>
      <c r="AQ20" s="674"/>
      <c r="AR20" s="674"/>
      <c r="AS20" s="674"/>
      <c r="AT20" s="674"/>
      <c r="AU20" s="674"/>
      <c r="AV20" s="674"/>
      <c r="AW20" s="674"/>
      <c r="AX20" s="674"/>
      <c r="AY20" s="674"/>
      <c r="AZ20" s="674"/>
      <c r="BA20" s="674"/>
      <c r="BB20" s="674"/>
      <c r="BC20" s="674"/>
      <c r="BD20" s="674"/>
      <c r="BE20" s="674"/>
      <c r="BF20" s="675"/>
      <c r="BG20" s="676">
        <v>458</v>
      </c>
      <c r="BH20" s="677"/>
      <c r="BI20" s="677"/>
      <c r="BJ20" s="677"/>
      <c r="BK20" s="677"/>
      <c r="BL20" s="677"/>
      <c r="BM20" s="677"/>
      <c r="BN20" s="678"/>
      <c r="BO20" s="713">
        <v>0</v>
      </c>
      <c r="BP20" s="713"/>
      <c r="BQ20" s="713"/>
      <c r="BR20" s="713"/>
      <c r="BS20" s="682" t="s">
        <v>127</v>
      </c>
      <c r="BT20" s="677"/>
      <c r="BU20" s="677"/>
      <c r="BV20" s="677"/>
      <c r="BW20" s="677"/>
      <c r="BX20" s="677"/>
      <c r="BY20" s="677"/>
      <c r="BZ20" s="677"/>
      <c r="CA20" s="677"/>
      <c r="CB20" s="720"/>
      <c r="CD20" s="709" t="s">
        <v>279</v>
      </c>
      <c r="CE20" s="710"/>
      <c r="CF20" s="710"/>
      <c r="CG20" s="710"/>
      <c r="CH20" s="710"/>
      <c r="CI20" s="710"/>
      <c r="CJ20" s="710"/>
      <c r="CK20" s="710"/>
      <c r="CL20" s="710"/>
      <c r="CM20" s="710"/>
      <c r="CN20" s="710"/>
      <c r="CO20" s="710"/>
      <c r="CP20" s="710"/>
      <c r="CQ20" s="711"/>
      <c r="CR20" s="676">
        <v>9112411</v>
      </c>
      <c r="CS20" s="677"/>
      <c r="CT20" s="677"/>
      <c r="CU20" s="677"/>
      <c r="CV20" s="677"/>
      <c r="CW20" s="677"/>
      <c r="CX20" s="677"/>
      <c r="CY20" s="678"/>
      <c r="CZ20" s="713">
        <v>100</v>
      </c>
      <c r="DA20" s="713"/>
      <c r="DB20" s="713"/>
      <c r="DC20" s="713"/>
      <c r="DD20" s="682">
        <v>1787147</v>
      </c>
      <c r="DE20" s="677"/>
      <c r="DF20" s="677"/>
      <c r="DG20" s="677"/>
      <c r="DH20" s="677"/>
      <c r="DI20" s="677"/>
      <c r="DJ20" s="677"/>
      <c r="DK20" s="677"/>
      <c r="DL20" s="677"/>
      <c r="DM20" s="677"/>
      <c r="DN20" s="677"/>
      <c r="DO20" s="677"/>
      <c r="DP20" s="678"/>
      <c r="DQ20" s="682">
        <v>4674861</v>
      </c>
      <c r="DR20" s="677"/>
      <c r="DS20" s="677"/>
      <c r="DT20" s="677"/>
      <c r="DU20" s="677"/>
      <c r="DV20" s="677"/>
      <c r="DW20" s="677"/>
      <c r="DX20" s="677"/>
      <c r="DY20" s="677"/>
      <c r="DZ20" s="677"/>
      <c r="EA20" s="677"/>
      <c r="EB20" s="677"/>
      <c r="EC20" s="720"/>
    </row>
    <row r="21" spans="2:133" ht="11.25" customHeight="1" x14ac:dyDescent="0.15">
      <c r="B21" s="673" t="s">
        <v>280</v>
      </c>
      <c r="C21" s="674"/>
      <c r="D21" s="674"/>
      <c r="E21" s="674"/>
      <c r="F21" s="674"/>
      <c r="G21" s="674"/>
      <c r="H21" s="674"/>
      <c r="I21" s="674"/>
      <c r="J21" s="674"/>
      <c r="K21" s="674"/>
      <c r="L21" s="674"/>
      <c r="M21" s="674"/>
      <c r="N21" s="674"/>
      <c r="O21" s="674"/>
      <c r="P21" s="674"/>
      <c r="Q21" s="675"/>
      <c r="R21" s="676">
        <v>31387</v>
      </c>
      <c r="S21" s="677"/>
      <c r="T21" s="677"/>
      <c r="U21" s="677"/>
      <c r="V21" s="677"/>
      <c r="W21" s="677"/>
      <c r="X21" s="677"/>
      <c r="Y21" s="678"/>
      <c r="Z21" s="713">
        <v>0.3</v>
      </c>
      <c r="AA21" s="713"/>
      <c r="AB21" s="713"/>
      <c r="AC21" s="713"/>
      <c r="AD21" s="714">
        <v>31387</v>
      </c>
      <c r="AE21" s="714"/>
      <c r="AF21" s="714"/>
      <c r="AG21" s="714"/>
      <c r="AH21" s="714"/>
      <c r="AI21" s="714"/>
      <c r="AJ21" s="714"/>
      <c r="AK21" s="714"/>
      <c r="AL21" s="679">
        <v>0.8</v>
      </c>
      <c r="AM21" s="680"/>
      <c r="AN21" s="680"/>
      <c r="AO21" s="715"/>
      <c r="AP21" s="770" t="s">
        <v>281</v>
      </c>
      <c r="AQ21" s="778"/>
      <c r="AR21" s="778"/>
      <c r="AS21" s="778"/>
      <c r="AT21" s="778"/>
      <c r="AU21" s="778"/>
      <c r="AV21" s="778"/>
      <c r="AW21" s="778"/>
      <c r="AX21" s="778"/>
      <c r="AY21" s="778"/>
      <c r="AZ21" s="778"/>
      <c r="BA21" s="778"/>
      <c r="BB21" s="778"/>
      <c r="BC21" s="778"/>
      <c r="BD21" s="778"/>
      <c r="BE21" s="778"/>
      <c r="BF21" s="772"/>
      <c r="BG21" s="676">
        <v>458</v>
      </c>
      <c r="BH21" s="677"/>
      <c r="BI21" s="677"/>
      <c r="BJ21" s="677"/>
      <c r="BK21" s="677"/>
      <c r="BL21" s="677"/>
      <c r="BM21" s="677"/>
      <c r="BN21" s="678"/>
      <c r="BO21" s="713">
        <v>0</v>
      </c>
      <c r="BP21" s="713"/>
      <c r="BQ21" s="713"/>
      <c r="BR21" s="713"/>
      <c r="BS21" s="682" t="s">
        <v>127</v>
      </c>
      <c r="BT21" s="677"/>
      <c r="BU21" s="677"/>
      <c r="BV21" s="677"/>
      <c r="BW21" s="677"/>
      <c r="BX21" s="677"/>
      <c r="BY21" s="677"/>
      <c r="BZ21" s="677"/>
      <c r="CA21" s="677"/>
      <c r="CB21" s="720"/>
      <c r="CD21" s="783"/>
      <c r="CE21" s="726"/>
      <c r="CF21" s="726"/>
      <c r="CG21" s="726"/>
      <c r="CH21" s="726"/>
      <c r="CI21" s="726"/>
      <c r="CJ21" s="726"/>
      <c r="CK21" s="726"/>
      <c r="CL21" s="726"/>
      <c r="CM21" s="726"/>
      <c r="CN21" s="726"/>
      <c r="CO21" s="726"/>
      <c r="CP21" s="726"/>
      <c r="CQ21" s="727"/>
      <c r="CR21" s="784"/>
      <c r="CS21" s="785"/>
      <c r="CT21" s="785"/>
      <c r="CU21" s="785"/>
      <c r="CV21" s="785"/>
      <c r="CW21" s="785"/>
      <c r="CX21" s="785"/>
      <c r="CY21" s="786"/>
      <c r="CZ21" s="787"/>
      <c r="DA21" s="787"/>
      <c r="DB21" s="787"/>
      <c r="DC21" s="787"/>
      <c r="DD21" s="788"/>
      <c r="DE21" s="785"/>
      <c r="DF21" s="785"/>
      <c r="DG21" s="785"/>
      <c r="DH21" s="785"/>
      <c r="DI21" s="785"/>
      <c r="DJ21" s="785"/>
      <c r="DK21" s="785"/>
      <c r="DL21" s="785"/>
      <c r="DM21" s="785"/>
      <c r="DN21" s="785"/>
      <c r="DO21" s="785"/>
      <c r="DP21" s="786"/>
      <c r="DQ21" s="788"/>
      <c r="DR21" s="785"/>
      <c r="DS21" s="785"/>
      <c r="DT21" s="785"/>
      <c r="DU21" s="785"/>
      <c r="DV21" s="785"/>
      <c r="DW21" s="785"/>
      <c r="DX21" s="785"/>
      <c r="DY21" s="785"/>
      <c r="DZ21" s="785"/>
      <c r="EA21" s="785"/>
      <c r="EB21" s="785"/>
      <c r="EC21" s="792"/>
    </row>
    <row r="22" spans="2:133" ht="11.25" customHeight="1" x14ac:dyDescent="0.15">
      <c r="B22" s="673" t="s">
        <v>282</v>
      </c>
      <c r="C22" s="674"/>
      <c r="D22" s="674"/>
      <c r="E22" s="674"/>
      <c r="F22" s="674"/>
      <c r="G22" s="674"/>
      <c r="H22" s="674"/>
      <c r="I22" s="674"/>
      <c r="J22" s="674"/>
      <c r="K22" s="674"/>
      <c r="L22" s="674"/>
      <c r="M22" s="674"/>
      <c r="N22" s="674"/>
      <c r="O22" s="674"/>
      <c r="P22" s="674"/>
      <c r="Q22" s="675"/>
      <c r="R22" s="676">
        <v>1121358</v>
      </c>
      <c r="S22" s="677"/>
      <c r="T22" s="677"/>
      <c r="U22" s="677"/>
      <c r="V22" s="677"/>
      <c r="W22" s="677"/>
      <c r="X22" s="677"/>
      <c r="Y22" s="678"/>
      <c r="Z22" s="713">
        <v>11.9</v>
      </c>
      <c r="AA22" s="713"/>
      <c r="AB22" s="713"/>
      <c r="AC22" s="713"/>
      <c r="AD22" s="714">
        <v>989736</v>
      </c>
      <c r="AE22" s="714"/>
      <c r="AF22" s="714"/>
      <c r="AG22" s="714"/>
      <c r="AH22" s="714"/>
      <c r="AI22" s="714"/>
      <c r="AJ22" s="714"/>
      <c r="AK22" s="714"/>
      <c r="AL22" s="679">
        <v>25.6</v>
      </c>
      <c r="AM22" s="680"/>
      <c r="AN22" s="680"/>
      <c r="AO22" s="715"/>
      <c r="AP22" s="770" t="s">
        <v>283</v>
      </c>
      <c r="AQ22" s="778"/>
      <c r="AR22" s="778"/>
      <c r="AS22" s="778"/>
      <c r="AT22" s="778"/>
      <c r="AU22" s="778"/>
      <c r="AV22" s="778"/>
      <c r="AW22" s="778"/>
      <c r="AX22" s="778"/>
      <c r="AY22" s="778"/>
      <c r="AZ22" s="778"/>
      <c r="BA22" s="778"/>
      <c r="BB22" s="778"/>
      <c r="BC22" s="778"/>
      <c r="BD22" s="778"/>
      <c r="BE22" s="778"/>
      <c r="BF22" s="772"/>
      <c r="BG22" s="676" t="s">
        <v>127</v>
      </c>
      <c r="BH22" s="677"/>
      <c r="BI22" s="677"/>
      <c r="BJ22" s="677"/>
      <c r="BK22" s="677"/>
      <c r="BL22" s="677"/>
      <c r="BM22" s="677"/>
      <c r="BN22" s="678"/>
      <c r="BO22" s="713" t="s">
        <v>242</v>
      </c>
      <c r="BP22" s="713"/>
      <c r="BQ22" s="713"/>
      <c r="BR22" s="713"/>
      <c r="BS22" s="682" t="s">
        <v>127</v>
      </c>
      <c r="BT22" s="677"/>
      <c r="BU22" s="677"/>
      <c r="BV22" s="677"/>
      <c r="BW22" s="677"/>
      <c r="BX22" s="677"/>
      <c r="BY22" s="677"/>
      <c r="BZ22" s="677"/>
      <c r="CA22" s="677"/>
      <c r="CB22" s="720"/>
      <c r="CD22" s="780" t="s">
        <v>284</v>
      </c>
      <c r="CE22" s="781"/>
      <c r="CF22" s="781"/>
      <c r="CG22" s="781"/>
      <c r="CH22" s="781"/>
      <c r="CI22" s="781"/>
      <c r="CJ22" s="781"/>
      <c r="CK22" s="781"/>
      <c r="CL22" s="781"/>
      <c r="CM22" s="781"/>
      <c r="CN22" s="781"/>
      <c r="CO22" s="781"/>
      <c r="CP22" s="781"/>
      <c r="CQ22" s="781"/>
      <c r="CR22" s="781"/>
      <c r="CS22" s="781"/>
      <c r="CT22" s="781"/>
      <c r="CU22" s="781"/>
      <c r="CV22" s="781"/>
      <c r="CW22" s="781"/>
      <c r="CX22" s="781"/>
      <c r="CY22" s="781"/>
      <c r="CZ22" s="781"/>
      <c r="DA22" s="781"/>
      <c r="DB22" s="781"/>
      <c r="DC22" s="781"/>
      <c r="DD22" s="781"/>
      <c r="DE22" s="781"/>
      <c r="DF22" s="781"/>
      <c r="DG22" s="781"/>
      <c r="DH22" s="781"/>
      <c r="DI22" s="781"/>
      <c r="DJ22" s="781"/>
      <c r="DK22" s="781"/>
      <c r="DL22" s="781"/>
      <c r="DM22" s="781"/>
      <c r="DN22" s="781"/>
      <c r="DO22" s="781"/>
      <c r="DP22" s="781"/>
      <c r="DQ22" s="781"/>
      <c r="DR22" s="781"/>
      <c r="DS22" s="781"/>
      <c r="DT22" s="781"/>
      <c r="DU22" s="781"/>
      <c r="DV22" s="781"/>
      <c r="DW22" s="781"/>
      <c r="DX22" s="781"/>
      <c r="DY22" s="781"/>
      <c r="DZ22" s="781"/>
      <c r="EA22" s="781"/>
      <c r="EB22" s="781"/>
      <c r="EC22" s="782"/>
    </row>
    <row r="23" spans="2:133" ht="11.25" customHeight="1" x14ac:dyDescent="0.15">
      <c r="B23" s="673" t="s">
        <v>285</v>
      </c>
      <c r="C23" s="674"/>
      <c r="D23" s="674"/>
      <c r="E23" s="674"/>
      <c r="F23" s="674"/>
      <c r="G23" s="674"/>
      <c r="H23" s="674"/>
      <c r="I23" s="674"/>
      <c r="J23" s="674"/>
      <c r="K23" s="674"/>
      <c r="L23" s="674"/>
      <c r="M23" s="674"/>
      <c r="N23" s="674"/>
      <c r="O23" s="674"/>
      <c r="P23" s="674"/>
      <c r="Q23" s="675"/>
      <c r="R23" s="676">
        <v>989736</v>
      </c>
      <c r="S23" s="677"/>
      <c r="T23" s="677"/>
      <c r="U23" s="677"/>
      <c r="V23" s="677"/>
      <c r="W23" s="677"/>
      <c r="X23" s="677"/>
      <c r="Y23" s="678"/>
      <c r="Z23" s="713">
        <v>10.5</v>
      </c>
      <c r="AA23" s="713"/>
      <c r="AB23" s="713"/>
      <c r="AC23" s="713"/>
      <c r="AD23" s="714">
        <v>989736</v>
      </c>
      <c r="AE23" s="714"/>
      <c r="AF23" s="714"/>
      <c r="AG23" s="714"/>
      <c r="AH23" s="714"/>
      <c r="AI23" s="714"/>
      <c r="AJ23" s="714"/>
      <c r="AK23" s="714"/>
      <c r="AL23" s="679">
        <v>25.6</v>
      </c>
      <c r="AM23" s="680"/>
      <c r="AN23" s="680"/>
      <c r="AO23" s="715"/>
      <c r="AP23" s="770" t="s">
        <v>286</v>
      </c>
      <c r="AQ23" s="778"/>
      <c r="AR23" s="778"/>
      <c r="AS23" s="778"/>
      <c r="AT23" s="778"/>
      <c r="AU23" s="778"/>
      <c r="AV23" s="778"/>
      <c r="AW23" s="778"/>
      <c r="AX23" s="778"/>
      <c r="AY23" s="778"/>
      <c r="AZ23" s="778"/>
      <c r="BA23" s="778"/>
      <c r="BB23" s="778"/>
      <c r="BC23" s="778"/>
      <c r="BD23" s="778"/>
      <c r="BE23" s="778"/>
      <c r="BF23" s="772"/>
      <c r="BG23" s="676" t="s">
        <v>242</v>
      </c>
      <c r="BH23" s="677"/>
      <c r="BI23" s="677"/>
      <c r="BJ23" s="677"/>
      <c r="BK23" s="677"/>
      <c r="BL23" s="677"/>
      <c r="BM23" s="677"/>
      <c r="BN23" s="678"/>
      <c r="BO23" s="713" t="s">
        <v>242</v>
      </c>
      <c r="BP23" s="713"/>
      <c r="BQ23" s="713"/>
      <c r="BR23" s="713"/>
      <c r="BS23" s="682" t="s">
        <v>127</v>
      </c>
      <c r="BT23" s="677"/>
      <c r="BU23" s="677"/>
      <c r="BV23" s="677"/>
      <c r="BW23" s="677"/>
      <c r="BX23" s="677"/>
      <c r="BY23" s="677"/>
      <c r="BZ23" s="677"/>
      <c r="CA23" s="677"/>
      <c r="CB23" s="720"/>
      <c r="CD23" s="780" t="s">
        <v>225</v>
      </c>
      <c r="CE23" s="781"/>
      <c r="CF23" s="781"/>
      <c r="CG23" s="781"/>
      <c r="CH23" s="781"/>
      <c r="CI23" s="781"/>
      <c r="CJ23" s="781"/>
      <c r="CK23" s="781"/>
      <c r="CL23" s="781"/>
      <c r="CM23" s="781"/>
      <c r="CN23" s="781"/>
      <c r="CO23" s="781"/>
      <c r="CP23" s="781"/>
      <c r="CQ23" s="782"/>
      <c r="CR23" s="780" t="s">
        <v>287</v>
      </c>
      <c r="CS23" s="781"/>
      <c r="CT23" s="781"/>
      <c r="CU23" s="781"/>
      <c r="CV23" s="781"/>
      <c r="CW23" s="781"/>
      <c r="CX23" s="781"/>
      <c r="CY23" s="782"/>
      <c r="CZ23" s="780" t="s">
        <v>288</v>
      </c>
      <c r="DA23" s="781"/>
      <c r="DB23" s="781"/>
      <c r="DC23" s="782"/>
      <c r="DD23" s="780" t="s">
        <v>289</v>
      </c>
      <c r="DE23" s="781"/>
      <c r="DF23" s="781"/>
      <c r="DG23" s="781"/>
      <c r="DH23" s="781"/>
      <c r="DI23" s="781"/>
      <c r="DJ23" s="781"/>
      <c r="DK23" s="782"/>
      <c r="DL23" s="789" t="s">
        <v>290</v>
      </c>
      <c r="DM23" s="790"/>
      <c r="DN23" s="790"/>
      <c r="DO23" s="790"/>
      <c r="DP23" s="790"/>
      <c r="DQ23" s="790"/>
      <c r="DR23" s="790"/>
      <c r="DS23" s="790"/>
      <c r="DT23" s="790"/>
      <c r="DU23" s="790"/>
      <c r="DV23" s="791"/>
      <c r="DW23" s="780" t="s">
        <v>291</v>
      </c>
      <c r="DX23" s="781"/>
      <c r="DY23" s="781"/>
      <c r="DZ23" s="781"/>
      <c r="EA23" s="781"/>
      <c r="EB23" s="781"/>
      <c r="EC23" s="782"/>
    </row>
    <row r="24" spans="2:133" ht="11.25" customHeight="1" x14ac:dyDescent="0.15">
      <c r="B24" s="673" t="s">
        <v>292</v>
      </c>
      <c r="C24" s="674"/>
      <c r="D24" s="674"/>
      <c r="E24" s="674"/>
      <c r="F24" s="674"/>
      <c r="G24" s="674"/>
      <c r="H24" s="674"/>
      <c r="I24" s="674"/>
      <c r="J24" s="674"/>
      <c r="K24" s="674"/>
      <c r="L24" s="674"/>
      <c r="M24" s="674"/>
      <c r="N24" s="674"/>
      <c r="O24" s="674"/>
      <c r="P24" s="674"/>
      <c r="Q24" s="675"/>
      <c r="R24" s="676">
        <v>131622</v>
      </c>
      <c r="S24" s="677"/>
      <c r="T24" s="677"/>
      <c r="U24" s="677"/>
      <c r="V24" s="677"/>
      <c r="W24" s="677"/>
      <c r="X24" s="677"/>
      <c r="Y24" s="678"/>
      <c r="Z24" s="713">
        <v>1.4</v>
      </c>
      <c r="AA24" s="713"/>
      <c r="AB24" s="713"/>
      <c r="AC24" s="713"/>
      <c r="AD24" s="714" t="s">
        <v>127</v>
      </c>
      <c r="AE24" s="714"/>
      <c r="AF24" s="714"/>
      <c r="AG24" s="714"/>
      <c r="AH24" s="714"/>
      <c r="AI24" s="714"/>
      <c r="AJ24" s="714"/>
      <c r="AK24" s="714"/>
      <c r="AL24" s="679" t="s">
        <v>242</v>
      </c>
      <c r="AM24" s="680"/>
      <c r="AN24" s="680"/>
      <c r="AO24" s="715"/>
      <c r="AP24" s="770" t="s">
        <v>293</v>
      </c>
      <c r="AQ24" s="778"/>
      <c r="AR24" s="778"/>
      <c r="AS24" s="778"/>
      <c r="AT24" s="778"/>
      <c r="AU24" s="778"/>
      <c r="AV24" s="778"/>
      <c r="AW24" s="778"/>
      <c r="AX24" s="778"/>
      <c r="AY24" s="778"/>
      <c r="AZ24" s="778"/>
      <c r="BA24" s="778"/>
      <c r="BB24" s="778"/>
      <c r="BC24" s="778"/>
      <c r="BD24" s="778"/>
      <c r="BE24" s="778"/>
      <c r="BF24" s="772"/>
      <c r="BG24" s="676" t="s">
        <v>242</v>
      </c>
      <c r="BH24" s="677"/>
      <c r="BI24" s="677"/>
      <c r="BJ24" s="677"/>
      <c r="BK24" s="677"/>
      <c r="BL24" s="677"/>
      <c r="BM24" s="677"/>
      <c r="BN24" s="678"/>
      <c r="BO24" s="713" t="s">
        <v>127</v>
      </c>
      <c r="BP24" s="713"/>
      <c r="BQ24" s="713"/>
      <c r="BR24" s="713"/>
      <c r="BS24" s="682" t="s">
        <v>127</v>
      </c>
      <c r="BT24" s="677"/>
      <c r="BU24" s="677"/>
      <c r="BV24" s="677"/>
      <c r="BW24" s="677"/>
      <c r="BX24" s="677"/>
      <c r="BY24" s="677"/>
      <c r="BZ24" s="677"/>
      <c r="CA24" s="677"/>
      <c r="CB24" s="720"/>
      <c r="CD24" s="734" t="s">
        <v>294</v>
      </c>
      <c r="CE24" s="735"/>
      <c r="CF24" s="735"/>
      <c r="CG24" s="735"/>
      <c r="CH24" s="735"/>
      <c r="CI24" s="735"/>
      <c r="CJ24" s="735"/>
      <c r="CK24" s="735"/>
      <c r="CL24" s="735"/>
      <c r="CM24" s="735"/>
      <c r="CN24" s="735"/>
      <c r="CO24" s="735"/>
      <c r="CP24" s="735"/>
      <c r="CQ24" s="736"/>
      <c r="CR24" s="731">
        <v>3013765</v>
      </c>
      <c r="CS24" s="732"/>
      <c r="CT24" s="732"/>
      <c r="CU24" s="732"/>
      <c r="CV24" s="732"/>
      <c r="CW24" s="732"/>
      <c r="CX24" s="732"/>
      <c r="CY24" s="775"/>
      <c r="CZ24" s="776">
        <v>33.1</v>
      </c>
      <c r="DA24" s="747"/>
      <c r="DB24" s="747"/>
      <c r="DC24" s="779"/>
      <c r="DD24" s="774">
        <v>2063895</v>
      </c>
      <c r="DE24" s="732"/>
      <c r="DF24" s="732"/>
      <c r="DG24" s="732"/>
      <c r="DH24" s="732"/>
      <c r="DI24" s="732"/>
      <c r="DJ24" s="732"/>
      <c r="DK24" s="775"/>
      <c r="DL24" s="774">
        <v>1997511</v>
      </c>
      <c r="DM24" s="732"/>
      <c r="DN24" s="732"/>
      <c r="DO24" s="732"/>
      <c r="DP24" s="732"/>
      <c r="DQ24" s="732"/>
      <c r="DR24" s="732"/>
      <c r="DS24" s="732"/>
      <c r="DT24" s="732"/>
      <c r="DU24" s="732"/>
      <c r="DV24" s="775"/>
      <c r="DW24" s="776">
        <v>48.6</v>
      </c>
      <c r="DX24" s="747"/>
      <c r="DY24" s="747"/>
      <c r="DZ24" s="747"/>
      <c r="EA24" s="747"/>
      <c r="EB24" s="747"/>
      <c r="EC24" s="777"/>
    </row>
    <row r="25" spans="2:133" ht="11.25" customHeight="1" x14ac:dyDescent="0.15">
      <c r="B25" s="673" t="s">
        <v>295</v>
      </c>
      <c r="C25" s="674"/>
      <c r="D25" s="674"/>
      <c r="E25" s="674"/>
      <c r="F25" s="674"/>
      <c r="G25" s="674"/>
      <c r="H25" s="674"/>
      <c r="I25" s="674"/>
      <c r="J25" s="674"/>
      <c r="K25" s="674"/>
      <c r="L25" s="674"/>
      <c r="M25" s="674"/>
      <c r="N25" s="674"/>
      <c r="O25" s="674"/>
      <c r="P25" s="674"/>
      <c r="Q25" s="675"/>
      <c r="R25" s="676" t="s">
        <v>127</v>
      </c>
      <c r="S25" s="677"/>
      <c r="T25" s="677"/>
      <c r="U25" s="677"/>
      <c r="V25" s="677"/>
      <c r="W25" s="677"/>
      <c r="X25" s="677"/>
      <c r="Y25" s="678"/>
      <c r="Z25" s="713" t="s">
        <v>127</v>
      </c>
      <c r="AA25" s="713"/>
      <c r="AB25" s="713"/>
      <c r="AC25" s="713"/>
      <c r="AD25" s="714" t="s">
        <v>242</v>
      </c>
      <c r="AE25" s="714"/>
      <c r="AF25" s="714"/>
      <c r="AG25" s="714"/>
      <c r="AH25" s="714"/>
      <c r="AI25" s="714"/>
      <c r="AJ25" s="714"/>
      <c r="AK25" s="714"/>
      <c r="AL25" s="679" t="s">
        <v>127</v>
      </c>
      <c r="AM25" s="680"/>
      <c r="AN25" s="680"/>
      <c r="AO25" s="715"/>
      <c r="AP25" s="770" t="s">
        <v>296</v>
      </c>
      <c r="AQ25" s="778"/>
      <c r="AR25" s="778"/>
      <c r="AS25" s="778"/>
      <c r="AT25" s="778"/>
      <c r="AU25" s="778"/>
      <c r="AV25" s="778"/>
      <c r="AW25" s="778"/>
      <c r="AX25" s="778"/>
      <c r="AY25" s="778"/>
      <c r="AZ25" s="778"/>
      <c r="BA25" s="778"/>
      <c r="BB25" s="778"/>
      <c r="BC25" s="778"/>
      <c r="BD25" s="778"/>
      <c r="BE25" s="778"/>
      <c r="BF25" s="772"/>
      <c r="BG25" s="676" t="s">
        <v>127</v>
      </c>
      <c r="BH25" s="677"/>
      <c r="BI25" s="677"/>
      <c r="BJ25" s="677"/>
      <c r="BK25" s="677"/>
      <c r="BL25" s="677"/>
      <c r="BM25" s="677"/>
      <c r="BN25" s="678"/>
      <c r="BO25" s="713" t="s">
        <v>127</v>
      </c>
      <c r="BP25" s="713"/>
      <c r="BQ25" s="713"/>
      <c r="BR25" s="713"/>
      <c r="BS25" s="682" t="s">
        <v>127</v>
      </c>
      <c r="BT25" s="677"/>
      <c r="BU25" s="677"/>
      <c r="BV25" s="677"/>
      <c r="BW25" s="677"/>
      <c r="BX25" s="677"/>
      <c r="BY25" s="677"/>
      <c r="BZ25" s="677"/>
      <c r="CA25" s="677"/>
      <c r="CB25" s="720"/>
      <c r="CD25" s="709" t="s">
        <v>297</v>
      </c>
      <c r="CE25" s="710"/>
      <c r="CF25" s="710"/>
      <c r="CG25" s="710"/>
      <c r="CH25" s="710"/>
      <c r="CI25" s="710"/>
      <c r="CJ25" s="710"/>
      <c r="CK25" s="710"/>
      <c r="CL25" s="710"/>
      <c r="CM25" s="710"/>
      <c r="CN25" s="710"/>
      <c r="CO25" s="710"/>
      <c r="CP25" s="710"/>
      <c r="CQ25" s="711"/>
      <c r="CR25" s="676">
        <v>1244863</v>
      </c>
      <c r="CS25" s="695"/>
      <c r="CT25" s="695"/>
      <c r="CU25" s="695"/>
      <c r="CV25" s="695"/>
      <c r="CW25" s="695"/>
      <c r="CX25" s="695"/>
      <c r="CY25" s="696"/>
      <c r="CZ25" s="679">
        <v>13.7</v>
      </c>
      <c r="DA25" s="697"/>
      <c r="DB25" s="697"/>
      <c r="DC25" s="698"/>
      <c r="DD25" s="682">
        <v>1143628</v>
      </c>
      <c r="DE25" s="695"/>
      <c r="DF25" s="695"/>
      <c r="DG25" s="695"/>
      <c r="DH25" s="695"/>
      <c r="DI25" s="695"/>
      <c r="DJ25" s="695"/>
      <c r="DK25" s="696"/>
      <c r="DL25" s="682">
        <v>1080105</v>
      </c>
      <c r="DM25" s="695"/>
      <c r="DN25" s="695"/>
      <c r="DO25" s="695"/>
      <c r="DP25" s="695"/>
      <c r="DQ25" s="695"/>
      <c r="DR25" s="695"/>
      <c r="DS25" s="695"/>
      <c r="DT25" s="695"/>
      <c r="DU25" s="695"/>
      <c r="DV25" s="696"/>
      <c r="DW25" s="679">
        <v>26.3</v>
      </c>
      <c r="DX25" s="697"/>
      <c r="DY25" s="697"/>
      <c r="DZ25" s="697"/>
      <c r="EA25" s="697"/>
      <c r="EB25" s="697"/>
      <c r="EC25" s="712"/>
    </row>
    <row r="26" spans="2:133" ht="11.25" customHeight="1" x14ac:dyDescent="0.15">
      <c r="B26" s="673" t="s">
        <v>298</v>
      </c>
      <c r="C26" s="674"/>
      <c r="D26" s="674"/>
      <c r="E26" s="674"/>
      <c r="F26" s="674"/>
      <c r="G26" s="674"/>
      <c r="H26" s="674"/>
      <c r="I26" s="674"/>
      <c r="J26" s="674"/>
      <c r="K26" s="674"/>
      <c r="L26" s="674"/>
      <c r="M26" s="674"/>
      <c r="N26" s="674"/>
      <c r="O26" s="674"/>
      <c r="P26" s="674"/>
      <c r="Q26" s="675"/>
      <c r="R26" s="676">
        <v>3970703</v>
      </c>
      <c r="S26" s="677"/>
      <c r="T26" s="677"/>
      <c r="U26" s="677"/>
      <c r="V26" s="677"/>
      <c r="W26" s="677"/>
      <c r="X26" s="677"/>
      <c r="Y26" s="678"/>
      <c r="Z26" s="713">
        <v>42.1</v>
      </c>
      <c r="AA26" s="713"/>
      <c r="AB26" s="713"/>
      <c r="AC26" s="713"/>
      <c r="AD26" s="714">
        <v>3839081</v>
      </c>
      <c r="AE26" s="714"/>
      <c r="AF26" s="714"/>
      <c r="AG26" s="714"/>
      <c r="AH26" s="714"/>
      <c r="AI26" s="714"/>
      <c r="AJ26" s="714"/>
      <c r="AK26" s="714"/>
      <c r="AL26" s="679">
        <v>99.4</v>
      </c>
      <c r="AM26" s="680"/>
      <c r="AN26" s="680"/>
      <c r="AO26" s="715"/>
      <c r="AP26" s="770" t="s">
        <v>299</v>
      </c>
      <c r="AQ26" s="771"/>
      <c r="AR26" s="771"/>
      <c r="AS26" s="771"/>
      <c r="AT26" s="771"/>
      <c r="AU26" s="771"/>
      <c r="AV26" s="771"/>
      <c r="AW26" s="771"/>
      <c r="AX26" s="771"/>
      <c r="AY26" s="771"/>
      <c r="AZ26" s="771"/>
      <c r="BA26" s="771"/>
      <c r="BB26" s="771"/>
      <c r="BC26" s="771"/>
      <c r="BD26" s="771"/>
      <c r="BE26" s="771"/>
      <c r="BF26" s="772"/>
      <c r="BG26" s="676" t="s">
        <v>242</v>
      </c>
      <c r="BH26" s="677"/>
      <c r="BI26" s="677"/>
      <c r="BJ26" s="677"/>
      <c r="BK26" s="677"/>
      <c r="BL26" s="677"/>
      <c r="BM26" s="677"/>
      <c r="BN26" s="678"/>
      <c r="BO26" s="713" t="s">
        <v>242</v>
      </c>
      <c r="BP26" s="713"/>
      <c r="BQ26" s="713"/>
      <c r="BR26" s="713"/>
      <c r="BS26" s="682" t="s">
        <v>127</v>
      </c>
      <c r="BT26" s="677"/>
      <c r="BU26" s="677"/>
      <c r="BV26" s="677"/>
      <c r="BW26" s="677"/>
      <c r="BX26" s="677"/>
      <c r="BY26" s="677"/>
      <c r="BZ26" s="677"/>
      <c r="CA26" s="677"/>
      <c r="CB26" s="720"/>
      <c r="CD26" s="709" t="s">
        <v>300</v>
      </c>
      <c r="CE26" s="710"/>
      <c r="CF26" s="710"/>
      <c r="CG26" s="710"/>
      <c r="CH26" s="710"/>
      <c r="CI26" s="710"/>
      <c r="CJ26" s="710"/>
      <c r="CK26" s="710"/>
      <c r="CL26" s="710"/>
      <c r="CM26" s="710"/>
      <c r="CN26" s="710"/>
      <c r="CO26" s="710"/>
      <c r="CP26" s="710"/>
      <c r="CQ26" s="711"/>
      <c r="CR26" s="676">
        <v>795153</v>
      </c>
      <c r="CS26" s="677"/>
      <c r="CT26" s="677"/>
      <c r="CU26" s="677"/>
      <c r="CV26" s="677"/>
      <c r="CW26" s="677"/>
      <c r="CX26" s="677"/>
      <c r="CY26" s="678"/>
      <c r="CZ26" s="679">
        <v>8.6999999999999993</v>
      </c>
      <c r="DA26" s="697"/>
      <c r="DB26" s="697"/>
      <c r="DC26" s="698"/>
      <c r="DD26" s="682">
        <v>709293</v>
      </c>
      <c r="DE26" s="677"/>
      <c r="DF26" s="677"/>
      <c r="DG26" s="677"/>
      <c r="DH26" s="677"/>
      <c r="DI26" s="677"/>
      <c r="DJ26" s="677"/>
      <c r="DK26" s="678"/>
      <c r="DL26" s="682" t="s">
        <v>127</v>
      </c>
      <c r="DM26" s="677"/>
      <c r="DN26" s="677"/>
      <c r="DO26" s="677"/>
      <c r="DP26" s="677"/>
      <c r="DQ26" s="677"/>
      <c r="DR26" s="677"/>
      <c r="DS26" s="677"/>
      <c r="DT26" s="677"/>
      <c r="DU26" s="677"/>
      <c r="DV26" s="678"/>
      <c r="DW26" s="679" t="s">
        <v>127</v>
      </c>
      <c r="DX26" s="697"/>
      <c r="DY26" s="697"/>
      <c r="DZ26" s="697"/>
      <c r="EA26" s="697"/>
      <c r="EB26" s="697"/>
      <c r="EC26" s="712"/>
    </row>
    <row r="27" spans="2:133" ht="11.25" customHeight="1" x14ac:dyDescent="0.15">
      <c r="B27" s="673" t="s">
        <v>301</v>
      </c>
      <c r="C27" s="674"/>
      <c r="D27" s="674"/>
      <c r="E27" s="674"/>
      <c r="F27" s="674"/>
      <c r="G27" s="674"/>
      <c r="H27" s="674"/>
      <c r="I27" s="674"/>
      <c r="J27" s="674"/>
      <c r="K27" s="674"/>
      <c r="L27" s="674"/>
      <c r="M27" s="674"/>
      <c r="N27" s="674"/>
      <c r="O27" s="674"/>
      <c r="P27" s="674"/>
      <c r="Q27" s="675"/>
      <c r="R27" s="676">
        <v>2517</v>
      </c>
      <c r="S27" s="677"/>
      <c r="T27" s="677"/>
      <c r="U27" s="677"/>
      <c r="V27" s="677"/>
      <c r="W27" s="677"/>
      <c r="X27" s="677"/>
      <c r="Y27" s="678"/>
      <c r="Z27" s="713">
        <v>0</v>
      </c>
      <c r="AA27" s="713"/>
      <c r="AB27" s="713"/>
      <c r="AC27" s="713"/>
      <c r="AD27" s="714">
        <v>2517</v>
      </c>
      <c r="AE27" s="714"/>
      <c r="AF27" s="714"/>
      <c r="AG27" s="714"/>
      <c r="AH27" s="714"/>
      <c r="AI27" s="714"/>
      <c r="AJ27" s="714"/>
      <c r="AK27" s="714"/>
      <c r="AL27" s="679">
        <v>0.1</v>
      </c>
      <c r="AM27" s="680"/>
      <c r="AN27" s="680"/>
      <c r="AO27" s="715"/>
      <c r="AP27" s="673" t="s">
        <v>302</v>
      </c>
      <c r="AQ27" s="674"/>
      <c r="AR27" s="674"/>
      <c r="AS27" s="674"/>
      <c r="AT27" s="674"/>
      <c r="AU27" s="674"/>
      <c r="AV27" s="674"/>
      <c r="AW27" s="674"/>
      <c r="AX27" s="674"/>
      <c r="AY27" s="674"/>
      <c r="AZ27" s="674"/>
      <c r="BA27" s="674"/>
      <c r="BB27" s="674"/>
      <c r="BC27" s="674"/>
      <c r="BD27" s="674"/>
      <c r="BE27" s="674"/>
      <c r="BF27" s="675"/>
      <c r="BG27" s="676">
        <v>2422748</v>
      </c>
      <c r="BH27" s="677"/>
      <c r="BI27" s="677"/>
      <c r="BJ27" s="677"/>
      <c r="BK27" s="677"/>
      <c r="BL27" s="677"/>
      <c r="BM27" s="677"/>
      <c r="BN27" s="678"/>
      <c r="BO27" s="713">
        <v>100</v>
      </c>
      <c r="BP27" s="713"/>
      <c r="BQ27" s="713"/>
      <c r="BR27" s="713"/>
      <c r="BS27" s="682">
        <v>34455</v>
      </c>
      <c r="BT27" s="677"/>
      <c r="BU27" s="677"/>
      <c r="BV27" s="677"/>
      <c r="BW27" s="677"/>
      <c r="BX27" s="677"/>
      <c r="BY27" s="677"/>
      <c r="BZ27" s="677"/>
      <c r="CA27" s="677"/>
      <c r="CB27" s="720"/>
      <c r="CD27" s="709" t="s">
        <v>303</v>
      </c>
      <c r="CE27" s="710"/>
      <c r="CF27" s="710"/>
      <c r="CG27" s="710"/>
      <c r="CH27" s="710"/>
      <c r="CI27" s="710"/>
      <c r="CJ27" s="710"/>
      <c r="CK27" s="710"/>
      <c r="CL27" s="710"/>
      <c r="CM27" s="710"/>
      <c r="CN27" s="710"/>
      <c r="CO27" s="710"/>
      <c r="CP27" s="710"/>
      <c r="CQ27" s="711"/>
      <c r="CR27" s="676">
        <v>1212035</v>
      </c>
      <c r="CS27" s="695"/>
      <c r="CT27" s="695"/>
      <c r="CU27" s="695"/>
      <c r="CV27" s="695"/>
      <c r="CW27" s="695"/>
      <c r="CX27" s="695"/>
      <c r="CY27" s="696"/>
      <c r="CZ27" s="679">
        <v>13.3</v>
      </c>
      <c r="DA27" s="697"/>
      <c r="DB27" s="697"/>
      <c r="DC27" s="698"/>
      <c r="DD27" s="682">
        <v>368263</v>
      </c>
      <c r="DE27" s="695"/>
      <c r="DF27" s="695"/>
      <c r="DG27" s="695"/>
      <c r="DH27" s="695"/>
      <c r="DI27" s="695"/>
      <c r="DJ27" s="695"/>
      <c r="DK27" s="696"/>
      <c r="DL27" s="682">
        <v>365402</v>
      </c>
      <c r="DM27" s="695"/>
      <c r="DN27" s="695"/>
      <c r="DO27" s="695"/>
      <c r="DP27" s="695"/>
      <c r="DQ27" s="695"/>
      <c r="DR27" s="695"/>
      <c r="DS27" s="695"/>
      <c r="DT27" s="695"/>
      <c r="DU27" s="695"/>
      <c r="DV27" s="696"/>
      <c r="DW27" s="679">
        <v>8.9</v>
      </c>
      <c r="DX27" s="697"/>
      <c r="DY27" s="697"/>
      <c r="DZ27" s="697"/>
      <c r="EA27" s="697"/>
      <c r="EB27" s="697"/>
      <c r="EC27" s="712"/>
    </row>
    <row r="28" spans="2:133" ht="11.25" customHeight="1" x14ac:dyDescent="0.15">
      <c r="B28" s="673" t="s">
        <v>304</v>
      </c>
      <c r="C28" s="674"/>
      <c r="D28" s="674"/>
      <c r="E28" s="674"/>
      <c r="F28" s="674"/>
      <c r="G28" s="674"/>
      <c r="H28" s="674"/>
      <c r="I28" s="674"/>
      <c r="J28" s="674"/>
      <c r="K28" s="674"/>
      <c r="L28" s="674"/>
      <c r="M28" s="674"/>
      <c r="N28" s="674"/>
      <c r="O28" s="674"/>
      <c r="P28" s="674"/>
      <c r="Q28" s="675"/>
      <c r="R28" s="676">
        <v>47728</v>
      </c>
      <c r="S28" s="677"/>
      <c r="T28" s="677"/>
      <c r="U28" s="677"/>
      <c r="V28" s="677"/>
      <c r="W28" s="677"/>
      <c r="X28" s="677"/>
      <c r="Y28" s="678"/>
      <c r="Z28" s="713">
        <v>0.5</v>
      </c>
      <c r="AA28" s="713"/>
      <c r="AB28" s="713"/>
      <c r="AC28" s="713"/>
      <c r="AD28" s="714" t="s">
        <v>127</v>
      </c>
      <c r="AE28" s="714"/>
      <c r="AF28" s="714"/>
      <c r="AG28" s="714"/>
      <c r="AH28" s="714"/>
      <c r="AI28" s="714"/>
      <c r="AJ28" s="714"/>
      <c r="AK28" s="714"/>
      <c r="AL28" s="679" t="s">
        <v>127</v>
      </c>
      <c r="AM28" s="680"/>
      <c r="AN28" s="680"/>
      <c r="AO28" s="715"/>
      <c r="AP28" s="673"/>
      <c r="AQ28" s="674"/>
      <c r="AR28" s="674"/>
      <c r="AS28" s="674"/>
      <c r="AT28" s="674"/>
      <c r="AU28" s="674"/>
      <c r="AV28" s="674"/>
      <c r="AW28" s="674"/>
      <c r="AX28" s="674"/>
      <c r="AY28" s="674"/>
      <c r="AZ28" s="674"/>
      <c r="BA28" s="674"/>
      <c r="BB28" s="674"/>
      <c r="BC28" s="674"/>
      <c r="BD28" s="674"/>
      <c r="BE28" s="674"/>
      <c r="BF28" s="675"/>
      <c r="BG28" s="676"/>
      <c r="BH28" s="677"/>
      <c r="BI28" s="677"/>
      <c r="BJ28" s="677"/>
      <c r="BK28" s="677"/>
      <c r="BL28" s="677"/>
      <c r="BM28" s="677"/>
      <c r="BN28" s="678"/>
      <c r="BO28" s="713"/>
      <c r="BP28" s="713"/>
      <c r="BQ28" s="713"/>
      <c r="BR28" s="713"/>
      <c r="BS28" s="682"/>
      <c r="BT28" s="677"/>
      <c r="BU28" s="677"/>
      <c r="BV28" s="677"/>
      <c r="BW28" s="677"/>
      <c r="BX28" s="677"/>
      <c r="BY28" s="677"/>
      <c r="BZ28" s="677"/>
      <c r="CA28" s="677"/>
      <c r="CB28" s="720"/>
      <c r="CD28" s="709" t="s">
        <v>305</v>
      </c>
      <c r="CE28" s="710"/>
      <c r="CF28" s="710"/>
      <c r="CG28" s="710"/>
      <c r="CH28" s="710"/>
      <c r="CI28" s="710"/>
      <c r="CJ28" s="710"/>
      <c r="CK28" s="710"/>
      <c r="CL28" s="710"/>
      <c r="CM28" s="710"/>
      <c r="CN28" s="710"/>
      <c r="CO28" s="710"/>
      <c r="CP28" s="710"/>
      <c r="CQ28" s="711"/>
      <c r="CR28" s="676">
        <v>556867</v>
      </c>
      <c r="CS28" s="677"/>
      <c r="CT28" s="677"/>
      <c r="CU28" s="677"/>
      <c r="CV28" s="677"/>
      <c r="CW28" s="677"/>
      <c r="CX28" s="677"/>
      <c r="CY28" s="678"/>
      <c r="CZ28" s="679">
        <v>6.1</v>
      </c>
      <c r="DA28" s="697"/>
      <c r="DB28" s="697"/>
      <c r="DC28" s="698"/>
      <c r="DD28" s="682">
        <v>552004</v>
      </c>
      <c r="DE28" s="677"/>
      <c r="DF28" s="677"/>
      <c r="DG28" s="677"/>
      <c r="DH28" s="677"/>
      <c r="DI28" s="677"/>
      <c r="DJ28" s="677"/>
      <c r="DK28" s="678"/>
      <c r="DL28" s="682">
        <v>552004</v>
      </c>
      <c r="DM28" s="677"/>
      <c r="DN28" s="677"/>
      <c r="DO28" s="677"/>
      <c r="DP28" s="677"/>
      <c r="DQ28" s="677"/>
      <c r="DR28" s="677"/>
      <c r="DS28" s="677"/>
      <c r="DT28" s="677"/>
      <c r="DU28" s="677"/>
      <c r="DV28" s="678"/>
      <c r="DW28" s="679">
        <v>13.4</v>
      </c>
      <c r="DX28" s="697"/>
      <c r="DY28" s="697"/>
      <c r="DZ28" s="697"/>
      <c r="EA28" s="697"/>
      <c r="EB28" s="697"/>
      <c r="EC28" s="712"/>
    </row>
    <row r="29" spans="2:133" ht="11.25" customHeight="1" x14ac:dyDescent="0.15">
      <c r="B29" s="673" t="s">
        <v>306</v>
      </c>
      <c r="C29" s="674"/>
      <c r="D29" s="674"/>
      <c r="E29" s="674"/>
      <c r="F29" s="674"/>
      <c r="G29" s="674"/>
      <c r="H29" s="674"/>
      <c r="I29" s="674"/>
      <c r="J29" s="674"/>
      <c r="K29" s="674"/>
      <c r="L29" s="674"/>
      <c r="M29" s="674"/>
      <c r="N29" s="674"/>
      <c r="O29" s="674"/>
      <c r="P29" s="674"/>
      <c r="Q29" s="675"/>
      <c r="R29" s="676">
        <v>100978</v>
      </c>
      <c r="S29" s="677"/>
      <c r="T29" s="677"/>
      <c r="U29" s="677"/>
      <c r="V29" s="677"/>
      <c r="W29" s="677"/>
      <c r="X29" s="677"/>
      <c r="Y29" s="678"/>
      <c r="Z29" s="713">
        <v>1.1000000000000001</v>
      </c>
      <c r="AA29" s="713"/>
      <c r="AB29" s="713"/>
      <c r="AC29" s="713"/>
      <c r="AD29" s="714">
        <v>9198</v>
      </c>
      <c r="AE29" s="714"/>
      <c r="AF29" s="714"/>
      <c r="AG29" s="714"/>
      <c r="AH29" s="714"/>
      <c r="AI29" s="714"/>
      <c r="AJ29" s="714"/>
      <c r="AK29" s="714"/>
      <c r="AL29" s="679">
        <v>0.2</v>
      </c>
      <c r="AM29" s="680"/>
      <c r="AN29" s="680"/>
      <c r="AO29" s="715"/>
      <c r="AP29" s="657"/>
      <c r="AQ29" s="658"/>
      <c r="AR29" s="658"/>
      <c r="AS29" s="658"/>
      <c r="AT29" s="658"/>
      <c r="AU29" s="658"/>
      <c r="AV29" s="658"/>
      <c r="AW29" s="658"/>
      <c r="AX29" s="658"/>
      <c r="AY29" s="658"/>
      <c r="AZ29" s="658"/>
      <c r="BA29" s="658"/>
      <c r="BB29" s="658"/>
      <c r="BC29" s="658"/>
      <c r="BD29" s="658"/>
      <c r="BE29" s="658"/>
      <c r="BF29" s="659"/>
      <c r="BG29" s="676"/>
      <c r="BH29" s="677"/>
      <c r="BI29" s="677"/>
      <c r="BJ29" s="677"/>
      <c r="BK29" s="677"/>
      <c r="BL29" s="677"/>
      <c r="BM29" s="677"/>
      <c r="BN29" s="678"/>
      <c r="BO29" s="713"/>
      <c r="BP29" s="713"/>
      <c r="BQ29" s="713"/>
      <c r="BR29" s="713"/>
      <c r="BS29" s="714"/>
      <c r="BT29" s="714"/>
      <c r="BU29" s="714"/>
      <c r="BV29" s="714"/>
      <c r="BW29" s="714"/>
      <c r="BX29" s="714"/>
      <c r="BY29" s="714"/>
      <c r="BZ29" s="714"/>
      <c r="CA29" s="714"/>
      <c r="CB29" s="773"/>
      <c r="CD29" s="764" t="s">
        <v>307</v>
      </c>
      <c r="CE29" s="765"/>
      <c r="CF29" s="709" t="s">
        <v>69</v>
      </c>
      <c r="CG29" s="710"/>
      <c r="CH29" s="710"/>
      <c r="CI29" s="710"/>
      <c r="CJ29" s="710"/>
      <c r="CK29" s="710"/>
      <c r="CL29" s="710"/>
      <c r="CM29" s="710"/>
      <c r="CN29" s="710"/>
      <c r="CO29" s="710"/>
      <c r="CP29" s="710"/>
      <c r="CQ29" s="711"/>
      <c r="CR29" s="676">
        <v>556867</v>
      </c>
      <c r="CS29" s="695"/>
      <c r="CT29" s="695"/>
      <c r="CU29" s="695"/>
      <c r="CV29" s="695"/>
      <c r="CW29" s="695"/>
      <c r="CX29" s="695"/>
      <c r="CY29" s="696"/>
      <c r="CZ29" s="679">
        <v>6.1</v>
      </c>
      <c r="DA29" s="697"/>
      <c r="DB29" s="697"/>
      <c r="DC29" s="698"/>
      <c r="DD29" s="682">
        <v>552004</v>
      </c>
      <c r="DE29" s="695"/>
      <c r="DF29" s="695"/>
      <c r="DG29" s="695"/>
      <c r="DH29" s="695"/>
      <c r="DI29" s="695"/>
      <c r="DJ29" s="695"/>
      <c r="DK29" s="696"/>
      <c r="DL29" s="682">
        <v>552004</v>
      </c>
      <c r="DM29" s="695"/>
      <c r="DN29" s="695"/>
      <c r="DO29" s="695"/>
      <c r="DP29" s="695"/>
      <c r="DQ29" s="695"/>
      <c r="DR29" s="695"/>
      <c r="DS29" s="695"/>
      <c r="DT29" s="695"/>
      <c r="DU29" s="695"/>
      <c r="DV29" s="696"/>
      <c r="DW29" s="679">
        <v>13.4</v>
      </c>
      <c r="DX29" s="697"/>
      <c r="DY29" s="697"/>
      <c r="DZ29" s="697"/>
      <c r="EA29" s="697"/>
      <c r="EB29" s="697"/>
      <c r="EC29" s="712"/>
    </row>
    <row r="30" spans="2:133" ht="11.25" customHeight="1" x14ac:dyDescent="0.15">
      <c r="B30" s="673" t="s">
        <v>308</v>
      </c>
      <c r="C30" s="674"/>
      <c r="D30" s="674"/>
      <c r="E30" s="674"/>
      <c r="F30" s="674"/>
      <c r="G30" s="674"/>
      <c r="H30" s="674"/>
      <c r="I30" s="674"/>
      <c r="J30" s="674"/>
      <c r="K30" s="674"/>
      <c r="L30" s="674"/>
      <c r="M30" s="674"/>
      <c r="N30" s="674"/>
      <c r="O30" s="674"/>
      <c r="P30" s="674"/>
      <c r="Q30" s="675"/>
      <c r="R30" s="676">
        <v>50122</v>
      </c>
      <c r="S30" s="677"/>
      <c r="T30" s="677"/>
      <c r="U30" s="677"/>
      <c r="V30" s="677"/>
      <c r="W30" s="677"/>
      <c r="X30" s="677"/>
      <c r="Y30" s="678"/>
      <c r="Z30" s="713">
        <v>0.5</v>
      </c>
      <c r="AA30" s="713"/>
      <c r="AB30" s="713"/>
      <c r="AC30" s="713"/>
      <c r="AD30" s="714" t="s">
        <v>127</v>
      </c>
      <c r="AE30" s="714"/>
      <c r="AF30" s="714"/>
      <c r="AG30" s="714"/>
      <c r="AH30" s="714"/>
      <c r="AI30" s="714"/>
      <c r="AJ30" s="714"/>
      <c r="AK30" s="714"/>
      <c r="AL30" s="679" t="s">
        <v>137</v>
      </c>
      <c r="AM30" s="680"/>
      <c r="AN30" s="680"/>
      <c r="AO30" s="715"/>
      <c r="AP30" s="737" t="s">
        <v>225</v>
      </c>
      <c r="AQ30" s="738"/>
      <c r="AR30" s="738"/>
      <c r="AS30" s="738"/>
      <c r="AT30" s="738"/>
      <c r="AU30" s="738"/>
      <c r="AV30" s="738"/>
      <c r="AW30" s="738"/>
      <c r="AX30" s="738"/>
      <c r="AY30" s="738"/>
      <c r="AZ30" s="738"/>
      <c r="BA30" s="738"/>
      <c r="BB30" s="738"/>
      <c r="BC30" s="738"/>
      <c r="BD30" s="738"/>
      <c r="BE30" s="738"/>
      <c r="BF30" s="739"/>
      <c r="BG30" s="737" t="s">
        <v>309</v>
      </c>
      <c r="BH30" s="762"/>
      <c r="BI30" s="762"/>
      <c r="BJ30" s="762"/>
      <c r="BK30" s="762"/>
      <c r="BL30" s="762"/>
      <c r="BM30" s="762"/>
      <c r="BN30" s="762"/>
      <c r="BO30" s="762"/>
      <c r="BP30" s="762"/>
      <c r="BQ30" s="763"/>
      <c r="BR30" s="737" t="s">
        <v>310</v>
      </c>
      <c r="BS30" s="762"/>
      <c r="BT30" s="762"/>
      <c r="BU30" s="762"/>
      <c r="BV30" s="762"/>
      <c r="BW30" s="762"/>
      <c r="BX30" s="762"/>
      <c r="BY30" s="762"/>
      <c r="BZ30" s="762"/>
      <c r="CA30" s="762"/>
      <c r="CB30" s="763"/>
      <c r="CD30" s="766"/>
      <c r="CE30" s="767"/>
      <c r="CF30" s="709" t="s">
        <v>311</v>
      </c>
      <c r="CG30" s="710"/>
      <c r="CH30" s="710"/>
      <c r="CI30" s="710"/>
      <c r="CJ30" s="710"/>
      <c r="CK30" s="710"/>
      <c r="CL30" s="710"/>
      <c r="CM30" s="710"/>
      <c r="CN30" s="710"/>
      <c r="CO30" s="710"/>
      <c r="CP30" s="710"/>
      <c r="CQ30" s="711"/>
      <c r="CR30" s="676">
        <v>514889</v>
      </c>
      <c r="CS30" s="677"/>
      <c r="CT30" s="677"/>
      <c r="CU30" s="677"/>
      <c r="CV30" s="677"/>
      <c r="CW30" s="677"/>
      <c r="CX30" s="677"/>
      <c r="CY30" s="678"/>
      <c r="CZ30" s="679">
        <v>5.7</v>
      </c>
      <c r="DA30" s="697"/>
      <c r="DB30" s="697"/>
      <c r="DC30" s="698"/>
      <c r="DD30" s="682">
        <v>510096</v>
      </c>
      <c r="DE30" s="677"/>
      <c r="DF30" s="677"/>
      <c r="DG30" s="677"/>
      <c r="DH30" s="677"/>
      <c r="DI30" s="677"/>
      <c r="DJ30" s="677"/>
      <c r="DK30" s="678"/>
      <c r="DL30" s="682">
        <v>510096</v>
      </c>
      <c r="DM30" s="677"/>
      <c r="DN30" s="677"/>
      <c r="DO30" s="677"/>
      <c r="DP30" s="677"/>
      <c r="DQ30" s="677"/>
      <c r="DR30" s="677"/>
      <c r="DS30" s="677"/>
      <c r="DT30" s="677"/>
      <c r="DU30" s="677"/>
      <c r="DV30" s="678"/>
      <c r="DW30" s="679">
        <v>12.4</v>
      </c>
      <c r="DX30" s="697"/>
      <c r="DY30" s="697"/>
      <c r="DZ30" s="697"/>
      <c r="EA30" s="697"/>
      <c r="EB30" s="697"/>
      <c r="EC30" s="712"/>
    </row>
    <row r="31" spans="2:133" ht="11.25" customHeight="1" x14ac:dyDescent="0.15">
      <c r="B31" s="673" t="s">
        <v>312</v>
      </c>
      <c r="C31" s="674"/>
      <c r="D31" s="674"/>
      <c r="E31" s="674"/>
      <c r="F31" s="674"/>
      <c r="G31" s="674"/>
      <c r="H31" s="674"/>
      <c r="I31" s="674"/>
      <c r="J31" s="674"/>
      <c r="K31" s="674"/>
      <c r="L31" s="674"/>
      <c r="M31" s="674"/>
      <c r="N31" s="674"/>
      <c r="O31" s="674"/>
      <c r="P31" s="674"/>
      <c r="Q31" s="675"/>
      <c r="R31" s="676">
        <v>1237847</v>
      </c>
      <c r="S31" s="677"/>
      <c r="T31" s="677"/>
      <c r="U31" s="677"/>
      <c r="V31" s="677"/>
      <c r="W31" s="677"/>
      <c r="X31" s="677"/>
      <c r="Y31" s="678"/>
      <c r="Z31" s="713">
        <v>13.1</v>
      </c>
      <c r="AA31" s="713"/>
      <c r="AB31" s="713"/>
      <c r="AC31" s="713"/>
      <c r="AD31" s="714" t="s">
        <v>127</v>
      </c>
      <c r="AE31" s="714"/>
      <c r="AF31" s="714"/>
      <c r="AG31" s="714"/>
      <c r="AH31" s="714"/>
      <c r="AI31" s="714"/>
      <c r="AJ31" s="714"/>
      <c r="AK31" s="714"/>
      <c r="AL31" s="679" t="s">
        <v>127</v>
      </c>
      <c r="AM31" s="680"/>
      <c r="AN31" s="680"/>
      <c r="AO31" s="715"/>
      <c r="AP31" s="750" t="s">
        <v>313</v>
      </c>
      <c r="AQ31" s="751"/>
      <c r="AR31" s="751"/>
      <c r="AS31" s="751"/>
      <c r="AT31" s="756" t="s">
        <v>314</v>
      </c>
      <c r="AU31" s="229"/>
      <c r="AV31" s="229"/>
      <c r="AW31" s="229"/>
      <c r="AX31" s="742" t="s">
        <v>189</v>
      </c>
      <c r="AY31" s="743"/>
      <c r="AZ31" s="743"/>
      <c r="BA31" s="743"/>
      <c r="BB31" s="743"/>
      <c r="BC31" s="743"/>
      <c r="BD31" s="743"/>
      <c r="BE31" s="743"/>
      <c r="BF31" s="744"/>
      <c r="BG31" s="745">
        <v>99.6</v>
      </c>
      <c r="BH31" s="746"/>
      <c r="BI31" s="746"/>
      <c r="BJ31" s="746"/>
      <c r="BK31" s="746"/>
      <c r="BL31" s="746"/>
      <c r="BM31" s="747">
        <v>98.7</v>
      </c>
      <c r="BN31" s="746"/>
      <c r="BO31" s="746"/>
      <c r="BP31" s="746"/>
      <c r="BQ31" s="748"/>
      <c r="BR31" s="745">
        <v>99.6</v>
      </c>
      <c r="BS31" s="746"/>
      <c r="BT31" s="746"/>
      <c r="BU31" s="746"/>
      <c r="BV31" s="746"/>
      <c r="BW31" s="746"/>
      <c r="BX31" s="747">
        <v>98.6</v>
      </c>
      <c r="BY31" s="746"/>
      <c r="BZ31" s="746"/>
      <c r="CA31" s="746"/>
      <c r="CB31" s="748"/>
      <c r="CD31" s="766"/>
      <c r="CE31" s="767"/>
      <c r="CF31" s="709" t="s">
        <v>315</v>
      </c>
      <c r="CG31" s="710"/>
      <c r="CH31" s="710"/>
      <c r="CI31" s="710"/>
      <c r="CJ31" s="710"/>
      <c r="CK31" s="710"/>
      <c r="CL31" s="710"/>
      <c r="CM31" s="710"/>
      <c r="CN31" s="710"/>
      <c r="CO31" s="710"/>
      <c r="CP31" s="710"/>
      <c r="CQ31" s="711"/>
      <c r="CR31" s="676">
        <v>41978</v>
      </c>
      <c r="CS31" s="695"/>
      <c r="CT31" s="695"/>
      <c r="CU31" s="695"/>
      <c r="CV31" s="695"/>
      <c r="CW31" s="695"/>
      <c r="CX31" s="695"/>
      <c r="CY31" s="696"/>
      <c r="CZ31" s="679">
        <v>0.5</v>
      </c>
      <c r="DA31" s="697"/>
      <c r="DB31" s="697"/>
      <c r="DC31" s="698"/>
      <c r="DD31" s="682">
        <v>41908</v>
      </c>
      <c r="DE31" s="695"/>
      <c r="DF31" s="695"/>
      <c r="DG31" s="695"/>
      <c r="DH31" s="695"/>
      <c r="DI31" s="695"/>
      <c r="DJ31" s="695"/>
      <c r="DK31" s="696"/>
      <c r="DL31" s="682">
        <v>41908</v>
      </c>
      <c r="DM31" s="695"/>
      <c r="DN31" s="695"/>
      <c r="DO31" s="695"/>
      <c r="DP31" s="695"/>
      <c r="DQ31" s="695"/>
      <c r="DR31" s="695"/>
      <c r="DS31" s="695"/>
      <c r="DT31" s="695"/>
      <c r="DU31" s="695"/>
      <c r="DV31" s="696"/>
      <c r="DW31" s="679">
        <v>1</v>
      </c>
      <c r="DX31" s="697"/>
      <c r="DY31" s="697"/>
      <c r="DZ31" s="697"/>
      <c r="EA31" s="697"/>
      <c r="EB31" s="697"/>
      <c r="EC31" s="712"/>
    </row>
    <row r="32" spans="2:133" ht="11.25" customHeight="1" x14ac:dyDescent="0.15">
      <c r="B32" s="759" t="s">
        <v>316</v>
      </c>
      <c r="C32" s="760"/>
      <c r="D32" s="760"/>
      <c r="E32" s="760"/>
      <c r="F32" s="760"/>
      <c r="G32" s="760"/>
      <c r="H32" s="760"/>
      <c r="I32" s="760"/>
      <c r="J32" s="760"/>
      <c r="K32" s="760"/>
      <c r="L32" s="760"/>
      <c r="M32" s="760"/>
      <c r="N32" s="760"/>
      <c r="O32" s="760"/>
      <c r="P32" s="760"/>
      <c r="Q32" s="761"/>
      <c r="R32" s="676" t="s">
        <v>137</v>
      </c>
      <c r="S32" s="677"/>
      <c r="T32" s="677"/>
      <c r="U32" s="677"/>
      <c r="V32" s="677"/>
      <c r="W32" s="677"/>
      <c r="X32" s="677"/>
      <c r="Y32" s="678"/>
      <c r="Z32" s="713" t="s">
        <v>242</v>
      </c>
      <c r="AA32" s="713"/>
      <c r="AB32" s="713"/>
      <c r="AC32" s="713"/>
      <c r="AD32" s="714" t="s">
        <v>127</v>
      </c>
      <c r="AE32" s="714"/>
      <c r="AF32" s="714"/>
      <c r="AG32" s="714"/>
      <c r="AH32" s="714"/>
      <c r="AI32" s="714"/>
      <c r="AJ32" s="714"/>
      <c r="AK32" s="714"/>
      <c r="AL32" s="679" t="s">
        <v>127</v>
      </c>
      <c r="AM32" s="680"/>
      <c r="AN32" s="680"/>
      <c r="AO32" s="715"/>
      <c r="AP32" s="752"/>
      <c r="AQ32" s="753"/>
      <c r="AR32" s="753"/>
      <c r="AS32" s="753"/>
      <c r="AT32" s="757"/>
      <c r="AU32" s="228" t="s">
        <v>317</v>
      </c>
      <c r="AV32" s="228"/>
      <c r="AW32" s="228"/>
      <c r="AX32" s="673" t="s">
        <v>318</v>
      </c>
      <c r="AY32" s="674"/>
      <c r="AZ32" s="674"/>
      <c r="BA32" s="674"/>
      <c r="BB32" s="674"/>
      <c r="BC32" s="674"/>
      <c r="BD32" s="674"/>
      <c r="BE32" s="674"/>
      <c r="BF32" s="675"/>
      <c r="BG32" s="749">
        <v>99.4</v>
      </c>
      <c r="BH32" s="695"/>
      <c r="BI32" s="695"/>
      <c r="BJ32" s="695"/>
      <c r="BK32" s="695"/>
      <c r="BL32" s="695"/>
      <c r="BM32" s="680">
        <v>98.2</v>
      </c>
      <c r="BN32" s="741"/>
      <c r="BO32" s="741"/>
      <c r="BP32" s="741"/>
      <c r="BQ32" s="719"/>
      <c r="BR32" s="749">
        <v>99.5</v>
      </c>
      <c r="BS32" s="695"/>
      <c r="BT32" s="695"/>
      <c r="BU32" s="695"/>
      <c r="BV32" s="695"/>
      <c r="BW32" s="695"/>
      <c r="BX32" s="680">
        <v>98.3</v>
      </c>
      <c r="BY32" s="741"/>
      <c r="BZ32" s="741"/>
      <c r="CA32" s="741"/>
      <c r="CB32" s="719"/>
      <c r="CD32" s="768"/>
      <c r="CE32" s="769"/>
      <c r="CF32" s="709" t="s">
        <v>319</v>
      </c>
      <c r="CG32" s="710"/>
      <c r="CH32" s="710"/>
      <c r="CI32" s="710"/>
      <c r="CJ32" s="710"/>
      <c r="CK32" s="710"/>
      <c r="CL32" s="710"/>
      <c r="CM32" s="710"/>
      <c r="CN32" s="710"/>
      <c r="CO32" s="710"/>
      <c r="CP32" s="710"/>
      <c r="CQ32" s="711"/>
      <c r="CR32" s="676" t="s">
        <v>127</v>
      </c>
      <c r="CS32" s="677"/>
      <c r="CT32" s="677"/>
      <c r="CU32" s="677"/>
      <c r="CV32" s="677"/>
      <c r="CW32" s="677"/>
      <c r="CX32" s="677"/>
      <c r="CY32" s="678"/>
      <c r="CZ32" s="679" t="s">
        <v>242</v>
      </c>
      <c r="DA32" s="697"/>
      <c r="DB32" s="697"/>
      <c r="DC32" s="698"/>
      <c r="DD32" s="682" t="s">
        <v>127</v>
      </c>
      <c r="DE32" s="677"/>
      <c r="DF32" s="677"/>
      <c r="DG32" s="677"/>
      <c r="DH32" s="677"/>
      <c r="DI32" s="677"/>
      <c r="DJ32" s="677"/>
      <c r="DK32" s="678"/>
      <c r="DL32" s="682" t="s">
        <v>127</v>
      </c>
      <c r="DM32" s="677"/>
      <c r="DN32" s="677"/>
      <c r="DO32" s="677"/>
      <c r="DP32" s="677"/>
      <c r="DQ32" s="677"/>
      <c r="DR32" s="677"/>
      <c r="DS32" s="677"/>
      <c r="DT32" s="677"/>
      <c r="DU32" s="677"/>
      <c r="DV32" s="678"/>
      <c r="DW32" s="679" t="s">
        <v>127</v>
      </c>
      <c r="DX32" s="697"/>
      <c r="DY32" s="697"/>
      <c r="DZ32" s="697"/>
      <c r="EA32" s="697"/>
      <c r="EB32" s="697"/>
      <c r="EC32" s="712"/>
    </row>
    <row r="33" spans="2:133" ht="11.25" customHeight="1" x14ac:dyDescent="0.15">
      <c r="B33" s="673" t="s">
        <v>320</v>
      </c>
      <c r="C33" s="674"/>
      <c r="D33" s="674"/>
      <c r="E33" s="674"/>
      <c r="F33" s="674"/>
      <c r="G33" s="674"/>
      <c r="H33" s="674"/>
      <c r="I33" s="674"/>
      <c r="J33" s="674"/>
      <c r="K33" s="674"/>
      <c r="L33" s="674"/>
      <c r="M33" s="674"/>
      <c r="N33" s="674"/>
      <c r="O33" s="674"/>
      <c r="P33" s="674"/>
      <c r="Q33" s="675"/>
      <c r="R33" s="676">
        <v>696970</v>
      </c>
      <c r="S33" s="677"/>
      <c r="T33" s="677"/>
      <c r="U33" s="677"/>
      <c r="V33" s="677"/>
      <c r="W33" s="677"/>
      <c r="X33" s="677"/>
      <c r="Y33" s="678"/>
      <c r="Z33" s="713">
        <v>7.4</v>
      </c>
      <c r="AA33" s="713"/>
      <c r="AB33" s="713"/>
      <c r="AC33" s="713"/>
      <c r="AD33" s="714" t="s">
        <v>137</v>
      </c>
      <c r="AE33" s="714"/>
      <c r="AF33" s="714"/>
      <c r="AG33" s="714"/>
      <c r="AH33" s="714"/>
      <c r="AI33" s="714"/>
      <c r="AJ33" s="714"/>
      <c r="AK33" s="714"/>
      <c r="AL33" s="679" t="s">
        <v>242</v>
      </c>
      <c r="AM33" s="680"/>
      <c r="AN33" s="680"/>
      <c r="AO33" s="715"/>
      <c r="AP33" s="754"/>
      <c r="AQ33" s="755"/>
      <c r="AR33" s="755"/>
      <c r="AS33" s="755"/>
      <c r="AT33" s="758"/>
      <c r="AU33" s="230"/>
      <c r="AV33" s="230"/>
      <c r="AW33" s="230"/>
      <c r="AX33" s="657" t="s">
        <v>321</v>
      </c>
      <c r="AY33" s="658"/>
      <c r="AZ33" s="658"/>
      <c r="BA33" s="658"/>
      <c r="BB33" s="658"/>
      <c r="BC33" s="658"/>
      <c r="BD33" s="658"/>
      <c r="BE33" s="658"/>
      <c r="BF33" s="659"/>
      <c r="BG33" s="740">
        <v>99.7</v>
      </c>
      <c r="BH33" s="661"/>
      <c r="BI33" s="661"/>
      <c r="BJ33" s="661"/>
      <c r="BK33" s="661"/>
      <c r="BL33" s="661"/>
      <c r="BM33" s="704">
        <v>99.2</v>
      </c>
      <c r="BN33" s="661"/>
      <c r="BO33" s="661"/>
      <c r="BP33" s="661"/>
      <c r="BQ33" s="725"/>
      <c r="BR33" s="740">
        <v>99.6</v>
      </c>
      <c r="BS33" s="661"/>
      <c r="BT33" s="661"/>
      <c r="BU33" s="661"/>
      <c r="BV33" s="661"/>
      <c r="BW33" s="661"/>
      <c r="BX33" s="704">
        <v>98.8</v>
      </c>
      <c r="BY33" s="661"/>
      <c r="BZ33" s="661"/>
      <c r="CA33" s="661"/>
      <c r="CB33" s="725"/>
      <c r="CD33" s="709" t="s">
        <v>322</v>
      </c>
      <c r="CE33" s="710"/>
      <c r="CF33" s="710"/>
      <c r="CG33" s="710"/>
      <c r="CH33" s="710"/>
      <c r="CI33" s="710"/>
      <c r="CJ33" s="710"/>
      <c r="CK33" s="710"/>
      <c r="CL33" s="710"/>
      <c r="CM33" s="710"/>
      <c r="CN33" s="710"/>
      <c r="CO33" s="710"/>
      <c r="CP33" s="710"/>
      <c r="CQ33" s="711"/>
      <c r="CR33" s="676">
        <v>3895869</v>
      </c>
      <c r="CS33" s="695"/>
      <c r="CT33" s="695"/>
      <c r="CU33" s="695"/>
      <c r="CV33" s="695"/>
      <c r="CW33" s="695"/>
      <c r="CX33" s="695"/>
      <c r="CY33" s="696"/>
      <c r="CZ33" s="679">
        <v>42.8</v>
      </c>
      <c r="DA33" s="697"/>
      <c r="DB33" s="697"/>
      <c r="DC33" s="698"/>
      <c r="DD33" s="682">
        <v>2320939</v>
      </c>
      <c r="DE33" s="695"/>
      <c r="DF33" s="695"/>
      <c r="DG33" s="695"/>
      <c r="DH33" s="695"/>
      <c r="DI33" s="695"/>
      <c r="DJ33" s="695"/>
      <c r="DK33" s="696"/>
      <c r="DL33" s="682">
        <v>1936125</v>
      </c>
      <c r="DM33" s="695"/>
      <c r="DN33" s="695"/>
      <c r="DO33" s="695"/>
      <c r="DP33" s="695"/>
      <c r="DQ33" s="695"/>
      <c r="DR33" s="695"/>
      <c r="DS33" s="695"/>
      <c r="DT33" s="695"/>
      <c r="DU33" s="695"/>
      <c r="DV33" s="696"/>
      <c r="DW33" s="679">
        <v>47.1</v>
      </c>
      <c r="DX33" s="697"/>
      <c r="DY33" s="697"/>
      <c r="DZ33" s="697"/>
      <c r="EA33" s="697"/>
      <c r="EB33" s="697"/>
      <c r="EC33" s="712"/>
    </row>
    <row r="34" spans="2:133" ht="11.25" customHeight="1" x14ac:dyDescent="0.15">
      <c r="B34" s="673" t="s">
        <v>323</v>
      </c>
      <c r="C34" s="674"/>
      <c r="D34" s="674"/>
      <c r="E34" s="674"/>
      <c r="F34" s="674"/>
      <c r="G34" s="674"/>
      <c r="H34" s="674"/>
      <c r="I34" s="674"/>
      <c r="J34" s="674"/>
      <c r="K34" s="674"/>
      <c r="L34" s="674"/>
      <c r="M34" s="674"/>
      <c r="N34" s="674"/>
      <c r="O34" s="674"/>
      <c r="P34" s="674"/>
      <c r="Q34" s="675"/>
      <c r="R34" s="676">
        <v>20083</v>
      </c>
      <c r="S34" s="677"/>
      <c r="T34" s="677"/>
      <c r="U34" s="677"/>
      <c r="V34" s="677"/>
      <c r="W34" s="677"/>
      <c r="X34" s="677"/>
      <c r="Y34" s="678"/>
      <c r="Z34" s="713">
        <v>0.2</v>
      </c>
      <c r="AA34" s="713"/>
      <c r="AB34" s="713"/>
      <c r="AC34" s="713"/>
      <c r="AD34" s="714">
        <v>2120</v>
      </c>
      <c r="AE34" s="714"/>
      <c r="AF34" s="714"/>
      <c r="AG34" s="714"/>
      <c r="AH34" s="714"/>
      <c r="AI34" s="714"/>
      <c r="AJ34" s="714"/>
      <c r="AK34" s="714"/>
      <c r="AL34" s="679">
        <v>0.1</v>
      </c>
      <c r="AM34" s="680"/>
      <c r="AN34" s="680"/>
      <c r="AO34" s="715"/>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709" t="s">
        <v>324</v>
      </c>
      <c r="CE34" s="710"/>
      <c r="CF34" s="710"/>
      <c r="CG34" s="710"/>
      <c r="CH34" s="710"/>
      <c r="CI34" s="710"/>
      <c r="CJ34" s="710"/>
      <c r="CK34" s="710"/>
      <c r="CL34" s="710"/>
      <c r="CM34" s="710"/>
      <c r="CN34" s="710"/>
      <c r="CO34" s="710"/>
      <c r="CP34" s="710"/>
      <c r="CQ34" s="711"/>
      <c r="CR34" s="676">
        <v>1573406</v>
      </c>
      <c r="CS34" s="677"/>
      <c r="CT34" s="677"/>
      <c r="CU34" s="677"/>
      <c r="CV34" s="677"/>
      <c r="CW34" s="677"/>
      <c r="CX34" s="677"/>
      <c r="CY34" s="678"/>
      <c r="CZ34" s="679">
        <v>17.3</v>
      </c>
      <c r="DA34" s="697"/>
      <c r="DB34" s="697"/>
      <c r="DC34" s="698"/>
      <c r="DD34" s="682">
        <v>807125</v>
      </c>
      <c r="DE34" s="677"/>
      <c r="DF34" s="677"/>
      <c r="DG34" s="677"/>
      <c r="DH34" s="677"/>
      <c r="DI34" s="677"/>
      <c r="DJ34" s="677"/>
      <c r="DK34" s="678"/>
      <c r="DL34" s="682">
        <v>641086</v>
      </c>
      <c r="DM34" s="677"/>
      <c r="DN34" s="677"/>
      <c r="DO34" s="677"/>
      <c r="DP34" s="677"/>
      <c r="DQ34" s="677"/>
      <c r="DR34" s="677"/>
      <c r="DS34" s="677"/>
      <c r="DT34" s="677"/>
      <c r="DU34" s="677"/>
      <c r="DV34" s="678"/>
      <c r="DW34" s="679">
        <v>15.6</v>
      </c>
      <c r="DX34" s="697"/>
      <c r="DY34" s="697"/>
      <c r="DZ34" s="697"/>
      <c r="EA34" s="697"/>
      <c r="EB34" s="697"/>
      <c r="EC34" s="712"/>
    </row>
    <row r="35" spans="2:133" ht="11.25" customHeight="1" x14ac:dyDescent="0.15">
      <c r="B35" s="673" t="s">
        <v>325</v>
      </c>
      <c r="C35" s="674"/>
      <c r="D35" s="674"/>
      <c r="E35" s="674"/>
      <c r="F35" s="674"/>
      <c r="G35" s="674"/>
      <c r="H35" s="674"/>
      <c r="I35" s="674"/>
      <c r="J35" s="674"/>
      <c r="K35" s="674"/>
      <c r="L35" s="674"/>
      <c r="M35" s="674"/>
      <c r="N35" s="674"/>
      <c r="O35" s="674"/>
      <c r="P35" s="674"/>
      <c r="Q35" s="675"/>
      <c r="R35" s="676">
        <v>1130610</v>
      </c>
      <c r="S35" s="677"/>
      <c r="T35" s="677"/>
      <c r="U35" s="677"/>
      <c r="V35" s="677"/>
      <c r="W35" s="677"/>
      <c r="X35" s="677"/>
      <c r="Y35" s="678"/>
      <c r="Z35" s="713">
        <v>12</v>
      </c>
      <c r="AA35" s="713"/>
      <c r="AB35" s="713"/>
      <c r="AC35" s="713"/>
      <c r="AD35" s="714" t="s">
        <v>127</v>
      </c>
      <c r="AE35" s="714"/>
      <c r="AF35" s="714"/>
      <c r="AG35" s="714"/>
      <c r="AH35" s="714"/>
      <c r="AI35" s="714"/>
      <c r="AJ35" s="714"/>
      <c r="AK35" s="714"/>
      <c r="AL35" s="679" t="s">
        <v>127</v>
      </c>
      <c r="AM35" s="680"/>
      <c r="AN35" s="680"/>
      <c r="AO35" s="715"/>
      <c r="AP35" s="233"/>
      <c r="AQ35" s="737" t="s">
        <v>326</v>
      </c>
      <c r="AR35" s="738"/>
      <c r="AS35" s="738"/>
      <c r="AT35" s="738"/>
      <c r="AU35" s="738"/>
      <c r="AV35" s="738"/>
      <c r="AW35" s="738"/>
      <c r="AX35" s="738"/>
      <c r="AY35" s="738"/>
      <c r="AZ35" s="738"/>
      <c r="BA35" s="738"/>
      <c r="BB35" s="738"/>
      <c r="BC35" s="738"/>
      <c r="BD35" s="738"/>
      <c r="BE35" s="738"/>
      <c r="BF35" s="739"/>
      <c r="BG35" s="737" t="s">
        <v>327</v>
      </c>
      <c r="BH35" s="738"/>
      <c r="BI35" s="738"/>
      <c r="BJ35" s="738"/>
      <c r="BK35" s="738"/>
      <c r="BL35" s="738"/>
      <c r="BM35" s="738"/>
      <c r="BN35" s="738"/>
      <c r="BO35" s="738"/>
      <c r="BP35" s="738"/>
      <c r="BQ35" s="738"/>
      <c r="BR35" s="738"/>
      <c r="BS35" s="738"/>
      <c r="BT35" s="738"/>
      <c r="BU35" s="738"/>
      <c r="BV35" s="738"/>
      <c r="BW35" s="738"/>
      <c r="BX35" s="738"/>
      <c r="BY35" s="738"/>
      <c r="BZ35" s="738"/>
      <c r="CA35" s="738"/>
      <c r="CB35" s="739"/>
      <c r="CD35" s="709" t="s">
        <v>328</v>
      </c>
      <c r="CE35" s="710"/>
      <c r="CF35" s="710"/>
      <c r="CG35" s="710"/>
      <c r="CH35" s="710"/>
      <c r="CI35" s="710"/>
      <c r="CJ35" s="710"/>
      <c r="CK35" s="710"/>
      <c r="CL35" s="710"/>
      <c r="CM35" s="710"/>
      <c r="CN35" s="710"/>
      <c r="CO35" s="710"/>
      <c r="CP35" s="710"/>
      <c r="CQ35" s="711"/>
      <c r="CR35" s="676">
        <v>106042</v>
      </c>
      <c r="CS35" s="695"/>
      <c r="CT35" s="695"/>
      <c r="CU35" s="695"/>
      <c r="CV35" s="695"/>
      <c r="CW35" s="695"/>
      <c r="CX35" s="695"/>
      <c r="CY35" s="696"/>
      <c r="CZ35" s="679">
        <v>1.2</v>
      </c>
      <c r="DA35" s="697"/>
      <c r="DB35" s="697"/>
      <c r="DC35" s="698"/>
      <c r="DD35" s="682">
        <v>80592</v>
      </c>
      <c r="DE35" s="695"/>
      <c r="DF35" s="695"/>
      <c r="DG35" s="695"/>
      <c r="DH35" s="695"/>
      <c r="DI35" s="695"/>
      <c r="DJ35" s="695"/>
      <c r="DK35" s="696"/>
      <c r="DL35" s="682">
        <v>72027</v>
      </c>
      <c r="DM35" s="695"/>
      <c r="DN35" s="695"/>
      <c r="DO35" s="695"/>
      <c r="DP35" s="695"/>
      <c r="DQ35" s="695"/>
      <c r="DR35" s="695"/>
      <c r="DS35" s="695"/>
      <c r="DT35" s="695"/>
      <c r="DU35" s="695"/>
      <c r="DV35" s="696"/>
      <c r="DW35" s="679">
        <v>1.8</v>
      </c>
      <c r="DX35" s="697"/>
      <c r="DY35" s="697"/>
      <c r="DZ35" s="697"/>
      <c r="EA35" s="697"/>
      <c r="EB35" s="697"/>
      <c r="EC35" s="712"/>
    </row>
    <row r="36" spans="2:133" ht="11.25" customHeight="1" x14ac:dyDescent="0.15">
      <c r="B36" s="673" t="s">
        <v>329</v>
      </c>
      <c r="C36" s="674"/>
      <c r="D36" s="674"/>
      <c r="E36" s="674"/>
      <c r="F36" s="674"/>
      <c r="G36" s="674"/>
      <c r="H36" s="674"/>
      <c r="I36" s="674"/>
      <c r="J36" s="674"/>
      <c r="K36" s="674"/>
      <c r="L36" s="674"/>
      <c r="M36" s="674"/>
      <c r="N36" s="674"/>
      <c r="O36" s="674"/>
      <c r="P36" s="674"/>
      <c r="Q36" s="675"/>
      <c r="R36" s="676">
        <v>838390</v>
      </c>
      <c r="S36" s="677"/>
      <c r="T36" s="677"/>
      <c r="U36" s="677"/>
      <c r="V36" s="677"/>
      <c r="W36" s="677"/>
      <c r="X36" s="677"/>
      <c r="Y36" s="678"/>
      <c r="Z36" s="713">
        <v>8.9</v>
      </c>
      <c r="AA36" s="713"/>
      <c r="AB36" s="713"/>
      <c r="AC36" s="713"/>
      <c r="AD36" s="714" t="s">
        <v>127</v>
      </c>
      <c r="AE36" s="714"/>
      <c r="AF36" s="714"/>
      <c r="AG36" s="714"/>
      <c r="AH36" s="714"/>
      <c r="AI36" s="714"/>
      <c r="AJ36" s="714"/>
      <c r="AK36" s="714"/>
      <c r="AL36" s="679" t="s">
        <v>127</v>
      </c>
      <c r="AM36" s="680"/>
      <c r="AN36" s="680"/>
      <c r="AO36" s="715"/>
      <c r="AP36" s="233"/>
      <c r="AQ36" s="728" t="s">
        <v>330</v>
      </c>
      <c r="AR36" s="729"/>
      <c r="AS36" s="729"/>
      <c r="AT36" s="729"/>
      <c r="AU36" s="729"/>
      <c r="AV36" s="729"/>
      <c r="AW36" s="729"/>
      <c r="AX36" s="729"/>
      <c r="AY36" s="730"/>
      <c r="AZ36" s="731">
        <v>721053</v>
      </c>
      <c r="BA36" s="732"/>
      <c r="BB36" s="732"/>
      <c r="BC36" s="732"/>
      <c r="BD36" s="732"/>
      <c r="BE36" s="732"/>
      <c r="BF36" s="733"/>
      <c r="BG36" s="734" t="s">
        <v>331</v>
      </c>
      <c r="BH36" s="735"/>
      <c r="BI36" s="735"/>
      <c r="BJ36" s="735"/>
      <c r="BK36" s="735"/>
      <c r="BL36" s="735"/>
      <c r="BM36" s="735"/>
      <c r="BN36" s="735"/>
      <c r="BO36" s="735"/>
      <c r="BP36" s="735"/>
      <c r="BQ36" s="735"/>
      <c r="BR36" s="735"/>
      <c r="BS36" s="735"/>
      <c r="BT36" s="735"/>
      <c r="BU36" s="736"/>
      <c r="BV36" s="731">
        <v>67903</v>
      </c>
      <c r="BW36" s="732"/>
      <c r="BX36" s="732"/>
      <c r="BY36" s="732"/>
      <c r="BZ36" s="732"/>
      <c r="CA36" s="732"/>
      <c r="CB36" s="733"/>
      <c r="CD36" s="709" t="s">
        <v>332</v>
      </c>
      <c r="CE36" s="710"/>
      <c r="CF36" s="710"/>
      <c r="CG36" s="710"/>
      <c r="CH36" s="710"/>
      <c r="CI36" s="710"/>
      <c r="CJ36" s="710"/>
      <c r="CK36" s="710"/>
      <c r="CL36" s="710"/>
      <c r="CM36" s="710"/>
      <c r="CN36" s="710"/>
      <c r="CO36" s="710"/>
      <c r="CP36" s="710"/>
      <c r="CQ36" s="711"/>
      <c r="CR36" s="676">
        <v>966001</v>
      </c>
      <c r="CS36" s="677"/>
      <c r="CT36" s="677"/>
      <c r="CU36" s="677"/>
      <c r="CV36" s="677"/>
      <c r="CW36" s="677"/>
      <c r="CX36" s="677"/>
      <c r="CY36" s="678"/>
      <c r="CZ36" s="679">
        <v>10.6</v>
      </c>
      <c r="DA36" s="697"/>
      <c r="DB36" s="697"/>
      <c r="DC36" s="698"/>
      <c r="DD36" s="682">
        <v>884740</v>
      </c>
      <c r="DE36" s="677"/>
      <c r="DF36" s="677"/>
      <c r="DG36" s="677"/>
      <c r="DH36" s="677"/>
      <c r="DI36" s="677"/>
      <c r="DJ36" s="677"/>
      <c r="DK36" s="678"/>
      <c r="DL36" s="682">
        <v>761109</v>
      </c>
      <c r="DM36" s="677"/>
      <c r="DN36" s="677"/>
      <c r="DO36" s="677"/>
      <c r="DP36" s="677"/>
      <c r="DQ36" s="677"/>
      <c r="DR36" s="677"/>
      <c r="DS36" s="677"/>
      <c r="DT36" s="677"/>
      <c r="DU36" s="677"/>
      <c r="DV36" s="678"/>
      <c r="DW36" s="679">
        <v>18.5</v>
      </c>
      <c r="DX36" s="697"/>
      <c r="DY36" s="697"/>
      <c r="DZ36" s="697"/>
      <c r="EA36" s="697"/>
      <c r="EB36" s="697"/>
      <c r="EC36" s="712"/>
    </row>
    <row r="37" spans="2:133" ht="11.25" customHeight="1" x14ac:dyDescent="0.15">
      <c r="B37" s="673" t="s">
        <v>333</v>
      </c>
      <c r="C37" s="674"/>
      <c r="D37" s="674"/>
      <c r="E37" s="674"/>
      <c r="F37" s="674"/>
      <c r="G37" s="674"/>
      <c r="H37" s="674"/>
      <c r="I37" s="674"/>
      <c r="J37" s="674"/>
      <c r="K37" s="674"/>
      <c r="L37" s="674"/>
      <c r="M37" s="674"/>
      <c r="N37" s="674"/>
      <c r="O37" s="674"/>
      <c r="P37" s="674"/>
      <c r="Q37" s="675"/>
      <c r="R37" s="676">
        <v>380310</v>
      </c>
      <c r="S37" s="677"/>
      <c r="T37" s="677"/>
      <c r="U37" s="677"/>
      <c r="V37" s="677"/>
      <c r="W37" s="677"/>
      <c r="X37" s="677"/>
      <c r="Y37" s="678"/>
      <c r="Z37" s="713">
        <v>4</v>
      </c>
      <c r="AA37" s="713"/>
      <c r="AB37" s="713"/>
      <c r="AC37" s="713"/>
      <c r="AD37" s="714" t="s">
        <v>242</v>
      </c>
      <c r="AE37" s="714"/>
      <c r="AF37" s="714"/>
      <c r="AG37" s="714"/>
      <c r="AH37" s="714"/>
      <c r="AI37" s="714"/>
      <c r="AJ37" s="714"/>
      <c r="AK37" s="714"/>
      <c r="AL37" s="679" t="s">
        <v>127</v>
      </c>
      <c r="AM37" s="680"/>
      <c r="AN37" s="680"/>
      <c r="AO37" s="715"/>
      <c r="AQ37" s="716" t="s">
        <v>334</v>
      </c>
      <c r="AR37" s="717"/>
      <c r="AS37" s="717"/>
      <c r="AT37" s="717"/>
      <c r="AU37" s="717"/>
      <c r="AV37" s="717"/>
      <c r="AW37" s="717"/>
      <c r="AX37" s="717"/>
      <c r="AY37" s="718"/>
      <c r="AZ37" s="676">
        <v>145801</v>
      </c>
      <c r="BA37" s="677"/>
      <c r="BB37" s="677"/>
      <c r="BC37" s="677"/>
      <c r="BD37" s="695"/>
      <c r="BE37" s="695"/>
      <c r="BF37" s="719"/>
      <c r="BG37" s="709" t="s">
        <v>335</v>
      </c>
      <c r="BH37" s="710"/>
      <c r="BI37" s="710"/>
      <c r="BJ37" s="710"/>
      <c r="BK37" s="710"/>
      <c r="BL37" s="710"/>
      <c r="BM37" s="710"/>
      <c r="BN37" s="710"/>
      <c r="BO37" s="710"/>
      <c r="BP37" s="710"/>
      <c r="BQ37" s="710"/>
      <c r="BR37" s="710"/>
      <c r="BS37" s="710"/>
      <c r="BT37" s="710"/>
      <c r="BU37" s="711"/>
      <c r="BV37" s="676">
        <v>61200</v>
      </c>
      <c r="BW37" s="677"/>
      <c r="BX37" s="677"/>
      <c r="BY37" s="677"/>
      <c r="BZ37" s="677"/>
      <c r="CA37" s="677"/>
      <c r="CB37" s="720"/>
      <c r="CD37" s="709" t="s">
        <v>336</v>
      </c>
      <c r="CE37" s="710"/>
      <c r="CF37" s="710"/>
      <c r="CG37" s="710"/>
      <c r="CH37" s="710"/>
      <c r="CI37" s="710"/>
      <c r="CJ37" s="710"/>
      <c r="CK37" s="710"/>
      <c r="CL37" s="710"/>
      <c r="CM37" s="710"/>
      <c r="CN37" s="710"/>
      <c r="CO37" s="710"/>
      <c r="CP37" s="710"/>
      <c r="CQ37" s="711"/>
      <c r="CR37" s="676">
        <v>504222</v>
      </c>
      <c r="CS37" s="695"/>
      <c r="CT37" s="695"/>
      <c r="CU37" s="695"/>
      <c r="CV37" s="695"/>
      <c r="CW37" s="695"/>
      <c r="CX37" s="695"/>
      <c r="CY37" s="696"/>
      <c r="CZ37" s="679">
        <v>5.5</v>
      </c>
      <c r="DA37" s="697"/>
      <c r="DB37" s="697"/>
      <c r="DC37" s="698"/>
      <c r="DD37" s="682">
        <v>504222</v>
      </c>
      <c r="DE37" s="695"/>
      <c r="DF37" s="695"/>
      <c r="DG37" s="695"/>
      <c r="DH37" s="695"/>
      <c r="DI37" s="695"/>
      <c r="DJ37" s="695"/>
      <c r="DK37" s="696"/>
      <c r="DL37" s="682">
        <v>486202</v>
      </c>
      <c r="DM37" s="695"/>
      <c r="DN37" s="695"/>
      <c r="DO37" s="695"/>
      <c r="DP37" s="695"/>
      <c r="DQ37" s="695"/>
      <c r="DR37" s="695"/>
      <c r="DS37" s="695"/>
      <c r="DT37" s="695"/>
      <c r="DU37" s="695"/>
      <c r="DV37" s="696"/>
      <c r="DW37" s="679">
        <v>11.8</v>
      </c>
      <c r="DX37" s="697"/>
      <c r="DY37" s="697"/>
      <c r="DZ37" s="697"/>
      <c r="EA37" s="697"/>
      <c r="EB37" s="697"/>
      <c r="EC37" s="712"/>
    </row>
    <row r="38" spans="2:133" ht="11.25" customHeight="1" x14ac:dyDescent="0.15">
      <c r="B38" s="673" t="s">
        <v>337</v>
      </c>
      <c r="C38" s="674"/>
      <c r="D38" s="674"/>
      <c r="E38" s="674"/>
      <c r="F38" s="674"/>
      <c r="G38" s="674"/>
      <c r="H38" s="674"/>
      <c r="I38" s="674"/>
      <c r="J38" s="674"/>
      <c r="K38" s="674"/>
      <c r="L38" s="674"/>
      <c r="M38" s="674"/>
      <c r="N38" s="674"/>
      <c r="O38" s="674"/>
      <c r="P38" s="674"/>
      <c r="Q38" s="675"/>
      <c r="R38" s="676">
        <v>126892</v>
      </c>
      <c r="S38" s="677"/>
      <c r="T38" s="677"/>
      <c r="U38" s="677"/>
      <c r="V38" s="677"/>
      <c r="W38" s="677"/>
      <c r="X38" s="677"/>
      <c r="Y38" s="678"/>
      <c r="Z38" s="713">
        <v>1.3</v>
      </c>
      <c r="AA38" s="713"/>
      <c r="AB38" s="713"/>
      <c r="AC38" s="713"/>
      <c r="AD38" s="714">
        <v>10582</v>
      </c>
      <c r="AE38" s="714"/>
      <c r="AF38" s="714"/>
      <c r="AG38" s="714"/>
      <c r="AH38" s="714"/>
      <c r="AI38" s="714"/>
      <c r="AJ38" s="714"/>
      <c r="AK38" s="714"/>
      <c r="AL38" s="679">
        <v>0.3</v>
      </c>
      <c r="AM38" s="680"/>
      <c r="AN38" s="680"/>
      <c r="AO38" s="715"/>
      <c r="AQ38" s="716" t="s">
        <v>338</v>
      </c>
      <c r="AR38" s="717"/>
      <c r="AS38" s="717"/>
      <c r="AT38" s="717"/>
      <c r="AU38" s="717"/>
      <c r="AV38" s="717"/>
      <c r="AW38" s="717"/>
      <c r="AX38" s="717"/>
      <c r="AY38" s="718"/>
      <c r="AZ38" s="676">
        <v>5704</v>
      </c>
      <c r="BA38" s="677"/>
      <c r="BB38" s="677"/>
      <c r="BC38" s="677"/>
      <c r="BD38" s="695"/>
      <c r="BE38" s="695"/>
      <c r="BF38" s="719"/>
      <c r="BG38" s="709" t="s">
        <v>339</v>
      </c>
      <c r="BH38" s="710"/>
      <c r="BI38" s="710"/>
      <c r="BJ38" s="710"/>
      <c r="BK38" s="710"/>
      <c r="BL38" s="710"/>
      <c r="BM38" s="710"/>
      <c r="BN38" s="710"/>
      <c r="BO38" s="710"/>
      <c r="BP38" s="710"/>
      <c r="BQ38" s="710"/>
      <c r="BR38" s="710"/>
      <c r="BS38" s="710"/>
      <c r="BT38" s="710"/>
      <c r="BU38" s="711"/>
      <c r="BV38" s="676">
        <v>2123</v>
      </c>
      <c r="BW38" s="677"/>
      <c r="BX38" s="677"/>
      <c r="BY38" s="677"/>
      <c r="BZ38" s="677"/>
      <c r="CA38" s="677"/>
      <c r="CB38" s="720"/>
      <c r="CD38" s="709" t="s">
        <v>340</v>
      </c>
      <c r="CE38" s="710"/>
      <c r="CF38" s="710"/>
      <c r="CG38" s="710"/>
      <c r="CH38" s="710"/>
      <c r="CI38" s="710"/>
      <c r="CJ38" s="710"/>
      <c r="CK38" s="710"/>
      <c r="CL38" s="710"/>
      <c r="CM38" s="710"/>
      <c r="CN38" s="710"/>
      <c r="CO38" s="710"/>
      <c r="CP38" s="710"/>
      <c r="CQ38" s="711"/>
      <c r="CR38" s="676">
        <v>569548</v>
      </c>
      <c r="CS38" s="677"/>
      <c r="CT38" s="677"/>
      <c r="CU38" s="677"/>
      <c r="CV38" s="677"/>
      <c r="CW38" s="677"/>
      <c r="CX38" s="677"/>
      <c r="CY38" s="678"/>
      <c r="CZ38" s="679">
        <v>6.3</v>
      </c>
      <c r="DA38" s="697"/>
      <c r="DB38" s="697"/>
      <c r="DC38" s="698"/>
      <c r="DD38" s="682">
        <v>471191</v>
      </c>
      <c r="DE38" s="677"/>
      <c r="DF38" s="677"/>
      <c r="DG38" s="677"/>
      <c r="DH38" s="677"/>
      <c r="DI38" s="677"/>
      <c r="DJ38" s="677"/>
      <c r="DK38" s="678"/>
      <c r="DL38" s="682">
        <v>461903</v>
      </c>
      <c r="DM38" s="677"/>
      <c r="DN38" s="677"/>
      <c r="DO38" s="677"/>
      <c r="DP38" s="677"/>
      <c r="DQ38" s="677"/>
      <c r="DR38" s="677"/>
      <c r="DS38" s="677"/>
      <c r="DT38" s="677"/>
      <c r="DU38" s="677"/>
      <c r="DV38" s="678"/>
      <c r="DW38" s="679">
        <v>11.2</v>
      </c>
      <c r="DX38" s="697"/>
      <c r="DY38" s="697"/>
      <c r="DZ38" s="697"/>
      <c r="EA38" s="697"/>
      <c r="EB38" s="697"/>
      <c r="EC38" s="712"/>
    </row>
    <row r="39" spans="2:133" ht="11.25" customHeight="1" x14ac:dyDescent="0.15">
      <c r="B39" s="673" t="s">
        <v>341</v>
      </c>
      <c r="C39" s="674"/>
      <c r="D39" s="674"/>
      <c r="E39" s="674"/>
      <c r="F39" s="674"/>
      <c r="G39" s="674"/>
      <c r="H39" s="674"/>
      <c r="I39" s="674"/>
      <c r="J39" s="674"/>
      <c r="K39" s="674"/>
      <c r="L39" s="674"/>
      <c r="M39" s="674"/>
      <c r="N39" s="674"/>
      <c r="O39" s="674"/>
      <c r="P39" s="674"/>
      <c r="Q39" s="675"/>
      <c r="R39" s="676">
        <v>824520</v>
      </c>
      <c r="S39" s="677"/>
      <c r="T39" s="677"/>
      <c r="U39" s="677"/>
      <c r="V39" s="677"/>
      <c r="W39" s="677"/>
      <c r="X39" s="677"/>
      <c r="Y39" s="678"/>
      <c r="Z39" s="713">
        <v>8.6999999999999993</v>
      </c>
      <c r="AA39" s="713"/>
      <c r="AB39" s="713"/>
      <c r="AC39" s="713"/>
      <c r="AD39" s="714" t="s">
        <v>137</v>
      </c>
      <c r="AE39" s="714"/>
      <c r="AF39" s="714"/>
      <c r="AG39" s="714"/>
      <c r="AH39" s="714"/>
      <c r="AI39" s="714"/>
      <c r="AJ39" s="714"/>
      <c r="AK39" s="714"/>
      <c r="AL39" s="679" t="s">
        <v>127</v>
      </c>
      <c r="AM39" s="680"/>
      <c r="AN39" s="680"/>
      <c r="AO39" s="715"/>
      <c r="AQ39" s="716" t="s">
        <v>342</v>
      </c>
      <c r="AR39" s="717"/>
      <c r="AS39" s="717"/>
      <c r="AT39" s="717"/>
      <c r="AU39" s="717"/>
      <c r="AV39" s="717"/>
      <c r="AW39" s="717"/>
      <c r="AX39" s="717"/>
      <c r="AY39" s="718"/>
      <c r="AZ39" s="676" t="s">
        <v>127</v>
      </c>
      <c r="BA39" s="677"/>
      <c r="BB39" s="677"/>
      <c r="BC39" s="677"/>
      <c r="BD39" s="695"/>
      <c r="BE39" s="695"/>
      <c r="BF39" s="719"/>
      <c r="BG39" s="709" t="s">
        <v>343</v>
      </c>
      <c r="BH39" s="710"/>
      <c r="BI39" s="710"/>
      <c r="BJ39" s="710"/>
      <c r="BK39" s="710"/>
      <c r="BL39" s="710"/>
      <c r="BM39" s="710"/>
      <c r="BN39" s="710"/>
      <c r="BO39" s="710"/>
      <c r="BP39" s="710"/>
      <c r="BQ39" s="710"/>
      <c r="BR39" s="710"/>
      <c r="BS39" s="710"/>
      <c r="BT39" s="710"/>
      <c r="BU39" s="711"/>
      <c r="BV39" s="676">
        <v>3485</v>
      </c>
      <c r="BW39" s="677"/>
      <c r="BX39" s="677"/>
      <c r="BY39" s="677"/>
      <c r="BZ39" s="677"/>
      <c r="CA39" s="677"/>
      <c r="CB39" s="720"/>
      <c r="CD39" s="709" t="s">
        <v>344</v>
      </c>
      <c r="CE39" s="710"/>
      <c r="CF39" s="710"/>
      <c r="CG39" s="710"/>
      <c r="CH39" s="710"/>
      <c r="CI39" s="710"/>
      <c r="CJ39" s="710"/>
      <c r="CK39" s="710"/>
      <c r="CL39" s="710"/>
      <c r="CM39" s="710"/>
      <c r="CN39" s="710"/>
      <c r="CO39" s="710"/>
      <c r="CP39" s="710"/>
      <c r="CQ39" s="711"/>
      <c r="CR39" s="676">
        <v>656177</v>
      </c>
      <c r="CS39" s="695"/>
      <c r="CT39" s="695"/>
      <c r="CU39" s="695"/>
      <c r="CV39" s="695"/>
      <c r="CW39" s="695"/>
      <c r="CX39" s="695"/>
      <c r="CY39" s="696"/>
      <c r="CZ39" s="679">
        <v>7.2</v>
      </c>
      <c r="DA39" s="697"/>
      <c r="DB39" s="697"/>
      <c r="DC39" s="698"/>
      <c r="DD39" s="682">
        <v>77291</v>
      </c>
      <c r="DE39" s="695"/>
      <c r="DF39" s="695"/>
      <c r="DG39" s="695"/>
      <c r="DH39" s="695"/>
      <c r="DI39" s="695"/>
      <c r="DJ39" s="695"/>
      <c r="DK39" s="696"/>
      <c r="DL39" s="682" t="s">
        <v>127</v>
      </c>
      <c r="DM39" s="695"/>
      <c r="DN39" s="695"/>
      <c r="DO39" s="695"/>
      <c r="DP39" s="695"/>
      <c r="DQ39" s="695"/>
      <c r="DR39" s="695"/>
      <c r="DS39" s="695"/>
      <c r="DT39" s="695"/>
      <c r="DU39" s="695"/>
      <c r="DV39" s="696"/>
      <c r="DW39" s="679" t="s">
        <v>127</v>
      </c>
      <c r="DX39" s="697"/>
      <c r="DY39" s="697"/>
      <c r="DZ39" s="697"/>
      <c r="EA39" s="697"/>
      <c r="EB39" s="697"/>
      <c r="EC39" s="712"/>
    </row>
    <row r="40" spans="2:133" ht="11.25" customHeight="1" x14ac:dyDescent="0.15">
      <c r="B40" s="673" t="s">
        <v>345</v>
      </c>
      <c r="C40" s="674"/>
      <c r="D40" s="674"/>
      <c r="E40" s="674"/>
      <c r="F40" s="674"/>
      <c r="G40" s="674"/>
      <c r="H40" s="674"/>
      <c r="I40" s="674"/>
      <c r="J40" s="674"/>
      <c r="K40" s="674"/>
      <c r="L40" s="674"/>
      <c r="M40" s="674"/>
      <c r="N40" s="674"/>
      <c r="O40" s="674"/>
      <c r="P40" s="674"/>
      <c r="Q40" s="675"/>
      <c r="R40" s="676" t="s">
        <v>127</v>
      </c>
      <c r="S40" s="677"/>
      <c r="T40" s="677"/>
      <c r="U40" s="677"/>
      <c r="V40" s="677"/>
      <c r="W40" s="677"/>
      <c r="X40" s="677"/>
      <c r="Y40" s="678"/>
      <c r="Z40" s="713" t="s">
        <v>242</v>
      </c>
      <c r="AA40" s="713"/>
      <c r="AB40" s="713"/>
      <c r="AC40" s="713"/>
      <c r="AD40" s="714" t="s">
        <v>242</v>
      </c>
      <c r="AE40" s="714"/>
      <c r="AF40" s="714"/>
      <c r="AG40" s="714"/>
      <c r="AH40" s="714"/>
      <c r="AI40" s="714"/>
      <c r="AJ40" s="714"/>
      <c r="AK40" s="714"/>
      <c r="AL40" s="679" t="s">
        <v>127</v>
      </c>
      <c r="AM40" s="680"/>
      <c r="AN40" s="680"/>
      <c r="AO40" s="715"/>
      <c r="AQ40" s="716" t="s">
        <v>346</v>
      </c>
      <c r="AR40" s="717"/>
      <c r="AS40" s="717"/>
      <c r="AT40" s="717"/>
      <c r="AU40" s="717"/>
      <c r="AV40" s="717"/>
      <c r="AW40" s="717"/>
      <c r="AX40" s="717"/>
      <c r="AY40" s="718"/>
      <c r="AZ40" s="676" t="s">
        <v>242</v>
      </c>
      <c r="BA40" s="677"/>
      <c r="BB40" s="677"/>
      <c r="BC40" s="677"/>
      <c r="BD40" s="695"/>
      <c r="BE40" s="695"/>
      <c r="BF40" s="719"/>
      <c r="BG40" s="721" t="s">
        <v>347</v>
      </c>
      <c r="BH40" s="722"/>
      <c r="BI40" s="722"/>
      <c r="BJ40" s="722"/>
      <c r="BK40" s="722"/>
      <c r="BL40" s="234"/>
      <c r="BM40" s="710" t="s">
        <v>348</v>
      </c>
      <c r="BN40" s="710"/>
      <c r="BO40" s="710"/>
      <c r="BP40" s="710"/>
      <c r="BQ40" s="710"/>
      <c r="BR40" s="710"/>
      <c r="BS40" s="710"/>
      <c r="BT40" s="710"/>
      <c r="BU40" s="711"/>
      <c r="BV40" s="676">
        <v>109</v>
      </c>
      <c r="BW40" s="677"/>
      <c r="BX40" s="677"/>
      <c r="BY40" s="677"/>
      <c r="BZ40" s="677"/>
      <c r="CA40" s="677"/>
      <c r="CB40" s="720"/>
      <c r="CD40" s="709" t="s">
        <v>349</v>
      </c>
      <c r="CE40" s="710"/>
      <c r="CF40" s="710"/>
      <c r="CG40" s="710"/>
      <c r="CH40" s="710"/>
      <c r="CI40" s="710"/>
      <c r="CJ40" s="710"/>
      <c r="CK40" s="710"/>
      <c r="CL40" s="710"/>
      <c r="CM40" s="710"/>
      <c r="CN40" s="710"/>
      <c r="CO40" s="710"/>
      <c r="CP40" s="710"/>
      <c r="CQ40" s="711"/>
      <c r="CR40" s="676">
        <v>24695</v>
      </c>
      <c r="CS40" s="677"/>
      <c r="CT40" s="677"/>
      <c r="CU40" s="677"/>
      <c r="CV40" s="677"/>
      <c r="CW40" s="677"/>
      <c r="CX40" s="677"/>
      <c r="CY40" s="678"/>
      <c r="CZ40" s="679">
        <v>0.3</v>
      </c>
      <c r="DA40" s="697"/>
      <c r="DB40" s="697"/>
      <c r="DC40" s="698"/>
      <c r="DD40" s="682" t="s">
        <v>127</v>
      </c>
      <c r="DE40" s="677"/>
      <c r="DF40" s="677"/>
      <c r="DG40" s="677"/>
      <c r="DH40" s="677"/>
      <c r="DI40" s="677"/>
      <c r="DJ40" s="677"/>
      <c r="DK40" s="678"/>
      <c r="DL40" s="682" t="s">
        <v>127</v>
      </c>
      <c r="DM40" s="677"/>
      <c r="DN40" s="677"/>
      <c r="DO40" s="677"/>
      <c r="DP40" s="677"/>
      <c r="DQ40" s="677"/>
      <c r="DR40" s="677"/>
      <c r="DS40" s="677"/>
      <c r="DT40" s="677"/>
      <c r="DU40" s="677"/>
      <c r="DV40" s="678"/>
      <c r="DW40" s="679" t="s">
        <v>127</v>
      </c>
      <c r="DX40" s="697"/>
      <c r="DY40" s="697"/>
      <c r="DZ40" s="697"/>
      <c r="EA40" s="697"/>
      <c r="EB40" s="697"/>
      <c r="EC40" s="712"/>
    </row>
    <row r="41" spans="2:133" ht="11.25" customHeight="1" x14ac:dyDescent="0.15">
      <c r="B41" s="673" t="s">
        <v>350</v>
      </c>
      <c r="C41" s="674"/>
      <c r="D41" s="674"/>
      <c r="E41" s="674"/>
      <c r="F41" s="674"/>
      <c r="G41" s="674"/>
      <c r="H41" s="674"/>
      <c r="I41" s="674"/>
      <c r="J41" s="674"/>
      <c r="K41" s="674"/>
      <c r="L41" s="674"/>
      <c r="M41" s="674"/>
      <c r="N41" s="674"/>
      <c r="O41" s="674"/>
      <c r="P41" s="674"/>
      <c r="Q41" s="675"/>
      <c r="R41" s="676">
        <v>242820</v>
      </c>
      <c r="S41" s="677"/>
      <c r="T41" s="677"/>
      <c r="U41" s="677"/>
      <c r="V41" s="677"/>
      <c r="W41" s="677"/>
      <c r="X41" s="677"/>
      <c r="Y41" s="678"/>
      <c r="Z41" s="713">
        <v>2.6</v>
      </c>
      <c r="AA41" s="713"/>
      <c r="AB41" s="713"/>
      <c r="AC41" s="713"/>
      <c r="AD41" s="714" t="s">
        <v>127</v>
      </c>
      <c r="AE41" s="714"/>
      <c r="AF41" s="714"/>
      <c r="AG41" s="714"/>
      <c r="AH41" s="714"/>
      <c r="AI41" s="714"/>
      <c r="AJ41" s="714"/>
      <c r="AK41" s="714"/>
      <c r="AL41" s="679" t="s">
        <v>127</v>
      </c>
      <c r="AM41" s="680"/>
      <c r="AN41" s="680"/>
      <c r="AO41" s="715"/>
      <c r="AQ41" s="716" t="s">
        <v>351</v>
      </c>
      <c r="AR41" s="717"/>
      <c r="AS41" s="717"/>
      <c r="AT41" s="717"/>
      <c r="AU41" s="717"/>
      <c r="AV41" s="717"/>
      <c r="AW41" s="717"/>
      <c r="AX41" s="717"/>
      <c r="AY41" s="718"/>
      <c r="AZ41" s="676">
        <v>123974</v>
      </c>
      <c r="BA41" s="677"/>
      <c r="BB41" s="677"/>
      <c r="BC41" s="677"/>
      <c r="BD41" s="695"/>
      <c r="BE41" s="695"/>
      <c r="BF41" s="719"/>
      <c r="BG41" s="721"/>
      <c r="BH41" s="722"/>
      <c r="BI41" s="722"/>
      <c r="BJ41" s="722"/>
      <c r="BK41" s="722"/>
      <c r="BL41" s="234"/>
      <c r="BM41" s="710" t="s">
        <v>352</v>
      </c>
      <c r="BN41" s="710"/>
      <c r="BO41" s="710"/>
      <c r="BP41" s="710"/>
      <c r="BQ41" s="710"/>
      <c r="BR41" s="710"/>
      <c r="BS41" s="710"/>
      <c r="BT41" s="710"/>
      <c r="BU41" s="711"/>
      <c r="BV41" s="676" t="s">
        <v>242</v>
      </c>
      <c r="BW41" s="677"/>
      <c r="BX41" s="677"/>
      <c r="BY41" s="677"/>
      <c r="BZ41" s="677"/>
      <c r="CA41" s="677"/>
      <c r="CB41" s="720"/>
      <c r="CD41" s="709" t="s">
        <v>353</v>
      </c>
      <c r="CE41" s="710"/>
      <c r="CF41" s="710"/>
      <c r="CG41" s="710"/>
      <c r="CH41" s="710"/>
      <c r="CI41" s="710"/>
      <c r="CJ41" s="710"/>
      <c r="CK41" s="710"/>
      <c r="CL41" s="710"/>
      <c r="CM41" s="710"/>
      <c r="CN41" s="710"/>
      <c r="CO41" s="710"/>
      <c r="CP41" s="710"/>
      <c r="CQ41" s="711"/>
      <c r="CR41" s="676" t="s">
        <v>127</v>
      </c>
      <c r="CS41" s="695"/>
      <c r="CT41" s="695"/>
      <c r="CU41" s="695"/>
      <c r="CV41" s="695"/>
      <c r="CW41" s="695"/>
      <c r="CX41" s="695"/>
      <c r="CY41" s="696"/>
      <c r="CZ41" s="679" t="s">
        <v>137</v>
      </c>
      <c r="DA41" s="697"/>
      <c r="DB41" s="697"/>
      <c r="DC41" s="698"/>
      <c r="DD41" s="682" t="s">
        <v>127</v>
      </c>
      <c r="DE41" s="695"/>
      <c r="DF41" s="695"/>
      <c r="DG41" s="695"/>
      <c r="DH41" s="695"/>
      <c r="DI41" s="695"/>
      <c r="DJ41" s="695"/>
      <c r="DK41" s="696"/>
      <c r="DL41" s="683"/>
      <c r="DM41" s="684"/>
      <c r="DN41" s="684"/>
      <c r="DO41" s="684"/>
      <c r="DP41" s="684"/>
      <c r="DQ41" s="684"/>
      <c r="DR41" s="684"/>
      <c r="DS41" s="684"/>
      <c r="DT41" s="684"/>
      <c r="DU41" s="684"/>
      <c r="DV41" s="685"/>
      <c r="DW41" s="686"/>
      <c r="DX41" s="687"/>
      <c r="DY41" s="687"/>
      <c r="DZ41" s="687"/>
      <c r="EA41" s="687"/>
      <c r="EB41" s="687"/>
      <c r="EC41" s="688"/>
    </row>
    <row r="42" spans="2:133" ht="11.25" customHeight="1" x14ac:dyDescent="0.15">
      <c r="B42" s="657" t="s">
        <v>354</v>
      </c>
      <c r="C42" s="658"/>
      <c r="D42" s="658"/>
      <c r="E42" s="658"/>
      <c r="F42" s="658"/>
      <c r="G42" s="658"/>
      <c r="H42" s="658"/>
      <c r="I42" s="658"/>
      <c r="J42" s="658"/>
      <c r="K42" s="658"/>
      <c r="L42" s="658"/>
      <c r="M42" s="658"/>
      <c r="N42" s="658"/>
      <c r="O42" s="658"/>
      <c r="P42" s="658"/>
      <c r="Q42" s="659"/>
      <c r="R42" s="660">
        <v>9427670</v>
      </c>
      <c r="S42" s="699"/>
      <c r="T42" s="699"/>
      <c r="U42" s="699"/>
      <c r="V42" s="699"/>
      <c r="W42" s="699"/>
      <c r="X42" s="699"/>
      <c r="Y42" s="701"/>
      <c r="Z42" s="702">
        <v>100</v>
      </c>
      <c r="AA42" s="702"/>
      <c r="AB42" s="702"/>
      <c r="AC42" s="702"/>
      <c r="AD42" s="703">
        <v>3863498</v>
      </c>
      <c r="AE42" s="703"/>
      <c r="AF42" s="703"/>
      <c r="AG42" s="703"/>
      <c r="AH42" s="703"/>
      <c r="AI42" s="703"/>
      <c r="AJ42" s="703"/>
      <c r="AK42" s="703"/>
      <c r="AL42" s="663">
        <v>100</v>
      </c>
      <c r="AM42" s="704"/>
      <c r="AN42" s="704"/>
      <c r="AO42" s="705"/>
      <c r="AQ42" s="706" t="s">
        <v>355</v>
      </c>
      <c r="AR42" s="707"/>
      <c r="AS42" s="707"/>
      <c r="AT42" s="707"/>
      <c r="AU42" s="707"/>
      <c r="AV42" s="707"/>
      <c r="AW42" s="707"/>
      <c r="AX42" s="707"/>
      <c r="AY42" s="708"/>
      <c r="AZ42" s="660">
        <v>445574</v>
      </c>
      <c r="BA42" s="699"/>
      <c r="BB42" s="699"/>
      <c r="BC42" s="699"/>
      <c r="BD42" s="661"/>
      <c r="BE42" s="661"/>
      <c r="BF42" s="725"/>
      <c r="BG42" s="723"/>
      <c r="BH42" s="724"/>
      <c r="BI42" s="724"/>
      <c r="BJ42" s="724"/>
      <c r="BK42" s="724"/>
      <c r="BL42" s="235"/>
      <c r="BM42" s="726" t="s">
        <v>356</v>
      </c>
      <c r="BN42" s="726"/>
      <c r="BO42" s="726"/>
      <c r="BP42" s="726"/>
      <c r="BQ42" s="726"/>
      <c r="BR42" s="726"/>
      <c r="BS42" s="726"/>
      <c r="BT42" s="726"/>
      <c r="BU42" s="727"/>
      <c r="BV42" s="660">
        <v>393</v>
      </c>
      <c r="BW42" s="699"/>
      <c r="BX42" s="699"/>
      <c r="BY42" s="699"/>
      <c r="BZ42" s="699"/>
      <c r="CA42" s="699"/>
      <c r="CB42" s="700"/>
      <c r="CD42" s="673" t="s">
        <v>357</v>
      </c>
      <c r="CE42" s="674"/>
      <c r="CF42" s="674"/>
      <c r="CG42" s="674"/>
      <c r="CH42" s="674"/>
      <c r="CI42" s="674"/>
      <c r="CJ42" s="674"/>
      <c r="CK42" s="674"/>
      <c r="CL42" s="674"/>
      <c r="CM42" s="674"/>
      <c r="CN42" s="674"/>
      <c r="CO42" s="674"/>
      <c r="CP42" s="674"/>
      <c r="CQ42" s="675"/>
      <c r="CR42" s="676">
        <v>2202777</v>
      </c>
      <c r="CS42" s="677"/>
      <c r="CT42" s="677"/>
      <c r="CU42" s="677"/>
      <c r="CV42" s="677"/>
      <c r="CW42" s="677"/>
      <c r="CX42" s="677"/>
      <c r="CY42" s="678"/>
      <c r="CZ42" s="679">
        <v>24.2</v>
      </c>
      <c r="DA42" s="680"/>
      <c r="DB42" s="680"/>
      <c r="DC42" s="681"/>
      <c r="DD42" s="682">
        <v>290027</v>
      </c>
      <c r="DE42" s="677"/>
      <c r="DF42" s="677"/>
      <c r="DG42" s="677"/>
      <c r="DH42" s="677"/>
      <c r="DI42" s="677"/>
      <c r="DJ42" s="677"/>
      <c r="DK42" s="678"/>
      <c r="DL42" s="683"/>
      <c r="DM42" s="684"/>
      <c r="DN42" s="684"/>
      <c r="DO42" s="684"/>
      <c r="DP42" s="684"/>
      <c r="DQ42" s="684"/>
      <c r="DR42" s="684"/>
      <c r="DS42" s="684"/>
      <c r="DT42" s="684"/>
      <c r="DU42" s="684"/>
      <c r="DV42" s="685"/>
      <c r="DW42" s="686"/>
      <c r="DX42" s="687"/>
      <c r="DY42" s="687"/>
      <c r="DZ42" s="687"/>
      <c r="EA42" s="687"/>
      <c r="EB42" s="687"/>
      <c r="EC42" s="688"/>
    </row>
    <row r="43" spans="2:133" ht="11.25" customHeight="1" x14ac:dyDescent="0.15">
      <c r="BV43" s="236"/>
      <c r="BW43" s="236"/>
      <c r="BX43" s="236"/>
      <c r="BY43" s="236"/>
      <c r="BZ43" s="236"/>
      <c r="CA43" s="236"/>
      <c r="CB43" s="236"/>
      <c r="CD43" s="673" t="s">
        <v>358</v>
      </c>
      <c r="CE43" s="674"/>
      <c r="CF43" s="674"/>
      <c r="CG43" s="674"/>
      <c r="CH43" s="674"/>
      <c r="CI43" s="674"/>
      <c r="CJ43" s="674"/>
      <c r="CK43" s="674"/>
      <c r="CL43" s="674"/>
      <c r="CM43" s="674"/>
      <c r="CN43" s="674"/>
      <c r="CO43" s="674"/>
      <c r="CP43" s="674"/>
      <c r="CQ43" s="675"/>
      <c r="CR43" s="676">
        <v>39724</v>
      </c>
      <c r="CS43" s="695"/>
      <c r="CT43" s="695"/>
      <c r="CU43" s="695"/>
      <c r="CV43" s="695"/>
      <c r="CW43" s="695"/>
      <c r="CX43" s="695"/>
      <c r="CY43" s="696"/>
      <c r="CZ43" s="679">
        <v>0.4</v>
      </c>
      <c r="DA43" s="697"/>
      <c r="DB43" s="697"/>
      <c r="DC43" s="698"/>
      <c r="DD43" s="682">
        <v>39724</v>
      </c>
      <c r="DE43" s="695"/>
      <c r="DF43" s="695"/>
      <c r="DG43" s="695"/>
      <c r="DH43" s="695"/>
      <c r="DI43" s="695"/>
      <c r="DJ43" s="695"/>
      <c r="DK43" s="696"/>
      <c r="DL43" s="683"/>
      <c r="DM43" s="684"/>
      <c r="DN43" s="684"/>
      <c r="DO43" s="684"/>
      <c r="DP43" s="684"/>
      <c r="DQ43" s="684"/>
      <c r="DR43" s="684"/>
      <c r="DS43" s="684"/>
      <c r="DT43" s="684"/>
      <c r="DU43" s="684"/>
      <c r="DV43" s="685"/>
      <c r="DW43" s="686"/>
      <c r="DX43" s="687"/>
      <c r="DY43" s="687"/>
      <c r="DZ43" s="687"/>
      <c r="EA43" s="687"/>
      <c r="EB43" s="687"/>
      <c r="EC43" s="688"/>
    </row>
    <row r="44" spans="2:133" ht="11.25" customHeight="1" x14ac:dyDescent="0.15">
      <c r="CD44" s="689" t="s">
        <v>307</v>
      </c>
      <c r="CE44" s="690"/>
      <c r="CF44" s="673" t="s">
        <v>359</v>
      </c>
      <c r="CG44" s="674"/>
      <c r="CH44" s="674"/>
      <c r="CI44" s="674"/>
      <c r="CJ44" s="674"/>
      <c r="CK44" s="674"/>
      <c r="CL44" s="674"/>
      <c r="CM44" s="674"/>
      <c r="CN44" s="674"/>
      <c r="CO44" s="674"/>
      <c r="CP44" s="674"/>
      <c r="CQ44" s="675"/>
      <c r="CR44" s="676">
        <v>1787147</v>
      </c>
      <c r="CS44" s="677"/>
      <c r="CT44" s="677"/>
      <c r="CU44" s="677"/>
      <c r="CV44" s="677"/>
      <c r="CW44" s="677"/>
      <c r="CX44" s="677"/>
      <c r="CY44" s="678"/>
      <c r="CZ44" s="679">
        <v>19.600000000000001</v>
      </c>
      <c r="DA44" s="680"/>
      <c r="DB44" s="680"/>
      <c r="DC44" s="681"/>
      <c r="DD44" s="682">
        <v>242025</v>
      </c>
      <c r="DE44" s="677"/>
      <c r="DF44" s="677"/>
      <c r="DG44" s="677"/>
      <c r="DH44" s="677"/>
      <c r="DI44" s="677"/>
      <c r="DJ44" s="677"/>
      <c r="DK44" s="678"/>
      <c r="DL44" s="683"/>
      <c r="DM44" s="684"/>
      <c r="DN44" s="684"/>
      <c r="DO44" s="684"/>
      <c r="DP44" s="684"/>
      <c r="DQ44" s="684"/>
      <c r="DR44" s="684"/>
      <c r="DS44" s="684"/>
      <c r="DT44" s="684"/>
      <c r="DU44" s="684"/>
      <c r="DV44" s="685"/>
      <c r="DW44" s="686"/>
      <c r="DX44" s="687"/>
      <c r="DY44" s="687"/>
      <c r="DZ44" s="687"/>
      <c r="EA44" s="687"/>
      <c r="EB44" s="687"/>
      <c r="EC44" s="688"/>
    </row>
    <row r="45" spans="2:133" ht="11.25" customHeight="1" x14ac:dyDescent="0.15">
      <c r="CD45" s="691"/>
      <c r="CE45" s="692"/>
      <c r="CF45" s="673" t="s">
        <v>360</v>
      </c>
      <c r="CG45" s="674"/>
      <c r="CH45" s="674"/>
      <c r="CI45" s="674"/>
      <c r="CJ45" s="674"/>
      <c r="CK45" s="674"/>
      <c r="CL45" s="674"/>
      <c r="CM45" s="674"/>
      <c r="CN45" s="674"/>
      <c r="CO45" s="674"/>
      <c r="CP45" s="674"/>
      <c r="CQ45" s="675"/>
      <c r="CR45" s="676">
        <v>1534345</v>
      </c>
      <c r="CS45" s="695"/>
      <c r="CT45" s="695"/>
      <c r="CU45" s="695"/>
      <c r="CV45" s="695"/>
      <c r="CW45" s="695"/>
      <c r="CX45" s="695"/>
      <c r="CY45" s="696"/>
      <c r="CZ45" s="679">
        <v>16.8</v>
      </c>
      <c r="DA45" s="697"/>
      <c r="DB45" s="697"/>
      <c r="DC45" s="698"/>
      <c r="DD45" s="682">
        <v>107973</v>
      </c>
      <c r="DE45" s="695"/>
      <c r="DF45" s="695"/>
      <c r="DG45" s="695"/>
      <c r="DH45" s="695"/>
      <c r="DI45" s="695"/>
      <c r="DJ45" s="695"/>
      <c r="DK45" s="696"/>
      <c r="DL45" s="683"/>
      <c r="DM45" s="684"/>
      <c r="DN45" s="684"/>
      <c r="DO45" s="684"/>
      <c r="DP45" s="684"/>
      <c r="DQ45" s="684"/>
      <c r="DR45" s="684"/>
      <c r="DS45" s="684"/>
      <c r="DT45" s="684"/>
      <c r="DU45" s="684"/>
      <c r="DV45" s="685"/>
      <c r="DW45" s="686"/>
      <c r="DX45" s="687"/>
      <c r="DY45" s="687"/>
      <c r="DZ45" s="687"/>
      <c r="EA45" s="687"/>
      <c r="EB45" s="687"/>
      <c r="EC45" s="688"/>
    </row>
    <row r="46" spans="2:133" ht="11.25" customHeight="1" x14ac:dyDescent="0.15">
      <c r="B46" s="228" t="s">
        <v>361</v>
      </c>
      <c r="C46" s="228"/>
      <c r="D46" s="228"/>
      <c r="E46" s="228"/>
      <c r="F46" s="228"/>
      <c r="G46" s="228"/>
      <c r="H46" s="228"/>
      <c r="I46" s="228"/>
      <c r="J46" s="228"/>
      <c r="K46" s="228"/>
      <c r="L46" s="228"/>
      <c r="M46" s="228"/>
      <c r="N46" s="228"/>
      <c r="O46" s="228"/>
      <c r="P46" s="228"/>
      <c r="Q46" s="228"/>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CD46" s="691"/>
      <c r="CE46" s="692"/>
      <c r="CF46" s="673" t="s">
        <v>362</v>
      </c>
      <c r="CG46" s="674"/>
      <c r="CH46" s="674"/>
      <c r="CI46" s="674"/>
      <c r="CJ46" s="674"/>
      <c r="CK46" s="674"/>
      <c r="CL46" s="674"/>
      <c r="CM46" s="674"/>
      <c r="CN46" s="674"/>
      <c r="CO46" s="674"/>
      <c r="CP46" s="674"/>
      <c r="CQ46" s="675"/>
      <c r="CR46" s="676">
        <v>252802</v>
      </c>
      <c r="CS46" s="677"/>
      <c r="CT46" s="677"/>
      <c r="CU46" s="677"/>
      <c r="CV46" s="677"/>
      <c r="CW46" s="677"/>
      <c r="CX46" s="677"/>
      <c r="CY46" s="678"/>
      <c r="CZ46" s="679">
        <v>2.8</v>
      </c>
      <c r="DA46" s="680"/>
      <c r="DB46" s="680"/>
      <c r="DC46" s="681"/>
      <c r="DD46" s="682">
        <v>134052</v>
      </c>
      <c r="DE46" s="677"/>
      <c r="DF46" s="677"/>
      <c r="DG46" s="677"/>
      <c r="DH46" s="677"/>
      <c r="DI46" s="677"/>
      <c r="DJ46" s="677"/>
      <c r="DK46" s="678"/>
      <c r="DL46" s="683"/>
      <c r="DM46" s="684"/>
      <c r="DN46" s="684"/>
      <c r="DO46" s="684"/>
      <c r="DP46" s="684"/>
      <c r="DQ46" s="684"/>
      <c r="DR46" s="684"/>
      <c r="DS46" s="684"/>
      <c r="DT46" s="684"/>
      <c r="DU46" s="684"/>
      <c r="DV46" s="685"/>
      <c r="DW46" s="686"/>
      <c r="DX46" s="687"/>
      <c r="DY46" s="687"/>
      <c r="DZ46" s="687"/>
      <c r="EA46" s="687"/>
      <c r="EB46" s="687"/>
      <c r="EC46" s="688"/>
    </row>
    <row r="47" spans="2:133" ht="11.25" customHeight="1" x14ac:dyDescent="0.15">
      <c r="B47" s="238" t="s">
        <v>363</v>
      </c>
      <c r="C47" s="228"/>
      <c r="D47" s="228"/>
      <c r="E47" s="228"/>
      <c r="F47" s="228"/>
      <c r="G47" s="228"/>
      <c r="H47" s="228"/>
      <c r="I47" s="228"/>
      <c r="J47" s="228"/>
      <c r="K47" s="228"/>
      <c r="L47" s="228"/>
      <c r="M47" s="228"/>
      <c r="N47" s="228"/>
      <c r="O47" s="228"/>
      <c r="P47" s="228"/>
      <c r="Q47" s="228"/>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691"/>
      <c r="CE47" s="692"/>
      <c r="CF47" s="673" t="s">
        <v>364</v>
      </c>
      <c r="CG47" s="674"/>
      <c r="CH47" s="674"/>
      <c r="CI47" s="674"/>
      <c r="CJ47" s="674"/>
      <c r="CK47" s="674"/>
      <c r="CL47" s="674"/>
      <c r="CM47" s="674"/>
      <c r="CN47" s="674"/>
      <c r="CO47" s="674"/>
      <c r="CP47" s="674"/>
      <c r="CQ47" s="675"/>
      <c r="CR47" s="676">
        <v>415630</v>
      </c>
      <c r="CS47" s="695"/>
      <c r="CT47" s="695"/>
      <c r="CU47" s="695"/>
      <c r="CV47" s="695"/>
      <c r="CW47" s="695"/>
      <c r="CX47" s="695"/>
      <c r="CY47" s="696"/>
      <c r="CZ47" s="679">
        <v>4.5999999999999996</v>
      </c>
      <c r="DA47" s="697"/>
      <c r="DB47" s="697"/>
      <c r="DC47" s="698"/>
      <c r="DD47" s="682">
        <v>48002</v>
      </c>
      <c r="DE47" s="695"/>
      <c r="DF47" s="695"/>
      <c r="DG47" s="695"/>
      <c r="DH47" s="695"/>
      <c r="DI47" s="695"/>
      <c r="DJ47" s="695"/>
      <c r="DK47" s="696"/>
      <c r="DL47" s="683"/>
      <c r="DM47" s="684"/>
      <c r="DN47" s="684"/>
      <c r="DO47" s="684"/>
      <c r="DP47" s="684"/>
      <c r="DQ47" s="684"/>
      <c r="DR47" s="684"/>
      <c r="DS47" s="684"/>
      <c r="DT47" s="684"/>
      <c r="DU47" s="684"/>
      <c r="DV47" s="685"/>
      <c r="DW47" s="686"/>
      <c r="DX47" s="687"/>
      <c r="DY47" s="687"/>
      <c r="DZ47" s="687"/>
      <c r="EA47" s="687"/>
      <c r="EB47" s="687"/>
      <c r="EC47" s="688"/>
    </row>
    <row r="48" spans="2:133" x14ac:dyDescent="0.15">
      <c r="B48" s="239" t="s">
        <v>365</v>
      </c>
      <c r="CD48" s="693"/>
      <c r="CE48" s="694"/>
      <c r="CF48" s="673" t="s">
        <v>366</v>
      </c>
      <c r="CG48" s="674"/>
      <c r="CH48" s="674"/>
      <c r="CI48" s="674"/>
      <c r="CJ48" s="674"/>
      <c r="CK48" s="674"/>
      <c r="CL48" s="674"/>
      <c r="CM48" s="674"/>
      <c r="CN48" s="674"/>
      <c r="CO48" s="674"/>
      <c r="CP48" s="674"/>
      <c r="CQ48" s="675"/>
      <c r="CR48" s="676" t="s">
        <v>127</v>
      </c>
      <c r="CS48" s="677"/>
      <c r="CT48" s="677"/>
      <c r="CU48" s="677"/>
      <c r="CV48" s="677"/>
      <c r="CW48" s="677"/>
      <c r="CX48" s="677"/>
      <c r="CY48" s="678"/>
      <c r="CZ48" s="679" t="s">
        <v>242</v>
      </c>
      <c r="DA48" s="680"/>
      <c r="DB48" s="680"/>
      <c r="DC48" s="681"/>
      <c r="DD48" s="682" t="s">
        <v>127</v>
      </c>
      <c r="DE48" s="677"/>
      <c r="DF48" s="677"/>
      <c r="DG48" s="677"/>
      <c r="DH48" s="677"/>
      <c r="DI48" s="677"/>
      <c r="DJ48" s="677"/>
      <c r="DK48" s="678"/>
      <c r="DL48" s="683"/>
      <c r="DM48" s="684"/>
      <c r="DN48" s="684"/>
      <c r="DO48" s="684"/>
      <c r="DP48" s="684"/>
      <c r="DQ48" s="684"/>
      <c r="DR48" s="684"/>
      <c r="DS48" s="684"/>
      <c r="DT48" s="684"/>
      <c r="DU48" s="684"/>
      <c r="DV48" s="685"/>
      <c r="DW48" s="686"/>
      <c r="DX48" s="687"/>
      <c r="DY48" s="687"/>
      <c r="DZ48" s="687"/>
      <c r="EA48" s="687"/>
      <c r="EB48" s="687"/>
      <c r="EC48" s="688"/>
    </row>
    <row r="49" spans="82:133" ht="11.25" customHeight="1" x14ac:dyDescent="0.15">
      <c r="CD49" s="657" t="s">
        <v>367</v>
      </c>
      <c r="CE49" s="658"/>
      <c r="CF49" s="658"/>
      <c r="CG49" s="658"/>
      <c r="CH49" s="658"/>
      <c r="CI49" s="658"/>
      <c r="CJ49" s="658"/>
      <c r="CK49" s="658"/>
      <c r="CL49" s="658"/>
      <c r="CM49" s="658"/>
      <c r="CN49" s="658"/>
      <c r="CO49" s="658"/>
      <c r="CP49" s="658"/>
      <c r="CQ49" s="659"/>
      <c r="CR49" s="660">
        <v>9112411</v>
      </c>
      <c r="CS49" s="661"/>
      <c r="CT49" s="661"/>
      <c r="CU49" s="661"/>
      <c r="CV49" s="661"/>
      <c r="CW49" s="661"/>
      <c r="CX49" s="661"/>
      <c r="CY49" s="662"/>
      <c r="CZ49" s="663">
        <v>100</v>
      </c>
      <c r="DA49" s="664"/>
      <c r="DB49" s="664"/>
      <c r="DC49" s="665"/>
      <c r="DD49" s="666">
        <v>4674861</v>
      </c>
      <c r="DE49" s="661"/>
      <c r="DF49" s="661"/>
      <c r="DG49" s="661"/>
      <c r="DH49" s="661"/>
      <c r="DI49" s="661"/>
      <c r="DJ49" s="661"/>
      <c r="DK49" s="662"/>
      <c r="DL49" s="667"/>
      <c r="DM49" s="668"/>
      <c r="DN49" s="668"/>
      <c r="DO49" s="668"/>
      <c r="DP49" s="668"/>
      <c r="DQ49" s="668"/>
      <c r="DR49" s="668"/>
      <c r="DS49" s="668"/>
      <c r="DT49" s="668"/>
      <c r="DU49" s="668"/>
      <c r="DV49" s="669"/>
      <c r="DW49" s="670"/>
      <c r="DX49" s="671"/>
      <c r="DY49" s="671"/>
      <c r="DZ49" s="671"/>
      <c r="EA49" s="671"/>
      <c r="EB49" s="671"/>
      <c r="EC49" s="672"/>
    </row>
  </sheetData>
  <sheetProtection algorithmName="SHA-512" hashValue="4stu/WEod9ci5P6aPFixXcpCyY9j3q6nu35a7BL4D/YY7ZuYZGxyBJWZ1dQYq+h7s6neEb+jvC4y1HIoz92yvA==" saltValue="4AFYsAt5dI3rOxAE8ng1N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55" zoomScaleNormal="55" zoomScaleSheetLayoutView="70" workbookViewId="0">
      <selection activeCell="AO36" sqref="AO36:BC36"/>
    </sheetView>
  </sheetViews>
  <sheetFormatPr defaultColWidth="0" defaultRowHeight="13.5" zeroHeight="1" x14ac:dyDescent="0.15"/>
  <cols>
    <col min="1" max="130" width="2.75" style="288" customWidth="1"/>
    <col min="131" max="131" width="1.625" style="288" customWidth="1"/>
    <col min="132" max="16384" width="9" style="288" hidden="1"/>
  </cols>
  <sheetData>
    <row r="1" spans="1:131" s="246" customFormat="1" ht="11.25" customHeight="1" thickBot="1" x14ac:dyDescent="0.2">
      <c r="A1" s="241"/>
      <c r="B1" s="241"/>
      <c r="C1" s="241"/>
      <c r="D1" s="241"/>
      <c r="E1" s="241"/>
      <c r="F1" s="241"/>
      <c r="G1" s="241"/>
      <c r="H1" s="241"/>
      <c r="I1" s="241"/>
      <c r="J1" s="241"/>
      <c r="K1" s="241"/>
      <c r="L1" s="241"/>
      <c r="M1" s="241"/>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3"/>
      <c r="DQ1" s="244"/>
      <c r="DR1" s="244"/>
      <c r="DS1" s="244"/>
      <c r="DT1" s="244"/>
      <c r="DU1" s="244"/>
      <c r="DV1" s="244"/>
      <c r="DW1" s="244"/>
      <c r="DX1" s="244"/>
      <c r="DY1" s="244"/>
      <c r="DZ1" s="244"/>
      <c r="EA1" s="245"/>
    </row>
    <row r="2" spans="1:131" s="250" customFormat="1" ht="26.25" customHeight="1" thickBot="1" x14ac:dyDescent="0.2">
      <c r="A2" s="247" t="s">
        <v>368</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1201" t="s">
        <v>369</v>
      </c>
      <c r="DK2" s="1202"/>
      <c r="DL2" s="1202"/>
      <c r="DM2" s="1202"/>
      <c r="DN2" s="1202"/>
      <c r="DO2" s="1203"/>
      <c r="DP2" s="248"/>
      <c r="DQ2" s="1201" t="s">
        <v>370</v>
      </c>
      <c r="DR2" s="1202"/>
      <c r="DS2" s="1202"/>
      <c r="DT2" s="1202"/>
      <c r="DU2" s="1202"/>
      <c r="DV2" s="1202"/>
      <c r="DW2" s="1202"/>
      <c r="DX2" s="1202"/>
      <c r="DY2" s="1202"/>
      <c r="DZ2" s="1203"/>
      <c r="EA2" s="249"/>
    </row>
    <row r="3" spans="1:131" s="246" customFormat="1" ht="11.25" customHeight="1" x14ac:dyDescent="0.15">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5"/>
    </row>
    <row r="4" spans="1:131" s="254" customFormat="1" ht="26.25" customHeight="1" thickBot="1" x14ac:dyDescent="0.2">
      <c r="A4" s="1157" t="s">
        <v>371</v>
      </c>
      <c r="B4" s="1157"/>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157"/>
      <c r="AA4" s="1157"/>
      <c r="AB4" s="1157"/>
      <c r="AC4" s="1157"/>
      <c r="AD4" s="1157"/>
      <c r="AE4" s="1157"/>
      <c r="AF4" s="1157"/>
      <c r="AG4" s="1157"/>
      <c r="AH4" s="1157"/>
      <c r="AI4" s="1157"/>
      <c r="AJ4" s="1157"/>
      <c r="AK4" s="1157"/>
      <c r="AL4" s="1157"/>
      <c r="AM4" s="1157"/>
      <c r="AN4" s="1157"/>
      <c r="AO4" s="1157"/>
      <c r="AP4" s="1157"/>
      <c r="AQ4" s="1157"/>
      <c r="AR4" s="1157"/>
      <c r="AS4" s="1157"/>
      <c r="AT4" s="1157"/>
      <c r="AU4" s="1157"/>
      <c r="AV4" s="1157"/>
      <c r="AW4" s="1157"/>
      <c r="AX4" s="1157"/>
      <c r="AY4" s="1157"/>
      <c r="AZ4" s="251"/>
      <c r="BA4" s="251"/>
      <c r="BB4" s="251"/>
      <c r="BC4" s="251"/>
      <c r="BD4" s="251"/>
      <c r="BE4" s="252"/>
      <c r="BF4" s="252"/>
      <c r="BG4" s="252"/>
      <c r="BH4" s="252"/>
      <c r="BI4" s="252"/>
      <c r="BJ4" s="252"/>
      <c r="BK4" s="252"/>
      <c r="BL4" s="252"/>
      <c r="BM4" s="252"/>
      <c r="BN4" s="252"/>
      <c r="BO4" s="252"/>
      <c r="BP4" s="252"/>
      <c r="BQ4" s="251" t="s">
        <v>372</v>
      </c>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c r="DS4" s="251"/>
      <c r="DT4" s="251"/>
      <c r="DU4" s="251"/>
      <c r="DV4" s="251"/>
      <c r="DW4" s="251"/>
      <c r="DX4" s="251"/>
      <c r="DY4" s="251"/>
      <c r="DZ4" s="251"/>
      <c r="EA4" s="253"/>
    </row>
    <row r="5" spans="1:131" s="254" customFormat="1" ht="26.25" customHeight="1" x14ac:dyDescent="0.15">
      <c r="A5" s="1089" t="s">
        <v>373</v>
      </c>
      <c r="B5" s="1090"/>
      <c r="C5" s="1090"/>
      <c r="D5" s="1090"/>
      <c r="E5" s="1090"/>
      <c r="F5" s="1090"/>
      <c r="G5" s="1090"/>
      <c r="H5" s="1090"/>
      <c r="I5" s="1090"/>
      <c r="J5" s="1090"/>
      <c r="K5" s="1090"/>
      <c r="L5" s="1090"/>
      <c r="M5" s="1090"/>
      <c r="N5" s="1090"/>
      <c r="O5" s="1090"/>
      <c r="P5" s="1091"/>
      <c r="Q5" s="1095" t="s">
        <v>374</v>
      </c>
      <c r="R5" s="1096"/>
      <c r="S5" s="1096"/>
      <c r="T5" s="1096"/>
      <c r="U5" s="1097"/>
      <c r="V5" s="1095" t="s">
        <v>375</v>
      </c>
      <c r="W5" s="1096"/>
      <c r="X5" s="1096"/>
      <c r="Y5" s="1096"/>
      <c r="Z5" s="1097"/>
      <c r="AA5" s="1095" t="s">
        <v>376</v>
      </c>
      <c r="AB5" s="1096"/>
      <c r="AC5" s="1096"/>
      <c r="AD5" s="1096"/>
      <c r="AE5" s="1096"/>
      <c r="AF5" s="1204" t="s">
        <v>377</v>
      </c>
      <c r="AG5" s="1096"/>
      <c r="AH5" s="1096"/>
      <c r="AI5" s="1096"/>
      <c r="AJ5" s="1111"/>
      <c r="AK5" s="1096" t="s">
        <v>378</v>
      </c>
      <c r="AL5" s="1096"/>
      <c r="AM5" s="1096"/>
      <c r="AN5" s="1096"/>
      <c r="AO5" s="1097"/>
      <c r="AP5" s="1095" t="s">
        <v>379</v>
      </c>
      <c r="AQ5" s="1096"/>
      <c r="AR5" s="1096"/>
      <c r="AS5" s="1096"/>
      <c r="AT5" s="1097"/>
      <c r="AU5" s="1095" t="s">
        <v>380</v>
      </c>
      <c r="AV5" s="1096"/>
      <c r="AW5" s="1096"/>
      <c r="AX5" s="1096"/>
      <c r="AY5" s="1111"/>
      <c r="AZ5" s="255"/>
      <c r="BA5" s="255"/>
      <c r="BB5" s="255"/>
      <c r="BC5" s="255"/>
      <c r="BD5" s="255"/>
      <c r="BE5" s="256"/>
      <c r="BF5" s="256"/>
      <c r="BG5" s="256"/>
      <c r="BH5" s="256"/>
      <c r="BI5" s="256"/>
      <c r="BJ5" s="256"/>
      <c r="BK5" s="256"/>
      <c r="BL5" s="256"/>
      <c r="BM5" s="256"/>
      <c r="BN5" s="256"/>
      <c r="BO5" s="256"/>
      <c r="BP5" s="256"/>
      <c r="BQ5" s="1089" t="s">
        <v>381</v>
      </c>
      <c r="BR5" s="1090"/>
      <c r="BS5" s="1090"/>
      <c r="BT5" s="1090"/>
      <c r="BU5" s="1090"/>
      <c r="BV5" s="1090"/>
      <c r="BW5" s="1090"/>
      <c r="BX5" s="1090"/>
      <c r="BY5" s="1090"/>
      <c r="BZ5" s="1090"/>
      <c r="CA5" s="1090"/>
      <c r="CB5" s="1090"/>
      <c r="CC5" s="1090"/>
      <c r="CD5" s="1090"/>
      <c r="CE5" s="1090"/>
      <c r="CF5" s="1090"/>
      <c r="CG5" s="1091"/>
      <c r="CH5" s="1095" t="s">
        <v>382</v>
      </c>
      <c r="CI5" s="1096"/>
      <c r="CJ5" s="1096"/>
      <c r="CK5" s="1096"/>
      <c r="CL5" s="1097"/>
      <c r="CM5" s="1095" t="s">
        <v>383</v>
      </c>
      <c r="CN5" s="1096"/>
      <c r="CO5" s="1096"/>
      <c r="CP5" s="1096"/>
      <c r="CQ5" s="1097"/>
      <c r="CR5" s="1095" t="s">
        <v>384</v>
      </c>
      <c r="CS5" s="1096"/>
      <c r="CT5" s="1096"/>
      <c r="CU5" s="1096"/>
      <c r="CV5" s="1097"/>
      <c r="CW5" s="1095" t="s">
        <v>385</v>
      </c>
      <c r="CX5" s="1096"/>
      <c r="CY5" s="1096"/>
      <c r="CZ5" s="1096"/>
      <c r="DA5" s="1097"/>
      <c r="DB5" s="1095" t="s">
        <v>386</v>
      </c>
      <c r="DC5" s="1096"/>
      <c r="DD5" s="1096"/>
      <c r="DE5" s="1096"/>
      <c r="DF5" s="1097"/>
      <c r="DG5" s="1189" t="s">
        <v>387</v>
      </c>
      <c r="DH5" s="1190"/>
      <c r="DI5" s="1190"/>
      <c r="DJ5" s="1190"/>
      <c r="DK5" s="1191"/>
      <c r="DL5" s="1189" t="s">
        <v>388</v>
      </c>
      <c r="DM5" s="1190"/>
      <c r="DN5" s="1190"/>
      <c r="DO5" s="1190"/>
      <c r="DP5" s="1191"/>
      <c r="DQ5" s="1095" t="s">
        <v>389</v>
      </c>
      <c r="DR5" s="1096"/>
      <c r="DS5" s="1096"/>
      <c r="DT5" s="1096"/>
      <c r="DU5" s="1097"/>
      <c r="DV5" s="1095" t="s">
        <v>380</v>
      </c>
      <c r="DW5" s="1096"/>
      <c r="DX5" s="1096"/>
      <c r="DY5" s="1096"/>
      <c r="DZ5" s="1111"/>
      <c r="EA5" s="253"/>
    </row>
    <row r="6" spans="1:131" s="254" customFormat="1" ht="26.25" customHeight="1" thickBot="1" x14ac:dyDescent="0.2">
      <c r="A6" s="1092"/>
      <c r="B6" s="1093"/>
      <c r="C6" s="1093"/>
      <c r="D6" s="1093"/>
      <c r="E6" s="1093"/>
      <c r="F6" s="1093"/>
      <c r="G6" s="1093"/>
      <c r="H6" s="1093"/>
      <c r="I6" s="1093"/>
      <c r="J6" s="1093"/>
      <c r="K6" s="1093"/>
      <c r="L6" s="1093"/>
      <c r="M6" s="1093"/>
      <c r="N6" s="1093"/>
      <c r="O6" s="1093"/>
      <c r="P6" s="1094"/>
      <c r="Q6" s="1098"/>
      <c r="R6" s="1099"/>
      <c r="S6" s="1099"/>
      <c r="T6" s="1099"/>
      <c r="U6" s="1100"/>
      <c r="V6" s="1098"/>
      <c r="W6" s="1099"/>
      <c r="X6" s="1099"/>
      <c r="Y6" s="1099"/>
      <c r="Z6" s="1100"/>
      <c r="AA6" s="1098"/>
      <c r="AB6" s="1099"/>
      <c r="AC6" s="1099"/>
      <c r="AD6" s="1099"/>
      <c r="AE6" s="1099"/>
      <c r="AF6" s="1205"/>
      <c r="AG6" s="1099"/>
      <c r="AH6" s="1099"/>
      <c r="AI6" s="1099"/>
      <c r="AJ6" s="1112"/>
      <c r="AK6" s="1099"/>
      <c r="AL6" s="1099"/>
      <c r="AM6" s="1099"/>
      <c r="AN6" s="1099"/>
      <c r="AO6" s="1100"/>
      <c r="AP6" s="1098"/>
      <c r="AQ6" s="1099"/>
      <c r="AR6" s="1099"/>
      <c r="AS6" s="1099"/>
      <c r="AT6" s="1100"/>
      <c r="AU6" s="1098"/>
      <c r="AV6" s="1099"/>
      <c r="AW6" s="1099"/>
      <c r="AX6" s="1099"/>
      <c r="AY6" s="1112"/>
      <c r="AZ6" s="251"/>
      <c r="BA6" s="251"/>
      <c r="BB6" s="251"/>
      <c r="BC6" s="251"/>
      <c r="BD6" s="251"/>
      <c r="BE6" s="252"/>
      <c r="BF6" s="252"/>
      <c r="BG6" s="252"/>
      <c r="BH6" s="252"/>
      <c r="BI6" s="252"/>
      <c r="BJ6" s="252"/>
      <c r="BK6" s="252"/>
      <c r="BL6" s="252"/>
      <c r="BM6" s="252"/>
      <c r="BN6" s="252"/>
      <c r="BO6" s="252"/>
      <c r="BP6" s="252"/>
      <c r="BQ6" s="1092"/>
      <c r="BR6" s="1093"/>
      <c r="BS6" s="1093"/>
      <c r="BT6" s="1093"/>
      <c r="BU6" s="1093"/>
      <c r="BV6" s="1093"/>
      <c r="BW6" s="1093"/>
      <c r="BX6" s="1093"/>
      <c r="BY6" s="1093"/>
      <c r="BZ6" s="1093"/>
      <c r="CA6" s="1093"/>
      <c r="CB6" s="1093"/>
      <c r="CC6" s="1093"/>
      <c r="CD6" s="1093"/>
      <c r="CE6" s="1093"/>
      <c r="CF6" s="1093"/>
      <c r="CG6" s="1094"/>
      <c r="CH6" s="1098"/>
      <c r="CI6" s="1099"/>
      <c r="CJ6" s="1099"/>
      <c r="CK6" s="1099"/>
      <c r="CL6" s="1100"/>
      <c r="CM6" s="1098"/>
      <c r="CN6" s="1099"/>
      <c r="CO6" s="1099"/>
      <c r="CP6" s="1099"/>
      <c r="CQ6" s="1100"/>
      <c r="CR6" s="1098"/>
      <c r="CS6" s="1099"/>
      <c r="CT6" s="1099"/>
      <c r="CU6" s="1099"/>
      <c r="CV6" s="1100"/>
      <c r="CW6" s="1098"/>
      <c r="CX6" s="1099"/>
      <c r="CY6" s="1099"/>
      <c r="CZ6" s="1099"/>
      <c r="DA6" s="1100"/>
      <c r="DB6" s="1098"/>
      <c r="DC6" s="1099"/>
      <c r="DD6" s="1099"/>
      <c r="DE6" s="1099"/>
      <c r="DF6" s="1100"/>
      <c r="DG6" s="1192"/>
      <c r="DH6" s="1193"/>
      <c r="DI6" s="1193"/>
      <c r="DJ6" s="1193"/>
      <c r="DK6" s="1194"/>
      <c r="DL6" s="1192"/>
      <c r="DM6" s="1193"/>
      <c r="DN6" s="1193"/>
      <c r="DO6" s="1193"/>
      <c r="DP6" s="1194"/>
      <c r="DQ6" s="1098"/>
      <c r="DR6" s="1099"/>
      <c r="DS6" s="1099"/>
      <c r="DT6" s="1099"/>
      <c r="DU6" s="1100"/>
      <c r="DV6" s="1098"/>
      <c r="DW6" s="1099"/>
      <c r="DX6" s="1099"/>
      <c r="DY6" s="1099"/>
      <c r="DZ6" s="1112"/>
      <c r="EA6" s="253"/>
    </row>
    <row r="7" spans="1:131" s="254" customFormat="1" ht="26.25" customHeight="1" thickTop="1" x14ac:dyDescent="0.15">
      <c r="A7" s="257">
        <v>1</v>
      </c>
      <c r="B7" s="1144" t="s">
        <v>390</v>
      </c>
      <c r="C7" s="1145"/>
      <c r="D7" s="1145"/>
      <c r="E7" s="1145"/>
      <c r="F7" s="1145"/>
      <c r="G7" s="1145"/>
      <c r="H7" s="1145"/>
      <c r="I7" s="1145"/>
      <c r="J7" s="1145"/>
      <c r="K7" s="1145"/>
      <c r="L7" s="1145"/>
      <c r="M7" s="1145"/>
      <c r="N7" s="1145"/>
      <c r="O7" s="1145"/>
      <c r="P7" s="1146"/>
      <c r="Q7" s="1195">
        <v>9435</v>
      </c>
      <c r="R7" s="1196"/>
      <c r="S7" s="1196"/>
      <c r="T7" s="1196"/>
      <c r="U7" s="1196"/>
      <c r="V7" s="1196">
        <v>9120</v>
      </c>
      <c r="W7" s="1196"/>
      <c r="X7" s="1196"/>
      <c r="Y7" s="1196"/>
      <c r="Z7" s="1196"/>
      <c r="AA7" s="1196">
        <v>315</v>
      </c>
      <c r="AB7" s="1196"/>
      <c r="AC7" s="1196"/>
      <c r="AD7" s="1196"/>
      <c r="AE7" s="1197"/>
      <c r="AF7" s="1198">
        <v>109</v>
      </c>
      <c r="AG7" s="1199"/>
      <c r="AH7" s="1199"/>
      <c r="AI7" s="1199"/>
      <c r="AJ7" s="1200"/>
      <c r="AK7" s="1185">
        <v>838</v>
      </c>
      <c r="AL7" s="1186"/>
      <c r="AM7" s="1186"/>
      <c r="AN7" s="1186"/>
      <c r="AO7" s="1186"/>
      <c r="AP7" s="1186">
        <v>6443</v>
      </c>
      <c r="AQ7" s="1186"/>
      <c r="AR7" s="1186"/>
      <c r="AS7" s="1186"/>
      <c r="AT7" s="1186"/>
      <c r="AU7" s="1187"/>
      <c r="AV7" s="1187"/>
      <c r="AW7" s="1187"/>
      <c r="AX7" s="1187"/>
      <c r="AY7" s="1188"/>
      <c r="AZ7" s="251"/>
      <c r="BA7" s="251"/>
      <c r="BB7" s="251"/>
      <c r="BC7" s="251"/>
      <c r="BD7" s="251"/>
      <c r="BE7" s="252"/>
      <c r="BF7" s="252"/>
      <c r="BG7" s="252"/>
      <c r="BH7" s="252"/>
      <c r="BI7" s="252"/>
      <c r="BJ7" s="252"/>
      <c r="BK7" s="252"/>
      <c r="BL7" s="252"/>
      <c r="BM7" s="252"/>
      <c r="BN7" s="252"/>
      <c r="BO7" s="252"/>
      <c r="BP7" s="252"/>
      <c r="BQ7" s="258">
        <v>1</v>
      </c>
      <c r="BR7" s="259"/>
      <c r="BS7" s="805" t="s">
        <v>587</v>
      </c>
      <c r="BT7" s="806"/>
      <c r="BU7" s="806"/>
      <c r="BV7" s="806"/>
      <c r="BW7" s="806"/>
      <c r="BX7" s="806"/>
      <c r="BY7" s="806"/>
      <c r="BZ7" s="806"/>
      <c r="CA7" s="806"/>
      <c r="CB7" s="806"/>
      <c r="CC7" s="806"/>
      <c r="CD7" s="806"/>
      <c r="CE7" s="806"/>
      <c r="CF7" s="806"/>
      <c r="CG7" s="807"/>
      <c r="CH7" s="1182">
        <v>0</v>
      </c>
      <c r="CI7" s="1183"/>
      <c r="CJ7" s="1183"/>
      <c r="CK7" s="1183"/>
      <c r="CL7" s="1184"/>
      <c r="CM7" s="1182">
        <v>43</v>
      </c>
      <c r="CN7" s="1183"/>
      <c r="CO7" s="1183"/>
      <c r="CP7" s="1183"/>
      <c r="CQ7" s="1184"/>
      <c r="CR7" s="1182">
        <v>2</v>
      </c>
      <c r="CS7" s="1183"/>
      <c r="CT7" s="1183"/>
      <c r="CU7" s="1183"/>
      <c r="CV7" s="1184"/>
      <c r="CW7" s="1182" t="s">
        <v>575</v>
      </c>
      <c r="CX7" s="1183"/>
      <c r="CY7" s="1183"/>
      <c r="CZ7" s="1183"/>
      <c r="DA7" s="1184"/>
      <c r="DB7" s="1182" t="s">
        <v>575</v>
      </c>
      <c r="DC7" s="1183"/>
      <c r="DD7" s="1183"/>
      <c r="DE7" s="1183"/>
      <c r="DF7" s="1184"/>
      <c r="DG7" s="1182" t="s">
        <v>514</v>
      </c>
      <c r="DH7" s="1183"/>
      <c r="DI7" s="1183"/>
      <c r="DJ7" s="1183"/>
      <c r="DK7" s="1184"/>
      <c r="DL7" s="1182" t="s">
        <v>514</v>
      </c>
      <c r="DM7" s="1183"/>
      <c r="DN7" s="1183"/>
      <c r="DO7" s="1183"/>
      <c r="DP7" s="1184"/>
      <c r="DQ7" s="1182" t="s">
        <v>514</v>
      </c>
      <c r="DR7" s="1183"/>
      <c r="DS7" s="1183"/>
      <c r="DT7" s="1183"/>
      <c r="DU7" s="1184"/>
      <c r="DV7" s="1206"/>
      <c r="DW7" s="1207"/>
      <c r="DX7" s="1207"/>
      <c r="DY7" s="1207"/>
      <c r="DZ7" s="1208"/>
      <c r="EA7" s="253"/>
    </row>
    <row r="8" spans="1:131" s="254" customFormat="1" ht="26.25" customHeight="1" x14ac:dyDescent="0.15">
      <c r="A8" s="260">
        <v>2</v>
      </c>
      <c r="B8" s="1131"/>
      <c r="C8" s="1132"/>
      <c r="D8" s="1132"/>
      <c r="E8" s="1132"/>
      <c r="F8" s="1132"/>
      <c r="G8" s="1132"/>
      <c r="H8" s="1132"/>
      <c r="I8" s="1132"/>
      <c r="J8" s="1132"/>
      <c r="K8" s="1132"/>
      <c r="L8" s="1132"/>
      <c r="M8" s="1132"/>
      <c r="N8" s="1132"/>
      <c r="O8" s="1132"/>
      <c r="P8" s="1133"/>
      <c r="Q8" s="1137"/>
      <c r="R8" s="1138"/>
      <c r="S8" s="1138"/>
      <c r="T8" s="1138"/>
      <c r="U8" s="1138"/>
      <c r="V8" s="1138"/>
      <c r="W8" s="1138"/>
      <c r="X8" s="1138"/>
      <c r="Y8" s="1138"/>
      <c r="Z8" s="1138"/>
      <c r="AA8" s="1138"/>
      <c r="AB8" s="1138"/>
      <c r="AC8" s="1138"/>
      <c r="AD8" s="1138"/>
      <c r="AE8" s="1139"/>
      <c r="AF8" s="1113"/>
      <c r="AG8" s="1114"/>
      <c r="AH8" s="1114"/>
      <c r="AI8" s="1114"/>
      <c r="AJ8" s="1115"/>
      <c r="AK8" s="1180"/>
      <c r="AL8" s="1181"/>
      <c r="AM8" s="1181"/>
      <c r="AN8" s="1181"/>
      <c r="AO8" s="1181"/>
      <c r="AP8" s="1181"/>
      <c r="AQ8" s="1181"/>
      <c r="AR8" s="1181"/>
      <c r="AS8" s="1181"/>
      <c r="AT8" s="1181"/>
      <c r="AU8" s="1178"/>
      <c r="AV8" s="1178"/>
      <c r="AW8" s="1178"/>
      <c r="AX8" s="1178"/>
      <c r="AY8" s="1179"/>
      <c r="AZ8" s="251"/>
      <c r="BA8" s="251"/>
      <c r="BB8" s="251"/>
      <c r="BC8" s="251"/>
      <c r="BD8" s="251"/>
      <c r="BE8" s="252"/>
      <c r="BF8" s="252"/>
      <c r="BG8" s="252"/>
      <c r="BH8" s="252"/>
      <c r="BI8" s="252"/>
      <c r="BJ8" s="252"/>
      <c r="BK8" s="252"/>
      <c r="BL8" s="252"/>
      <c r="BM8" s="252"/>
      <c r="BN8" s="252"/>
      <c r="BO8" s="252"/>
      <c r="BP8" s="252"/>
      <c r="BQ8" s="261">
        <v>2</v>
      </c>
      <c r="BR8" s="262"/>
      <c r="BS8" s="1108"/>
      <c r="BT8" s="1109"/>
      <c r="BU8" s="1109"/>
      <c r="BV8" s="1109"/>
      <c r="BW8" s="1109"/>
      <c r="BX8" s="1109"/>
      <c r="BY8" s="1109"/>
      <c r="BZ8" s="1109"/>
      <c r="CA8" s="1109"/>
      <c r="CB8" s="1109"/>
      <c r="CC8" s="1109"/>
      <c r="CD8" s="1109"/>
      <c r="CE8" s="1109"/>
      <c r="CF8" s="1109"/>
      <c r="CG8" s="1110"/>
      <c r="CH8" s="1083"/>
      <c r="CI8" s="1084"/>
      <c r="CJ8" s="1084"/>
      <c r="CK8" s="1084"/>
      <c r="CL8" s="1085"/>
      <c r="CM8" s="1083"/>
      <c r="CN8" s="1084"/>
      <c r="CO8" s="1084"/>
      <c r="CP8" s="1084"/>
      <c r="CQ8" s="1085"/>
      <c r="CR8" s="1083"/>
      <c r="CS8" s="1084"/>
      <c r="CT8" s="1084"/>
      <c r="CU8" s="1084"/>
      <c r="CV8" s="1085"/>
      <c r="CW8" s="1083"/>
      <c r="CX8" s="1084"/>
      <c r="CY8" s="1084"/>
      <c r="CZ8" s="1084"/>
      <c r="DA8" s="1085"/>
      <c r="DB8" s="1083"/>
      <c r="DC8" s="1084"/>
      <c r="DD8" s="1084"/>
      <c r="DE8" s="1084"/>
      <c r="DF8" s="1085"/>
      <c r="DG8" s="1083"/>
      <c r="DH8" s="1084"/>
      <c r="DI8" s="1084"/>
      <c r="DJ8" s="1084"/>
      <c r="DK8" s="1085"/>
      <c r="DL8" s="1083"/>
      <c r="DM8" s="1084"/>
      <c r="DN8" s="1084"/>
      <c r="DO8" s="1084"/>
      <c r="DP8" s="1085"/>
      <c r="DQ8" s="1083"/>
      <c r="DR8" s="1084"/>
      <c r="DS8" s="1084"/>
      <c r="DT8" s="1084"/>
      <c r="DU8" s="1085"/>
      <c r="DV8" s="1086"/>
      <c r="DW8" s="1087"/>
      <c r="DX8" s="1087"/>
      <c r="DY8" s="1087"/>
      <c r="DZ8" s="1088"/>
      <c r="EA8" s="253"/>
    </row>
    <row r="9" spans="1:131" s="254" customFormat="1" ht="26.25" customHeight="1" x14ac:dyDescent="0.15">
      <c r="A9" s="260">
        <v>3</v>
      </c>
      <c r="B9" s="1131"/>
      <c r="C9" s="1132"/>
      <c r="D9" s="1132"/>
      <c r="E9" s="1132"/>
      <c r="F9" s="1132"/>
      <c r="G9" s="1132"/>
      <c r="H9" s="1132"/>
      <c r="I9" s="1132"/>
      <c r="J9" s="1132"/>
      <c r="K9" s="1132"/>
      <c r="L9" s="1132"/>
      <c r="M9" s="1132"/>
      <c r="N9" s="1132"/>
      <c r="O9" s="1132"/>
      <c r="P9" s="1133"/>
      <c r="Q9" s="1137"/>
      <c r="R9" s="1138"/>
      <c r="S9" s="1138"/>
      <c r="T9" s="1138"/>
      <c r="U9" s="1138"/>
      <c r="V9" s="1138"/>
      <c r="W9" s="1138"/>
      <c r="X9" s="1138"/>
      <c r="Y9" s="1138"/>
      <c r="Z9" s="1138"/>
      <c r="AA9" s="1138"/>
      <c r="AB9" s="1138"/>
      <c r="AC9" s="1138"/>
      <c r="AD9" s="1138"/>
      <c r="AE9" s="1139"/>
      <c r="AF9" s="1113"/>
      <c r="AG9" s="1114"/>
      <c r="AH9" s="1114"/>
      <c r="AI9" s="1114"/>
      <c r="AJ9" s="1115"/>
      <c r="AK9" s="1180"/>
      <c r="AL9" s="1181"/>
      <c r="AM9" s="1181"/>
      <c r="AN9" s="1181"/>
      <c r="AO9" s="1181"/>
      <c r="AP9" s="1181"/>
      <c r="AQ9" s="1181"/>
      <c r="AR9" s="1181"/>
      <c r="AS9" s="1181"/>
      <c r="AT9" s="1181"/>
      <c r="AU9" s="1178"/>
      <c r="AV9" s="1178"/>
      <c r="AW9" s="1178"/>
      <c r="AX9" s="1178"/>
      <c r="AY9" s="1179"/>
      <c r="AZ9" s="251"/>
      <c r="BA9" s="251"/>
      <c r="BB9" s="251"/>
      <c r="BC9" s="251"/>
      <c r="BD9" s="251"/>
      <c r="BE9" s="252"/>
      <c r="BF9" s="252"/>
      <c r="BG9" s="252"/>
      <c r="BH9" s="252"/>
      <c r="BI9" s="252"/>
      <c r="BJ9" s="252"/>
      <c r="BK9" s="252"/>
      <c r="BL9" s="252"/>
      <c r="BM9" s="252"/>
      <c r="BN9" s="252"/>
      <c r="BO9" s="252"/>
      <c r="BP9" s="252"/>
      <c r="BQ9" s="261">
        <v>3</v>
      </c>
      <c r="BR9" s="262"/>
      <c r="BS9" s="1108"/>
      <c r="BT9" s="1109"/>
      <c r="BU9" s="1109"/>
      <c r="BV9" s="1109"/>
      <c r="BW9" s="1109"/>
      <c r="BX9" s="1109"/>
      <c r="BY9" s="1109"/>
      <c r="BZ9" s="1109"/>
      <c r="CA9" s="1109"/>
      <c r="CB9" s="1109"/>
      <c r="CC9" s="1109"/>
      <c r="CD9" s="1109"/>
      <c r="CE9" s="1109"/>
      <c r="CF9" s="1109"/>
      <c r="CG9" s="1110"/>
      <c r="CH9" s="1083"/>
      <c r="CI9" s="1084"/>
      <c r="CJ9" s="1084"/>
      <c r="CK9" s="1084"/>
      <c r="CL9" s="1085"/>
      <c r="CM9" s="1083"/>
      <c r="CN9" s="1084"/>
      <c r="CO9" s="1084"/>
      <c r="CP9" s="1084"/>
      <c r="CQ9" s="1085"/>
      <c r="CR9" s="1083"/>
      <c r="CS9" s="1084"/>
      <c r="CT9" s="1084"/>
      <c r="CU9" s="1084"/>
      <c r="CV9" s="1085"/>
      <c r="CW9" s="1083"/>
      <c r="CX9" s="1084"/>
      <c r="CY9" s="1084"/>
      <c r="CZ9" s="1084"/>
      <c r="DA9" s="1085"/>
      <c r="DB9" s="1083"/>
      <c r="DC9" s="1084"/>
      <c r="DD9" s="1084"/>
      <c r="DE9" s="1084"/>
      <c r="DF9" s="1085"/>
      <c r="DG9" s="1083"/>
      <c r="DH9" s="1084"/>
      <c r="DI9" s="1084"/>
      <c r="DJ9" s="1084"/>
      <c r="DK9" s="1085"/>
      <c r="DL9" s="1083"/>
      <c r="DM9" s="1084"/>
      <c r="DN9" s="1084"/>
      <c r="DO9" s="1084"/>
      <c r="DP9" s="1085"/>
      <c r="DQ9" s="1083"/>
      <c r="DR9" s="1084"/>
      <c r="DS9" s="1084"/>
      <c r="DT9" s="1084"/>
      <c r="DU9" s="1085"/>
      <c r="DV9" s="1086"/>
      <c r="DW9" s="1087"/>
      <c r="DX9" s="1087"/>
      <c r="DY9" s="1087"/>
      <c r="DZ9" s="1088"/>
      <c r="EA9" s="253"/>
    </row>
    <row r="10" spans="1:131" s="254" customFormat="1" ht="26.25" customHeight="1" x14ac:dyDescent="0.15">
      <c r="A10" s="260">
        <v>4</v>
      </c>
      <c r="B10" s="1131"/>
      <c r="C10" s="1132"/>
      <c r="D10" s="1132"/>
      <c r="E10" s="1132"/>
      <c r="F10" s="1132"/>
      <c r="G10" s="1132"/>
      <c r="H10" s="1132"/>
      <c r="I10" s="1132"/>
      <c r="J10" s="1132"/>
      <c r="K10" s="1132"/>
      <c r="L10" s="1132"/>
      <c r="M10" s="1132"/>
      <c r="N10" s="1132"/>
      <c r="O10" s="1132"/>
      <c r="P10" s="1133"/>
      <c r="Q10" s="1137"/>
      <c r="R10" s="1138"/>
      <c r="S10" s="1138"/>
      <c r="T10" s="1138"/>
      <c r="U10" s="1138"/>
      <c r="V10" s="1138"/>
      <c r="W10" s="1138"/>
      <c r="X10" s="1138"/>
      <c r="Y10" s="1138"/>
      <c r="Z10" s="1138"/>
      <c r="AA10" s="1138"/>
      <c r="AB10" s="1138"/>
      <c r="AC10" s="1138"/>
      <c r="AD10" s="1138"/>
      <c r="AE10" s="1139"/>
      <c r="AF10" s="1113"/>
      <c r="AG10" s="1114"/>
      <c r="AH10" s="1114"/>
      <c r="AI10" s="1114"/>
      <c r="AJ10" s="1115"/>
      <c r="AK10" s="1180"/>
      <c r="AL10" s="1181"/>
      <c r="AM10" s="1181"/>
      <c r="AN10" s="1181"/>
      <c r="AO10" s="1181"/>
      <c r="AP10" s="1181"/>
      <c r="AQ10" s="1181"/>
      <c r="AR10" s="1181"/>
      <c r="AS10" s="1181"/>
      <c r="AT10" s="1181"/>
      <c r="AU10" s="1178"/>
      <c r="AV10" s="1178"/>
      <c r="AW10" s="1178"/>
      <c r="AX10" s="1178"/>
      <c r="AY10" s="1179"/>
      <c r="AZ10" s="251"/>
      <c r="BA10" s="251"/>
      <c r="BB10" s="251"/>
      <c r="BC10" s="251"/>
      <c r="BD10" s="251"/>
      <c r="BE10" s="252"/>
      <c r="BF10" s="252"/>
      <c r="BG10" s="252"/>
      <c r="BH10" s="252"/>
      <c r="BI10" s="252"/>
      <c r="BJ10" s="252"/>
      <c r="BK10" s="252"/>
      <c r="BL10" s="252"/>
      <c r="BM10" s="252"/>
      <c r="BN10" s="252"/>
      <c r="BO10" s="252"/>
      <c r="BP10" s="252"/>
      <c r="BQ10" s="261">
        <v>4</v>
      </c>
      <c r="BR10" s="262"/>
      <c r="BS10" s="1108"/>
      <c r="BT10" s="1109"/>
      <c r="BU10" s="1109"/>
      <c r="BV10" s="1109"/>
      <c r="BW10" s="1109"/>
      <c r="BX10" s="1109"/>
      <c r="BY10" s="1109"/>
      <c r="BZ10" s="1109"/>
      <c r="CA10" s="1109"/>
      <c r="CB10" s="1109"/>
      <c r="CC10" s="1109"/>
      <c r="CD10" s="1109"/>
      <c r="CE10" s="1109"/>
      <c r="CF10" s="1109"/>
      <c r="CG10" s="1110"/>
      <c r="CH10" s="1083"/>
      <c r="CI10" s="1084"/>
      <c r="CJ10" s="1084"/>
      <c r="CK10" s="1084"/>
      <c r="CL10" s="1085"/>
      <c r="CM10" s="1083"/>
      <c r="CN10" s="1084"/>
      <c r="CO10" s="1084"/>
      <c r="CP10" s="1084"/>
      <c r="CQ10" s="1085"/>
      <c r="CR10" s="1083"/>
      <c r="CS10" s="1084"/>
      <c r="CT10" s="1084"/>
      <c r="CU10" s="1084"/>
      <c r="CV10" s="1085"/>
      <c r="CW10" s="1083"/>
      <c r="CX10" s="1084"/>
      <c r="CY10" s="1084"/>
      <c r="CZ10" s="1084"/>
      <c r="DA10" s="1085"/>
      <c r="DB10" s="1083"/>
      <c r="DC10" s="1084"/>
      <c r="DD10" s="1084"/>
      <c r="DE10" s="1084"/>
      <c r="DF10" s="1085"/>
      <c r="DG10" s="1083"/>
      <c r="DH10" s="1084"/>
      <c r="DI10" s="1084"/>
      <c r="DJ10" s="1084"/>
      <c r="DK10" s="1085"/>
      <c r="DL10" s="1083"/>
      <c r="DM10" s="1084"/>
      <c r="DN10" s="1084"/>
      <c r="DO10" s="1084"/>
      <c r="DP10" s="1085"/>
      <c r="DQ10" s="1083"/>
      <c r="DR10" s="1084"/>
      <c r="DS10" s="1084"/>
      <c r="DT10" s="1084"/>
      <c r="DU10" s="1085"/>
      <c r="DV10" s="1086"/>
      <c r="DW10" s="1087"/>
      <c r="DX10" s="1087"/>
      <c r="DY10" s="1087"/>
      <c r="DZ10" s="1088"/>
      <c r="EA10" s="253"/>
    </row>
    <row r="11" spans="1:131" s="254" customFormat="1" ht="26.25" customHeight="1" x14ac:dyDescent="0.15">
      <c r="A11" s="260">
        <v>5</v>
      </c>
      <c r="B11" s="1131"/>
      <c r="C11" s="1132"/>
      <c r="D11" s="1132"/>
      <c r="E11" s="1132"/>
      <c r="F11" s="1132"/>
      <c r="G11" s="1132"/>
      <c r="H11" s="1132"/>
      <c r="I11" s="1132"/>
      <c r="J11" s="1132"/>
      <c r="K11" s="1132"/>
      <c r="L11" s="1132"/>
      <c r="M11" s="1132"/>
      <c r="N11" s="1132"/>
      <c r="O11" s="1132"/>
      <c r="P11" s="1133"/>
      <c r="Q11" s="1137"/>
      <c r="R11" s="1138"/>
      <c r="S11" s="1138"/>
      <c r="T11" s="1138"/>
      <c r="U11" s="1138"/>
      <c r="V11" s="1138"/>
      <c r="W11" s="1138"/>
      <c r="X11" s="1138"/>
      <c r="Y11" s="1138"/>
      <c r="Z11" s="1138"/>
      <c r="AA11" s="1138"/>
      <c r="AB11" s="1138"/>
      <c r="AC11" s="1138"/>
      <c r="AD11" s="1138"/>
      <c r="AE11" s="1139"/>
      <c r="AF11" s="1113"/>
      <c r="AG11" s="1114"/>
      <c r="AH11" s="1114"/>
      <c r="AI11" s="1114"/>
      <c r="AJ11" s="1115"/>
      <c r="AK11" s="1180"/>
      <c r="AL11" s="1181"/>
      <c r="AM11" s="1181"/>
      <c r="AN11" s="1181"/>
      <c r="AO11" s="1181"/>
      <c r="AP11" s="1181"/>
      <c r="AQ11" s="1181"/>
      <c r="AR11" s="1181"/>
      <c r="AS11" s="1181"/>
      <c r="AT11" s="1181"/>
      <c r="AU11" s="1178"/>
      <c r="AV11" s="1178"/>
      <c r="AW11" s="1178"/>
      <c r="AX11" s="1178"/>
      <c r="AY11" s="1179"/>
      <c r="AZ11" s="251"/>
      <c r="BA11" s="251"/>
      <c r="BB11" s="251"/>
      <c r="BC11" s="251"/>
      <c r="BD11" s="251"/>
      <c r="BE11" s="252"/>
      <c r="BF11" s="252"/>
      <c r="BG11" s="252"/>
      <c r="BH11" s="252"/>
      <c r="BI11" s="252"/>
      <c r="BJ11" s="252"/>
      <c r="BK11" s="252"/>
      <c r="BL11" s="252"/>
      <c r="BM11" s="252"/>
      <c r="BN11" s="252"/>
      <c r="BO11" s="252"/>
      <c r="BP11" s="252"/>
      <c r="BQ11" s="261">
        <v>5</v>
      </c>
      <c r="BR11" s="262"/>
      <c r="BS11" s="1108"/>
      <c r="BT11" s="1109"/>
      <c r="BU11" s="1109"/>
      <c r="BV11" s="1109"/>
      <c r="BW11" s="1109"/>
      <c r="BX11" s="1109"/>
      <c r="BY11" s="1109"/>
      <c r="BZ11" s="1109"/>
      <c r="CA11" s="1109"/>
      <c r="CB11" s="1109"/>
      <c r="CC11" s="1109"/>
      <c r="CD11" s="1109"/>
      <c r="CE11" s="1109"/>
      <c r="CF11" s="1109"/>
      <c r="CG11" s="1110"/>
      <c r="CH11" s="1083"/>
      <c r="CI11" s="1084"/>
      <c r="CJ11" s="1084"/>
      <c r="CK11" s="1084"/>
      <c r="CL11" s="1085"/>
      <c r="CM11" s="1083"/>
      <c r="CN11" s="1084"/>
      <c r="CO11" s="1084"/>
      <c r="CP11" s="1084"/>
      <c r="CQ11" s="1085"/>
      <c r="CR11" s="1083"/>
      <c r="CS11" s="1084"/>
      <c r="CT11" s="1084"/>
      <c r="CU11" s="1084"/>
      <c r="CV11" s="1085"/>
      <c r="CW11" s="1083"/>
      <c r="CX11" s="1084"/>
      <c r="CY11" s="1084"/>
      <c r="CZ11" s="1084"/>
      <c r="DA11" s="1085"/>
      <c r="DB11" s="1083"/>
      <c r="DC11" s="1084"/>
      <c r="DD11" s="1084"/>
      <c r="DE11" s="1084"/>
      <c r="DF11" s="1085"/>
      <c r="DG11" s="1083"/>
      <c r="DH11" s="1084"/>
      <c r="DI11" s="1084"/>
      <c r="DJ11" s="1084"/>
      <c r="DK11" s="1085"/>
      <c r="DL11" s="1083"/>
      <c r="DM11" s="1084"/>
      <c r="DN11" s="1084"/>
      <c r="DO11" s="1084"/>
      <c r="DP11" s="1085"/>
      <c r="DQ11" s="1083"/>
      <c r="DR11" s="1084"/>
      <c r="DS11" s="1084"/>
      <c r="DT11" s="1084"/>
      <c r="DU11" s="1085"/>
      <c r="DV11" s="1086"/>
      <c r="DW11" s="1087"/>
      <c r="DX11" s="1087"/>
      <c r="DY11" s="1087"/>
      <c r="DZ11" s="1088"/>
      <c r="EA11" s="253"/>
    </row>
    <row r="12" spans="1:131" s="254" customFormat="1" ht="26.25" customHeight="1" x14ac:dyDescent="0.15">
      <c r="A12" s="260">
        <v>6</v>
      </c>
      <c r="B12" s="1131"/>
      <c r="C12" s="1132"/>
      <c r="D12" s="1132"/>
      <c r="E12" s="1132"/>
      <c r="F12" s="1132"/>
      <c r="G12" s="1132"/>
      <c r="H12" s="1132"/>
      <c r="I12" s="1132"/>
      <c r="J12" s="1132"/>
      <c r="K12" s="1132"/>
      <c r="L12" s="1132"/>
      <c r="M12" s="1132"/>
      <c r="N12" s="1132"/>
      <c r="O12" s="1132"/>
      <c r="P12" s="1133"/>
      <c r="Q12" s="1137"/>
      <c r="R12" s="1138"/>
      <c r="S12" s="1138"/>
      <c r="T12" s="1138"/>
      <c r="U12" s="1138"/>
      <c r="V12" s="1138"/>
      <c r="W12" s="1138"/>
      <c r="X12" s="1138"/>
      <c r="Y12" s="1138"/>
      <c r="Z12" s="1138"/>
      <c r="AA12" s="1138"/>
      <c r="AB12" s="1138"/>
      <c r="AC12" s="1138"/>
      <c r="AD12" s="1138"/>
      <c r="AE12" s="1139"/>
      <c r="AF12" s="1113"/>
      <c r="AG12" s="1114"/>
      <c r="AH12" s="1114"/>
      <c r="AI12" s="1114"/>
      <c r="AJ12" s="1115"/>
      <c r="AK12" s="1180"/>
      <c r="AL12" s="1181"/>
      <c r="AM12" s="1181"/>
      <c r="AN12" s="1181"/>
      <c r="AO12" s="1181"/>
      <c r="AP12" s="1181"/>
      <c r="AQ12" s="1181"/>
      <c r="AR12" s="1181"/>
      <c r="AS12" s="1181"/>
      <c r="AT12" s="1181"/>
      <c r="AU12" s="1178"/>
      <c r="AV12" s="1178"/>
      <c r="AW12" s="1178"/>
      <c r="AX12" s="1178"/>
      <c r="AY12" s="1179"/>
      <c r="AZ12" s="251"/>
      <c r="BA12" s="251"/>
      <c r="BB12" s="251"/>
      <c r="BC12" s="251"/>
      <c r="BD12" s="251"/>
      <c r="BE12" s="252"/>
      <c r="BF12" s="252"/>
      <c r="BG12" s="252"/>
      <c r="BH12" s="252"/>
      <c r="BI12" s="252"/>
      <c r="BJ12" s="252"/>
      <c r="BK12" s="252"/>
      <c r="BL12" s="252"/>
      <c r="BM12" s="252"/>
      <c r="BN12" s="252"/>
      <c r="BO12" s="252"/>
      <c r="BP12" s="252"/>
      <c r="BQ12" s="261">
        <v>6</v>
      </c>
      <c r="BR12" s="262"/>
      <c r="BS12" s="1108"/>
      <c r="BT12" s="1109"/>
      <c r="BU12" s="1109"/>
      <c r="BV12" s="1109"/>
      <c r="BW12" s="1109"/>
      <c r="BX12" s="1109"/>
      <c r="BY12" s="1109"/>
      <c r="BZ12" s="1109"/>
      <c r="CA12" s="1109"/>
      <c r="CB12" s="1109"/>
      <c r="CC12" s="1109"/>
      <c r="CD12" s="1109"/>
      <c r="CE12" s="1109"/>
      <c r="CF12" s="1109"/>
      <c r="CG12" s="1110"/>
      <c r="CH12" s="1083"/>
      <c r="CI12" s="1084"/>
      <c r="CJ12" s="1084"/>
      <c r="CK12" s="1084"/>
      <c r="CL12" s="1085"/>
      <c r="CM12" s="1083"/>
      <c r="CN12" s="1084"/>
      <c r="CO12" s="1084"/>
      <c r="CP12" s="1084"/>
      <c r="CQ12" s="1085"/>
      <c r="CR12" s="1083"/>
      <c r="CS12" s="1084"/>
      <c r="CT12" s="1084"/>
      <c r="CU12" s="1084"/>
      <c r="CV12" s="1085"/>
      <c r="CW12" s="1083"/>
      <c r="CX12" s="1084"/>
      <c r="CY12" s="1084"/>
      <c r="CZ12" s="1084"/>
      <c r="DA12" s="1085"/>
      <c r="DB12" s="1083"/>
      <c r="DC12" s="1084"/>
      <c r="DD12" s="1084"/>
      <c r="DE12" s="1084"/>
      <c r="DF12" s="1085"/>
      <c r="DG12" s="1083"/>
      <c r="DH12" s="1084"/>
      <c r="DI12" s="1084"/>
      <c r="DJ12" s="1084"/>
      <c r="DK12" s="1085"/>
      <c r="DL12" s="1083"/>
      <c r="DM12" s="1084"/>
      <c r="DN12" s="1084"/>
      <c r="DO12" s="1084"/>
      <c r="DP12" s="1085"/>
      <c r="DQ12" s="1083"/>
      <c r="DR12" s="1084"/>
      <c r="DS12" s="1084"/>
      <c r="DT12" s="1084"/>
      <c r="DU12" s="1085"/>
      <c r="DV12" s="1086"/>
      <c r="DW12" s="1087"/>
      <c r="DX12" s="1087"/>
      <c r="DY12" s="1087"/>
      <c r="DZ12" s="1088"/>
      <c r="EA12" s="253"/>
    </row>
    <row r="13" spans="1:131" s="254" customFormat="1" ht="26.25" customHeight="1" x14ac:dyDescent="0.15">
      <c r="A13" s="260">
        <v>7</v>
      </c>
      <c r="B13" s="1131"/>
      <c r="C13" s="1132"/>
      <c r="D13" s="1132"/>
      <c r="E13" s="1132"/>
      <c r="F13" s="1132"/>
      <c r="G13" s="1132"/>
      <c r="H13" s="1132"/>
      <c r="I13" s="1132"/>
      <c r="J13" s="1132"/>
      <c r="K13" s="1132"/>
      <c r="L13" s="1132"/>
      <c r="M13" s="1132"/>
      <c r="N13" s="1132"/>
      <c r="O13" s="1132"/>
      <c r="P13" s="1133"/>
      <c r="Q13" s="1137"/>
      <c r="R13" s="1138"/>
      <c r="S13" s="1138"/>
      <c r="T13" s="1138"/>
      <c r="U13" s="1138"/>
      <c r="V13" s="1138"/>
      <c r="W13" s="1138"/>
      <c r="X13" s="1138"/>
      <c r="Y13" s="1138"/>
      <c r="Z13" s="1138"/>
      <c r="AA13" s="1138"/>
      <c r="AB13" s="1138"/>
      <c r="AC13" s="1138"/>
      <c r="AD13" s="1138"/>
      <c r="AE13" s="1139"/>
      <c r="AF13" s="1113"/>
      <c r="AG13" s="1114"/>
      <c r="AH13" s="1114"/>
      <c r="AI13" s="1114"/>
      <c r="AJ13" s="1115"/>
      <c r="AK13" s="1180"/>
      <c r="AL13" s="1181"/>
      <c r="AM13" s="1181"/>
      <c r="AN13" s="1181"/>
      <c r="AO13" s="1181"/>
      <c r="AP13" s="1181"/>
      <c r="AQ13" s="1181"/>
      <c r="AR13" s="1181"/>
      <c r="AS13" s="1181"/>
      <c r="AT13" s="1181"/>
      <c r="AU13" s="1178"/>
      <c r="AV13" s="1178"/>
      <c r="AW13" s="1178"/>
      <c r="AX13" s="1178"/>
      <c r="AY13" s="1179"/>
      <c r="AZ13" s="251"/>
      <c r="BA13" s="251"/>
      <c r="BB13" s="251"/>
      <c r="BC13" s="251"/>
      <c r="BD13" s="251"/>
      <c r="BE13" s="252"/>
      <c r="BF13" s="252"/>
      <c r="BG13" s="252"/>
      <c r="BH13" s="252"/>
      <c r="BI13" s="252"/>
      <c r="BJ13" s="252"/>
      <c r="BK13" s="252"/>
      <c r="BL13" s="252"/>
      <c r="BM13" s="252"/>
      <c r="BN13" s="252"/>
      <c r="BO13" s="252"/>
      <c r="BP13" s="252"/>
      <c r="BQ13" s="261">
        <v>7</v>
      </c>
      <c r="BR13" s="262"/>
      <c r="BS13" s="1108"/>
      <c r="BT13" s="1109"/>
      <c r="BU13" s="1109"/>
      <c r="BV13" s="1109"/>
      <c r="BW13" s="1109"/>
      <c r="BX13" s="1109"/>
      <c r="BY13" s="1109"/>
      <c r="BZ13" s="1109"/>
      <c r="CA13" s="1109"/>
      <c r="CB13" s="1109"/>
      <c r="CC13" s="1109"/>
      <c r="CD13" s="1109"/>
      <c r="CE13" s="1109"/>
      <c r="CF13" s="1109"/>
      <c r="CG13" s="1110"/>
      <c r="CH13" s="1083"/>
      <c r="CI13" s="1084"/>
      <c r="CJ13" s="1084"/>
      <c r="CK13" s="1084"/>
      <c r="CL13" s="1085"/>
      <c r="CM13" s="1083"/>
      <c r="CN13" s="1084"/>
      <c r="CO13" s="1084"/>
      <c r="CP13" s="1084"/>
      <c r="CQ13" s="1085"/>
      <c r="CR13" s="1083"/>
      <c r="CS13" s="1084"/>
      <c r="CT13" s="1084"/>
      <c r="CU13" s="1084"/>
      <c r="CV13" s="1085"/>
      <c r="CW13" s="1083"/>
      <c r="CX13" s="1084"/>
      <c r="CY13" s="1084"/>
      <c r="CZ13" s="1084"/>
      <c r="DA13" s="1085"/>
      <c r="DB13" s="1083"/>
      <c r="DC13" s="1084"/>
      <c r="DD13" s="1084"/>
      <c r="DE13" s="1084"/>
      <c r="DF13" s="1085"/>
      <c r="DG13" s="1083"/>
      <c r="DH13" s="1084"/>
      <c r="DI13" s="1084"/>
      <c r="DJ13" s="1084"/>
      <c r="DK13" s="1085"/>
      <c r="DL13" s="1083"/>
      <c r="DM13" s="1084"/>
      <c r="DN13" s="1084"/>
      <c r="DO13" s="1084"/>
      <c r="DP13" s="1085"/>
      <c r="DQ13" s="1083"/>
      <c r="DR13" s="1084"/>
      <c r="DS13" s="1084"/>
      <c r="DT13" s="1084"/>
      <c r="DU13" s="1085"/>
      <c r="DV13" s="1086"/>
      <c r="DW13" s="1087"/>
      <c r="DX13" s="1087"/>
      <c r="DY13" s="1087"/>
      <c r="DZ13" s="1088"/>
      <c r="EA13" s="253"/>
    </row>
    <row r="14" spans="1:131" s="254" customFormat="1" ht="26.25" customHeight="1" x14ac:dyDescent="0.15">
      <c r="A14" s="260">
        <v>8</v>
      </c>
      <c r="B14" s="1131"/>
      <c r="C14" s="1132"/>
      <c r="D14" s="1132"/>
      <c r="E14" s="1132"/>
      <c r="F14" s="1132"/>
      <c r="G14" s="1132"/>
      <c r="H14" s="1132"/>
      <c r="I14" s="1132"/>
      <c r="J14" s="1132"/>
      <c r="K14" s="1132"/>
      <c r="L14" s="1132"/>
      <c r="M14" s="1132"/>
      <c r="N14" s="1132"/>
      <c r="O14" s="1132"/>
      <c r="P14" s="1133"/>
      <c r="Q14" s="1137"/>
      <c r="R14" s="1138"/>
      <c r="S14" s="1138"/>
      <c r="T14" s="1138"/>
      <c r="U14" s="1138"/>
      <c r="V14" s="1138"/>
      <c r="W14" s="1138"/>
      <c r="X14" s="1138"/>
      <c r="Y14" s="1138"/>
      <c r="Z14" s="1138"/>
      <c r="AA14" s="1138"/>
      <c r="AB14" s="1138"/>
      <c r="AC14" s="1138"/>
      <c r="AD14" s="1138"/>
      <c r="AE14" s="1139"/>
      <c r="AF14" s="1113"/>
      <c r="AG14" s="1114"/>
      <c r="AH14" s="1114"/>
      <c r="AI14" s="1114"/>
      <c r="AJ14" s="1115"/>
      <c r="AK14" s="1180"/>
      <c r="AL14" s="1181"/>
      <c r="AM14" s="1181"/>
      <c r="AN14" s="1181"/>
      <c r="AO14" s="1181"/>
      <c r="AP14" s="1181"/>
      <c r="AQ14" s="1181"/>
      <c r="AR14" s="1181"/>
      <c r="AS14" s="1181"/>
      <c r="AT14" s="1181"/>
      <c r="AU14" s="1178"/>
      <c r="AV14" s="1178"/>
      <c r="AW14" s="1178"/>
      <c r="AX14" s="1178"/>
      <c r="AY14" s="1179"/>
      <c r="AZ14" s="251"/>
      <c r="BA14" s="251"/>
      <c r="BB14" s="251"/>
      <c r="BC14" s="251"/>
      <c r="BD14" s="251"/>
      <c r="BE14" s="252"/>
      <c r="BF14" s="252"/>
      <c r="BG14" s="252"/>
      <c r="BH14" s="252"/>
      <c r="BI14" s="252"/>
      <c r="BJ14" s="252"/>
      <c r="BK14" s="252"/>
      <c r="BL14" s="252"/>
      <c r="BM14" s="252"/>
      <c r="BN14" s="252"/>
      <c r="BO14" s="252"/>
      <c r="BP14" s="252"/>
      <c r="BQ14" s="261">
        <v>8</v>
      </c>
      <c r="BR14" s="262"/>
      <c r="BS14" s="1108"/>
      <c r="BT14" s="1109"/>
      <c r="BU14" s="1109"/>
      <c r="BV14" s="1109"/>
      <c r="BW14" s="1109"/>
      <c r="BX14" s="1109"/>
      <c r="BY14" s="1109"/>
      <c r="BZ14" s="1109"/>
      <c r="CA14" s="1109"/>
      <c r="CB14" s="1109"/>
      <c r="CC14" s="1109"/>
      <c r="CD14" s="1109"/>
      <c r="CE14" s="1109"/>
      <c r="CF14" s="1109"/>
      <c r="CG14" s="1110"/>
      <c r="CH14" s="1083"/>
      <c r="CI14" s="1084"/>
      <c r="CJ14" s="1084"/>
      <c r="CK14" s="1084"/>
      <c r="CL14" s="1085"/>
      <c r="CM14" s="1083"/>
      <c r="CN14" s="1084"/>
      <c r="CO14" s="1084"/>
      <c r="CP14" s="1084"/>
      <c r="CQ14" s="1085"/>
      <c r="CR14" s="1083"/>
      <c r="CS14" s="1084"/>
      <c r="CT14" s="1084"/>
      <c r="CU14" s="1084"/>
      <c r="CV14" s="1085"/>
      <c r="CW14" s="1083"/>
      <c r="CX14" s="1084"/>
      <c r="CY14" s="1084"/>
      <c r="CZ14" s="1084"/>
      <c r="DA14" s="1085"/>
      <c r="DB14" s="1083"/>
      <c r="DC14" s="1084"/>
      <c r="DD14" s="1084"/>
      <c r="DE14" s="1084"/>
      <c r="DF14" s="1085"/>
      <c r="DG14" s="1083"/>
      <c r="DH14" s="1084"/>
      <c r="DI14" s="1084"/>
      <c r="DJ14" s="1084"/>
      <c r="DK14" s="1085"/>
      <c r="DL14" s="1083"/>
      <c r="DM14" s="1084"/>
      <c r="DN14" s="1084"/>
      <c r="DO14" s="1084"/>
      <c r="DP14" s="1085"/>
      <c r="DQ14" s="1083"/>
      <c r="DR14" s="1084"/>
      <c r="DS14" s="1084"/>
      <c r="DT14" s="1084"/>
      <c r="DU14" s="1085"/>
      <c r="DV14" s="1086"/>
      <c r="DW14" s="1087"/>
      <c r="DX14" s="1087"/>
      <c r="DY14" s="1087"/>
      <c r="DZ14" s="1088"/>
      <c r="EA14" s="253"/>
    </row>
    <row r="15" spans="1:131" s="254" customFormat="1" ht="26.25" customHeight="1" x14ac:dyDescent="0.15">
      <c r="A15" s="260">
        <v>9</v>
      </c>
      <c r="B15" s="1131"/>
      <c r="C15" s="1132"/>
      <c r="D15" s="1132"/>
      <c r="E15" s="1132"/>
      <c r="F15" s="1132"/>
      <c r="G15" s="1132"/>
      <c r="H15" s="1132"/>
      <c r="I15" s="1132"/>
      <c r="J15" s="1132"/>
      <c r="K15" s="1132"/>
      <c r="L15" s="1132"/>
      <c r="M15" s="1132"/>
      <c r="N15" s="1132"/>
      <c r="O15" s="1132"/>
      <c r="P15" s="1133"/>
      <c r="Q15" s="1137"/>
      <c r="R15" s="1138"/>
      <c r="S15" s="1138"/>
      <c r="T15" s="1138"/>
      <c r="U15" s="1138"/>
      <c r="V15" s="1138"/>
      <c r="W15" s="1138"/>
      <c r="X15" s="1138"/>
      <c r="Y15" s="1138"/>
      <c r="Z15" s="1138"/>
      <c r="AA15" s="1138"/>
      <c r="AB15" s="1138"/>
      <c r="AC15" s="1138"/>
      <c r="AD15" s="1138"/>
      <c r="AE15" s="1139"/>
      <c r="AF15" s="1113"/>
      <c r="AG15" s="1114"/>
      <c r="AH15" s="1114"/>
      <c r="AI15" s="1114"/>
      <c r="AJ15" s="1115"/>
      <c r="AK15" s="1180"/>
      <c r="AL15" s="1181"/>
      <c r="AM15" s="1181"/>
      <c r="AN15" s="1181"/>
      <c r="AO15" s="1181"/>
      <c r="AP15" s="1181"/>
      <c r="AQ15" s="1181"/>
      <c r="AR15" s="1181"/>
      <c r="AS15" s="1181"/>
      <c r="AT15" s="1181"/>
      <c r="AU15" s="1178"/>
      <c r="AV15" s="1178"/>
      <c r="AW15" s="1178"/>
      <c r="AX15" s="1178"/>
      <c r="AY15" s="1179"/>
      <c r="AZ15" s="251"/>
      <c r="BA15" s="251"/>
      <c r="BB15" s="251"/>
      <c r="BC15" s="251"/>
      <c r="BD15" s="251"/>
      <c r="BE15" s="252"/>
      <c r="BF15" s="252"/>
      <c r="BG15" s="252"/>
      <c r="BH15" s="252"/>
      <c r="BI15" s="252"/>
      <c r="BJ15" s="252"/>
      <c r="BK15" s="252"/>
      <c r="BL15" s="252"/>
      <c r="BM15" s="252"/>
      <c r="BN15" s="252"/>
      <c r="BO15" s="252"/>
      <c r="BP15" s="252"/>
      <c r="BQ15" s="261">
        <v>9</v>
      </c>
      <c r="BR15" s="262"/>
      <c r="BS15" s="1108"/>
      <c r="BT15" s="1109"/>
      <c r="BU15" s="1109"/>
      <c r="BV15" s="1109"/>
      <c r="BW15" s="1109"/>
      <c r="BX15" s="1109"/>
      <c r="BY15" s="1109"/>
      <c r="BZ15" s="1109"/>
      <c r="CA15" s="1109"/>
      <c r="CB15" s="1109"/>
      <c r="CC15" s="1109"/>
      <c r="CD15" s="1109"/>
      <c r="CE15" s="1109"/>
      <c r="CF15" s="1109"/>
      <c r="CG15" s="1110"/>
      <c r="CH15" s="1083"/>
      <c r="CI15" s="1084"/>
      <c r="CJ15" s="1084"/>
      <c r="CK15" s="1084"/>
      <c r="CL15" s="1085"/>
      <c r="CM15" s="1083"/>
      <c r="CN15" s="1084"/>
      <c r="CO15" s="1084"/>
      <c r="CP15" s="1084"/>
      <c r="CQ15" s="1085"/>
      <c r="CR15" s="1083"/>
      <c r="CS15" s="1084"/>
      <c r="CT15" s="1084"/>
      <c r="CU15" s="1084"/>
      <c r="CV15" s="1085"/>
      <c r="CW15" s="1083"/>
      <c r="CX15" s="1084"/>
      <c r="CY15" s="1084"/>
      <c r="CZ15" s="1084"/>
      <c r="DA15" s="1085"/>
      <c r="DB15" s="1083"/>
      <c r="DC15" s="1084"/>
      <c r="DD15" s="1084"/>
      <c r="DE15" s="1084"/>
      <c r="DF15" s="1085"/>
      <c r="DG15" s="1083"/>
      <c r="DH15" s="1084"/>
      <c r="DI15" s="1084"/>
      <c r="DJ15" s="1084"/>
      <c r="DK15" s="1085"/>
      <c r="DL15" s="1083"/>
      <c r="DM15" s="1084"/>
      <c r="DN15" s="1084"/>
      <c r="DO15" s="1084"/>
      <c r="DP15" s="1085"/>
      <c r="DQ15" s="1083"/>
      <c r="DR15" s="1084"/>
      <c r="DS15" s="1084"/>
      <c r="DT15" s="1084"/>
      <c r="DU15" s="1085"/>
      <c r="DV15" s="1086"/>
      <c r="DW15" s="1087"/>
      <c r="DX15" s="1087"/>
      <c r="DY15" s="1087"/>
      <c r="DZ15" s="1088"/>
      <c r="EA15" s="253"/>
    </row>
    <row r="16" spans="1:131" s="254" customFormat="1" ht="26.25" customHeight="1" x14ac:dyDescent="0.15">
      <c r="A16" s="260">
        <v>10</v>
      </c>
      <c r="B16" s="1131"/>
      <c r="C16" s="1132"/>
      <c r="D16" s="1132"/>
      <c r="E16" s="1132"/>
      <c r="F16" s="1132"/>
      <c r="G16" s="1132"/>
      <c r="H16" s="1132"/>
      <c r="I16" s="1132"/>
      <c r="J16" s="1132"/>
      <c r="K16" s="1132"/>
      <c r="L16" s="1132"/>
      <c r="M16" s="1132"/>
      <c r="N16" s="1132"/>
      <c r="O16" s="1132"/>
      <c r="P16" s="1133"/>
      <c r="Q16" s="1137"/>
      <c r="R16" s="1138"/>
      <c r="S16" s="1138"/>
      <c r="T16" s="1138"/>
      <c r="U16" s="1138"/>
      <c r="V16" s="1138"/>
      <c r="W16" s="1138"/>
      <c r="X16" s="1138"/>
      <c r="Y16" s="1138"/>
      <c r="Z16" s="1138"/>
      <c r="AA16" s="1138"/>
      <c r="AB16" s="1138"/>
      <c r="AC16" s="1138"/>
      <c r="AD16" s="1138"/>
      <c r="AE16" s="1139"/>
      <c r="AF16" s="1113"/>
      <c r="AG16" s="1114"/>
      <c r="AH16" s="1114"/>
      <c r="AI16" s="1114"/>
      <c r="AJ16" s="1115"/>
      <c r="AK16" s="1180"/>
      <c r="AL16" s="1181"/>
      <c r="AM16" s="1181"/>
      <c r="AN16" s="1181"/>
      <c r="AO16" s="1181"/>
      <c r="AP16" s="1181"/>
      <c r="AQ16" s="1181"/>
      <c r="AR16" s="1181"/>
      <c r="AS16" s="1181"/>
      <c r="AT16" s="1181"/>
      <c r="AU16" s="1178"/>
      <c r="AV16" s="1178"/>
      <c r="AW16" s="1178"/>
      <c r="AX16" s="1178"/>
      <c r="AY16" s="1179"/>
      <c r="AZ16" s="251"/>
      <c r="BA16" s="251"/>
      <c r="BB16" s="251"/>
      <c r="BC16" s="251"/>
      <c r="BD16" s="251"/>
      <c r="BE16" s="252"/>
      <c r="BF16" s="252"/>
      <c r="BG16" s="252"/>
      <c r="BH16" s="252"/>
      <c r="BI16" s="252"/>
      <c r="BJ16" s="252"/>
      <c r="BK16" s="252"/>
      <c r="BL16" s="252"/>
      <c r="BM16" s="252"/>
      <c r="BN16" s="252"/>
      <c r="BO16" s="252"/>
      <c r="BP16" s="252"/>
      <c r="BQ16" s="261">
        <v>10</v>
      </c>
      <c r="BR16" s="262"/>
      <c r="BS16" s="1108"/>
      <c r="BT16" s="1109"/>
      <c r="BU16" s="1109"/>
      <c r="BV16" s="1109"/>
      <c r="BW16" s="1109"/>
      <c r="BX16" s="1109"/>
      <c r="BY16" s="1109"/>
      <c r="BZ16" s="1109"/>
      <c r="CA16" s="1109"/>
      <c r="CB16" s="1109"/>
      <c r="CC16" s="1109"/>
      <c r="CD16" s="1109"/>
      <c r="CE16" s="1109"/>
      <c r="CF16" s="1109"/>
      <c r="CG16" s="1110"/>
      <c r="CH16" s="1083"/>
      <c r="CI16" s="1084"/>
      <c r="CJ16" s="1084"/>
      <c r="CK16" s="1084"/>
      <c r="CL16" s="1085"/>
      <c r="CM16" s="1083"/>
      <c r="CN16" s="1084"/>
      <c r="CO16" s="1084"/>
      <c r="CP16" s="1084"/>
      <c r="CQ16" s="1085"/>
      <c r="CR16" s="1083"/>
      <c r="CS16" s="1084"/>
      <c r="CT16" s="1084"/>
      <c r="CU16" s="1084"/>
      <c r="CV16" s="1085"/>
      <c r="CW16" s="1083"/>
      <c r="CX16" s="1084"/>
      <c r="CY16" s="1084"/>
      <c r="CZ16" s="1084"/>
      <c r="DA16" s="1085"/>
      <c r="DB16" s="1083"/>
      <c r="DC16" s="1084"/>
      <c r="DD16" s="1084"/>
      <c r="DE16" s="1084"/>
      <c r="DF16" s="1085"/>
      <c r="DG16" s="1083"/>
      <c r="DH16" s="1084"/>
      <c r="DI16" s="1084"/>
      <c r="DJ16" s="1084"/>
      <c r="DK16" s="1085"/>
      <c r="DL16" s="1083"/>
      <c r="DM16" s="1084"/>
      <c r="DN16" s="1084"/>
      <c r="DO16" s="1084"/>
      <c r="DP16" s="1085"/>
      <c r="DQ16" s="1083"/>
      <c r="DR16" s="1084"/>
      <c r="DS16" s="1084"/>
      <c r="DT16" s="1084"/>
      <c r="DU16" s="1085"/>
      <c r="DV16" s="1086"/>
      <c r="DW16" s="1087"/>
      <c r="DX16" s="1087"/>
      <c r="DY16" s="1087"/>
      <c r="DZ16" s="1088"/>
      <c r="EA16" s="253"/>
    </row>
    <row r="17" spans="1:131" s="254" customFormat="1" ht="26.25" customHeight="1" x14ac:dyDescent="0.15">
      <c r="A17" s="260">
        <v>11</v>
      </c>
      <c r="B17" s="1131"/>
      <c r="C17" s="1132"/>
      <c r="D17" s="1132"/>
      <c r="E17" s="1132"/>
      <c r="F17" s="1132"/>
      <c r="G17" s="1132"/>
      <c r="H17" s="1132"/>
      <c r="I17" s="1132"/>
      <c r="J17" s="1132"/>
      <c r="K17" s="1132"/>
      <c r="L17" s="1132"/>
      <c r="M17" s="1132"/>
      <c r="N17" s="1132"/>
      <c r="O17" s="1132"/>
      <c r="P17" s="1133"/>
      <c r="Q17" s="1137"/>
      <c r="R17" s="1138"/>
      <c r="S17" s="1138"/>
      <c r="T17" s="1138"/>
      <c r="U17" s="1138"/>
      <c r="V17" s="1138"/>
      <c r="W17" s="1138"/>
      <c r="X17" s="1138"/>
      <c r="Y17" s="1138"/>
      <c r="Z17" s="1138"/>
      <c r="AA17" s="1138"/>
      <c r="AB17" s="1138"/>
      <c r="AC17" s="1138"/>
      <c r="AD17" s="1138"/>
      <c r="AE17" s="1139"/>
      <c r="AF17" s="1113"/>
      <c r="AG17" s="1114"/>
      <c r="AH17" s="1114"/>
      <c r="AI17" s="1114"/>
      <c r="AJ17" s="1115"/>
      <c r="AK17" s="1180"/>
      <c r="AL17" s="1181"/>
      <c r="AM17" s="1181"/>
      <c r="AN17" s="1181"/>
      <c r="AO17" s="1181"/>
      <c r="AP17" s="1181"/>
      <c r="AQ17" s="1181"/>
      <c r="AR17" s="1181"/>
      <c r="AS17" s="1181"/>
      <c r="AT17" s="1181"/>
      <c r="AU17" s="1178"/>
      <c r="AV17" s="1178"/>
      <c r="AW17" s="1178"/>
      <c r="AX17" s="1178"/>
      <c r="AY17" s="1179"/>
      <c r="AZ17" s="251"/>
      <c r="BA17" s="251"/>
      <c r="BB17" s="251"/>
      <c r="BC17" s="251"/>
      <c r="BD17" s="251"/>
      <c r="BE17" s="252"/>
      <c r="BF17" s="252"/>
      <c r="BG17" s="252"/>
      <c r="BH17" s="252"/>
      <c r="BI17" s="252"/>
      <c r="BJ17" s="252"/>
      <c r="BK17" s="252"/>
      <c r="BL17" s="252"/>
      <c r="BM17" s="252"/>
      <c r="BN17" s="252"/>
      <c r="BO17" s="252"/>
      <c r="BP17" s="252"/>
      <c r="BQ17" s="261">
        <v>11</v>
      </c>
      <c r="BR17" s="262"/>
      <c r="BS17" s="1108"/>
      <c r="BT17" s="1109"/>
      <c r="BU17" s="1109"/>
      <c r="BV17" s="1109"/>
      <c r="BW17" s="1109"/>
      <c r="BX17" s="1109"/>
      <c r="BY17" s="1109"/>
      <c r="BZ17" s="1109"/>
      <c r="CA17" s="1109"/>
      <c r="CB17" s="1109"/>
      <c r="CC17" s="1109"/>
      <c r="CD17" s="1109"/>
      <c r="CE17" s="1109"/>
      <c r="CF17" s="1109"/>
      <c r="CG17" s="1110"/>
      <c r="CH17" s="1083"/>
      <c r="CI17" s="1084"/>
      <c r="CJ17" s="1084"/>
      <c r="CK17" s="1084"/>
      <c r="CL17" s="1085"/>
      <c r="CM17" s="1083"/>
      <c r="CN17" s="1084"/>
      <c r="CO17" s="1084"/>
      <c r="CP17" s="1084"/>
      <c r="CQ17" s="1085"/>
      <c r="CR17" s="1083"/>
      <c r="CS17" s="1084"/>
      <c r="CT17" s="1084"/>
      <c r="CU17" s="1084"/>
      <c r="CV17" s="1085"/>
      <c r="CW17" s="1083"/>
      <c r="CX17" s="1084"/>
      <c r="CY17" s="1084"/>
      <c r="CZ17" s="1084"/>
      <c r="DA17" s="1085"/>
      <c r="DB17" s="1083"/>
      <c r="DC17" s="1084"/>
      <c r="DD17" s="1084"/>
      <c r="DE17" s="1084"/>
      <c r="DF17" s="1085"/>
      <c r="DG17" s="1083"/>
      <c r="DH17" s="1084"/>
      <c r="DI17" s="1084"/>
      <c r="DJ17" s="1084"/>
      <c r="DK17" s="1085"/>
      <c r="DL17" s="1083"/>
      <c r="DM17" s="1084"/>
      <c r="DN17" s="1084"/>
      <c r="DO17" s="1084"/>
      <c r="DP17" s="1085"/>
      <c r="DQ17" s="1083"/>
      <c r="DR17" s="1084"/>
      <c r="DS17" s="1084"/>
      <c r="DT17" s="1084"/>
      <c r="DU17" s="1085"/>
      <c r="DV17" s="1086"/>
      <c r="DW17" s="1087"/>
      <c r="DX17" s="1087"/>
      <c r="DY17" s="1087"/>
      <c r="DZ17" s="1088"/>
      <c r="EA17" s="253"/>
    </row>
    <row r="18" spans="1:131" s="254" customFormat="1" ht="26.25" customHeight="1" x14ac:dyDescent="0.15">
      <c r="A18" s="260">
        <v>12</v>
      </c>
      <c r="B18" s="1131"/>
      <c r="C18" s="1132"/>
      <c r="D18" s="1132"/>
      <c r="E18" s="1132"/>
      <c r="F18" s="1132"/>
      <c r="G18" s="1132"/>
      <c r="H18" s="1132"/>
      <c r="I18" s="1132"/>
      <c r="J18" s="1132"/>
      <c r="K18" s="1132"/>
      <c r="L18" s="1132"/>
      <c r="M18" s="1132"/>
      <c r="N18" s="1132"/>
      <c r="O18" s="1132"/>
      <c r="P18" s="1133"/>
      <c r="Q18" s="1137"/>
      <c r="R18" s="1138"/>
      <c r="S18" s="1138"/>
      <c r="T18" s="1138"/>
      <c r="U18" s="1138"/>
      <c r="V18" s="1138"/>
      <c r="W18" s="1138"/>
      <c r="X18" s="1138"/>
      <c r="Y18" s="1138"/>
      <c r="Z18" s="1138"/>
      <c r="AA18" s="1138"/>
      <c r="AB18" s="1138"/>
      <c r="AC18" s="1138"/>
      <c r="AD18" s="1138"/>
      <c r="AE18" s="1139"/>
      <c r="AF18" s="1113"/>
      <c r="AG18" s="1114"/>
      <c r="AH18" s="1114"/>
      <c r="AI18" s="1114"/>
      <c r="AJ18" s="1115"/>
      <c r="AK18" s="1180"/>
      <c r="AL18" s="1181"/>
      <c r="AM18" s="1181"/>
      <c r="AN18" s="1181"/>
      <c r="AO18" s="1181"/>
      <c r="AP18" s="1181"/>
      <c r="AQ18" s="1181"/>
      <c r="AR18" s="1181"/>
      <c r="AS18" s="1181"/>
      <c r="AT18" s="1181"/>
      <c r="AU18" s="1178"/>
      <c r="AV18" s="1178"/>
      <c r="AW18" s="1178"/>
      <c r="AX18" s="1178"/>
      <c r="AY18" s="1179"/>
      <c r="AZ18" s="251"/>
      <c r="BA18" s="251"/>
      <c r="BB18" s="251"/>
      <c r="BC18" s="251"/>
      <c r="BD18" s="251"/>
      <c r="BE18" s="252"/>
      <c r="BF18" s="252"/>
      <c r="BG18" s="252"/>
      <c r="BH18" s="252"/>
      <c r="BI18" s="252"/>
      <c r="BJ18" s="252"/>
      <c r="BK18" s="252"/>
      <c r="BL18" s="252"/>
      <c r="BM18" s="252"/>
      <c r="BN18" s="252"/>
      <c r="BO18" s="252"/>
      <c r="BP18" s="252"/>
      <c r="BQ18" s="261">
        <v>12</v>
      </c>
      <c r="BR18" s="262"/>
      <c r="BS18" s="1108"/>
      <c r="BT18" s="1109"/>
      <c r="BU18" s="1109"/>
      <c r="BV18" s="1109"/>
      <c r="BW18" s="1109"/>
      <c r="BX18" s="1109"/>
      <c r="BY18" s="1109"/>
      <c r="BZ18" s="1109"/>
      <c r="CA18" s="1109"/>
      <c r="CB18" s="1109"/>
      <c r="CC18" s="1109"/>
      <c r="CD18" s="1109"/>
      <c r="CE18" s="1109"/>
      <c r="CF18" s="1109"/>
      <c r="CG18" s="1110"/>
      <c r="CH18" s="1083"/>
      <c r="CI18" s="1084"/>
      <c r="CJ18" s="1084"/>
      <c r="CK18" s="1084"/>
      <c r="CL18" s="1085"/>
      <c r="CM18" s="1083"/>
      <c r="CN18" s="1084"/>
      <c r="CO18" s="1084"/>
      <c r="CP18" s="1084"/>
      <c r="CQ18" s="1085"/>
      <c r="CR18" s="1083"/>
      <c r="CS18" s="1084"/>
      <c r="CT18" s="1084"/>
      <c r="CU18" s="1084"/>
      <c r="CV18" s="1085"/>
      <c r="CW18" s="1083"/>
      <c r="CX18" s="1084"/>
      <c r="CY18" s="1084"/>
      <c r="CZ18" s="1084"/>
      <c r="DA18" s="1085"/>
      <c r="DB18" s="1083"/>
      <c r="DC18" s="1084"/>
      <c r="DD18" s="1084"/>
      <c r="DE18" s="1084"/>
      <c r="DF18" s="1085"/>
      <c r="DG18" s="1083"/>
      <c r="DH18" s="1084"/>
      <c r="DI18" s="1084"/>
      <c r="DJ18" s="1084"/>
      <c r="DK18" s="1085"/>
      <c r="DL18" s="1083"/>
      <c r="DM18" s="1084"/>
      <c r="DN18" s="1084"/>
      <c r="DO18" s="1084"/>
      <c r="DP18" s="1085"/>
      <c r="DQ18" s="1083"/>
      <c r="DR18" s="1084"/>
      <c r="DS18" s="1084"/>
      <c r="DT18" s="1084"/>
      <c r="DU18" s="1085"/>
      <c r="DV18" s="1086"/>
      <c r="DW18" s="1087"/>
      <c r="DX18" s="1087"/>
      <c r="DY18" s="1087"/>
      <c r="DZ18" s="1088"/>
      <c r="EA18" s="253"/>
    </row>
    <row r="19" spans="1:131" s="254" customFormat="1" ht="26.25" customHeight="1" x14ac:dyDescent="0.15">
      <c r="A19" s="260">
        <v>13</v>
      </c>
      <c r="B19" s="1131"/>
      <c r="C19" s="1132"/>
      <c r="D19" s="1132"/>
      <c r="E19" s="1132"/>
      <c r="F19" s="1132"/>
      <c r="G19" s="1132"/>
      <c r="H19" s="1132"/>
      <c r="I19" s="1132"/>
      <c r="J19" s="1132"/>
      <c r="K19" s="1132"/>
      <c r="L19" s="1132"/>
      <c r="M19" s="1132"/>
      <c r="N19" s="1132"/>
      <c r="O19" s="1132"/>
      <c r="P19" s="1133"/>
      <c r="Q19" s="1137"/>
      <c r="R19" s="1138"/>
      <c r="S19" s="1138"/>
      <c r="T19" s="1138"/>
      <c r="U19" s="1138"/>
      <c r="V19" s="1138"/>
      <c r="W19" s="1138"/>
      <c r="X19" s="1138"/>
      <c r="Y19" s="1138"/>
      <c r="Z19" s="1138"/>
      <c r="AA19" s="1138"/>
      <c r="AB19" s="1138"/>
      <c r="AC19" s="1138"/>
      <c r="AD19" s="1138"/>
      <c r="AE19" s="1139"/>
      <c r="AF19" s="1113"/>
      <c r="AG19" s="1114"/>
      <c r="AH19" s="1114"/>
      <c r="AI19" s="1114"/>
      <c r="AJ19" s="1115"/>
      <c r="AK19" s="1180"/>
      <c r="AL19" s="1181"/>
      <c r="AM19" s="1181"/>
      <c r="AN19" s="1181"/>
      <c r="AO19" s="1181"/>
      <c r="AP19" s="1181"/>
      <c r="AQ19" s="1181"/>
      <c r="AR19" s="1181"/>
      <c r="AS19" s="1181"/>
      <c r="AT19" s="1181"/>
      <c r="AU19" s="1178"/>
      <c r="AV19" s="1178"/>
      <c r="AW19" s="1178"/>
      <c r="AX19" s="1178"/>
      <c r="AY19" s="1179"/>
      <c r="AZ19" s="251"/>
      <c r="BA19" s="251"/>
      <c r="BB19" s="251"/>
      <c r="BC19" s="251"/>
      <c r="BD19" s="251"/>
      <c r="BE19" s="252"/>
      <c r="BF19" s="252"/>
      <c r="BG19" s="252"/>
      <c r="BH19" s="252"/>
      <c r="BI19" s="252"/>
      <c r="BJ19" s="252"/>
      <c r="BK19" s="252"/>
      <c r="BL19" s="252"/>
      <c r="BM19" s="252"/>
      <c r="BN19" s="252"/>
      <c r="BO19" s="252"/>
      <c r="BP19" s="252"/>
      <c r="BQ19" s="261">
        <v>13</v>
      </c>
      <c r="BR19" s="262"/>
      <c r="BS19" s="1108"/>
      <c r="BT19" s="1109"/>
      <c r="BU19" s="1109"/>
      <c r="BV19" s="1109"/>
      <c r="BW19" s="1109"/>
      <c r="BX19" s="1109"/>
      <c r="BY19" s="1109"/>
      <c r="BZ19" s="1109"/>
      <c r="CA19" s="1109"/>
      <c r="CB19" s="1109"/>
      <c r="CC19" s="1109"/>
      <c r="CD19" s="1109"/>
      <c r="CE19" s="1109"/>
      <c r="CF19" s="1109"/>
      <c r="CG19" s="1110"/>
      <c r="CH19" s="1083"/>
      <c r="CI19" s="1084"/>
      <c r="CJ19" s="1084"/>
      <c r="CK19" s="1084"/>
      <c r="CL19" s="1085"/>
      <c r="CM19" s="1083"/>
      <c r="CN19" s="1084"/>
      <c r="CO19" s="1084"/>
      <c r="CP19" s="1084"/>
      <c r="CQ19" s="1085"/>
      <c r="CR19" s="1083"/>
      <c r="CS19" s="1084"/>
      <c r="CT19" s="1084"/>
      <c r="CU19" s="1084"/>
      <c r="CV19" s="1085"/>
      <c r="CW19" s="1083"/>
      <c r="CX19" s="1084"/>
      <c r="CY19" s="1084"/>
      <c r="CZ19" s="1084"/>
      <c r="DA19" s="1085"/>
      <c r="DB19" s="1083"/>
      <c r="DC19" s="1084"/>
      <c r="DD19" s="1084"/>
      <c r="DE19" s="1084"/>
      <c r="DF19" s="1085"/>
      <c r="DG19" s="1083"/>
      <c r="DH19" s="1084"/>
      <c r="DI19" s="1084"/>
      <c r="DJ19" s="1084"/>
      <c r="DK19" s="1085"/>
      <c r="DL19" s="1083"/>
      <c r="DM19" s="1084"/>
      <c r="DN19" s="1084"/>
      <c r="DO19" s="1084"/>
      <c r="DP19" s="1085"/>
      <c r="DQ19" s="1083"/>
      <c r="DR19" s="1084"/>
      <c r="DS19" s="1084"/>
      <c r="DT19" s="1084"/>
      <c r="DU19" s="1085"/>
      <c r="DV19" s="1086"/>
      <c r="DW19" s="1087"/>
      <c r="DX19" s="1087"/>
      <c r="DY19" s="1087"/>
      <c r="DZ19" s="1088"/>
      <c r="EA19" s="253"/>
    </row>
    <row r="20" spans="1:131" s="254" customFormat="1" ht="26.25" customHeight="1" x14ac:dyDescent="0.15">
      <c r="A20" s="260">
        <v>14</v>
      </c>
      <c r="B20" s="1131"/>
      <c r="C20" s="1132"/>
      <c r="D20" s="1132"/>
      <c r="E20" s="1132"/>
      <c r="F20" s="1132"/>
      <c r="G20" s="1132"/>
      <c r="H20" s="1132"/>
      <c r="I20" s="1132"/>
      <c r="J20" s="1132"/>
      <c r="K20" s="1132"/>
      <c r="L20" s="1132"/>
      <c r="M20" s="1132"/>
      <c r="N20" s="1132"/>
      <c r="O20" s="1132"/>
      <c r="P20" s="1133"/>
      <c r="Q20" s="1137"/>
      <c r="R20" s="1138"/>
      <c r="S20" s="1138"/>
      <c r="T20" s="1138"/>
      <c r="U20" s="1138"/>
      <c r="V20" s="1138"/>
      <c r="W20" s="1138"/>
      <c r="X20" s="1138"/>
      <c r="Y20" s="1138"/>
      <c r="Z20" s="1138"/>
      <c r="AA20" s="1138"/>
      <c r="AB20" s="1138"/>
      <c r="AC20" s="1138"/>
      <c r="AD20" s="1138"/>
      <c r="AE20" s="1139"/>
      <c r="AF20" s="1113"/>
      <c r="AG20" s="1114"/>
      <c r="AH20" s="1114"/>
      <c r="AI20" s="1114"/>
      <c r="AJ20" s="1115"/>
      <c r="AK20" s="1180"/>
      <c r="AL20" s="1181"/>
      <c r="AM20" s="1181"/>
      <c r="AN20" s="1181"/>
      <c r="AO20" s="1181"/>
      <c r="AP20" s="1181"/>
      <c r="AQ20" s="1181"/>
      <c r="AR20" s="1181"/>
      <c r="AS20" s="1181"/>
      <c r="AT20" s="1181"/>
      <c r="AU20" s="1178"/>
      <c r="AV20" s="1178"/>
      <c r="AW20" s="1178"/>
      <c r="AX20" s="1178"/>
      <c r="AY20" s="1179"/>
      <c r="AZ20" s="251"/>
      <c r="BA20" s="251"/>
      <c r="BB20" s="251"/>
      <c r="BC20" s="251"/>
      <c r="BD20" s="251"/>
      <c r="BE20" s="252"/>
      <c r="BF20" s="252"/>
      <c r="BG20" s="252"/>
      <c r="BH20" s="252"/>
      <c r="BI20" s="252"/>
      <c r="BJ20" s="252"/>
      <c r="BK20" s="252"/>
      <c r="BL20" s="252"/>
      <c r="BM20" s="252"/>
      <c r="BN20" s="252"/>
      <c r="BO20" s="252"/>
      <c r="BP20" s="252"/>
      <c r="BQ20" s="261">
        <v>14</v>
      </c>
      <c r="BR20" s="262"/>
      <c r="BS20" s="1108"/>
      <c r="BT20" s="1109"/>
      <c r="BU20" s="1109"/>
      <c r="BV20" s="1109"/>
      <c r="BW20" s="1109"/>
      <c r="BX20" s="1109"/>
      <c r="BY20" s="1109"/>
      <c r="BZ20" s="1109"/>
      <c r="CA20" s="1109"/>
      <c r="CB20" s="1109"/>
      <c r="CC20" s="1109"/>
      <c r="CD20" s="1109"/>
      <c r="CE20" s="1109"/>
      <c r="CF20" s="1109"/>
      <c r="CG20" s="1110"/>
      <c r="CH20" s="1083"/>
      <c r="CI20" s="1084"/>
      <c r="CJ20" s="1084"/>
      <c r="CK20" s="1084"/>
      <c r="CL20" s="1085"/>
      <c r="CM20" s="1083"/>
      <c r="CN20" s="1084"/>
      <c r="CO20" s="1084"/>
      <c r="CP20" s="1084"/>
      <c r="CQ20" s="1085"/>
      <c r="CR20" s="1083"/>
      <c r="CS20" s="1084"/>
      <c r="CT20" s="1084"/>
      <c r="CU20" s="1084"/>
      <c r="CV20" s="1085"/>
      <c r="CW20" s="1083"/>
      <c r="CX20" s="1084"/>
      <c r="CY20" s="1084"/>
      <c r="CZ20" s="1084"/>
      <c r="DA20" s="1085"/>
      <c r="DB20" s="1083"/>
      <c r="DC20" s="1084"/>
      <c r="DD20" s="1084"/>
      <c r="DE20" s="1084"/>
      <c r="DF20" s="1085"/>
      <c r="DG20" s="1083"/>
      <c r="DH20" s="1084"/>
      <c r="DI20" s="1084"/>
      <c r="DJ20" s="1084"/>
      <c r="DK20" s="1085"/>
      <c r="DL20" s="1083"/>
      <c r="DM20" s="1084"/>
      <c r="DN20" s="1084"/>
      <c r="DO20" s="1084"/>
      <c r="DP20" s="1085"/>
      <c r="DQ20" s="1083"/>
      <c r="DR20" s="1084"/>
      <c r="DS20" s="1084"/>
      <c r="DT20" s="1084"/>
      <c r="DU20" s="1085"/>
      <c r="DV20" s="1086"/>
      <c r="DW20" s="1087"/>
      <c r="DX20" s="1087"/>
      <c r="DY20" s="1087"/>
      <c r="DZ20" s="1088"/>
      <c r="EA20" s="253"/>
    </row>
    <row r="21" spans="1:131" s="254" customFormat="1" ht="26.25" customHeight="1" thickBot="1" x14ac:dyDescent="0.2">
      <c r="A21" s="260">
        <v>15</v>
      </c>
      <c r="B21" s="1131"/>
      <c r="C21" s="1132"/>
      <c r="D21" s="1132"/>
      <c r="E21" s="1132"/>
      <c r="F21" s="1132"/>
      <c r="G21" s="1132"/>
      <c r="H21" s="1132"/>
      <c r="I21" s="1132"/>
      <c r="J21" s="1132"/>
      <c r="K21" s="1132"/>
      <c r="L21" s="1132"/>
      <c r="M21" s="1132"/>
      <c r="N21" s="1132"/>
      <c r="O21" s="1132"/>
      <c r="P21" s="1133"/>
      <c r="Q21" s="1137"/>
      <c r="R21" s="1138"/>
      <c r="S21" s="1138"/>
      <c r="T21" s="1138"/>
      <c r="U21" s="1138"/>
      <c r="V21" s="1138"/>
      <c r="W21" s="1138"/>
      <c r="X21" s="1138"/>
      <c r="Y21" s="1138"/>
      <c r="Z21" s="1138"/>
      <c r="AA21" s="1138"/>
      <c r="AB21" s="1138"/>
      <c r="AC21" s="1138"/>
      <c r="AD21" s="1138"/>
      <c r="AE21" s="1139"/>
      <c r="AF21" s="1113"/>
      <c r="AG21" s="1114"/>
      <c r="AH21" s="1114"/>
      <c r="AI21" s="1114"/>
      <c r="AJ21" s="1115"/>
      <c r="AK21" s="1180"/>
      <c r="AL21" s="1181"/>
      <c r="AM21" s="1181"/>
      <c r="AN21" s="1181"/>
      <c r="AO21" s="1181"/>
      <c r="AP21" s="1181"/>
      <c r="AQ21" s="1181"/>
      <c r="AR21" s="1181"/>
      <c r="AS21" s="1181"/>
      <c r="AT21" s="1181"/>
      <c r="AU21" s="1178"/>
      <c r="AV21" s="1178"/>
      <c r="AW21" s="1178"/>
      <c r="AX21" s="1178"/>
      <c r="AY21" s="1179"/>
      <c r="AZ21" s="251"/>
      <c r="BA21" s="251"/>
      <c r="BB21" s="251"/>
      <c r="BC21" s="251"/>
      <c r="BD21" s="251"/>
      <c r="BE21" s="252"/>
      <c r="BF21" s="252"/>
      <c r="BG21" s="252"/>
      <c r="BH21" s="252"/>
      <c r="BI21" s="252"/>
      <c r="BJ21" s="252"/>
      <c r="BK21" s="252"/>
      <c r="BL21" s="252"/>
      <c r="BM21" s="252"/>
      <c r="BN21" s="252"/>
      <c r="BO21" s="252"/>
      <c r="BP21" s="252"/>
      <c r="BQ21" s="261">
        <v>15</v>
      </c>
      <c r="BR21" s="262"/>
      <c r="BS21" s="1108"/>
      <c r="BT21" s="1109"/>
      <c r="BU21" s="1109"/>
      <c r="BV21" s="1109"/>
      <c r="BW21" s="1109"/>
      <c r="BX21" s="1109"/>
      <c r="BY21" s="1109"/>
      <c r="BZ21" s="1109"/>
      <c r="CA21" s="1109"/>
      <c r="CB21" s="1109"/>
      <c r="CC21" s="1109"/>
      <c r="CD21" s="1109"/>
      <c r="CE21" s="1109"/>
      <c r="CF21" s="1109"/>
      <c r="CG21" s="1110"/>
      <c r="CH21" s="1083"/>
      <c r="CI21" s="1084"/>
      <c r="CJ21" s="1084"/>
      <c r="CK21" s="1084"/>
      <c r="CL21" s="1085"/>
      <c r="CM21" s="1083"/>
      <c r="CN21" s="1084"/>
      <c r="CO21" s="1084"/>
      <c r="CP21" s="1084"/>
      <c r="CQ21" s="1085"/>
      <c r="CR21" s="1083"/>
      <c r="CS21" s="1084"/>
      <c r="CT21" s="1084"/>
      <c r="CU21" s="1084"/>
      <c r="CV21" s="1085"/>
      <c r="CW21" s="1083"/>
      <c r="CX21" s="1084"/>
      <c r="CY21" s="1084"/>
      <c r="CZ21" s="1084"/>
      <c r="DA21" s="1085"/>
      <c r="DB21" s="1083"/>
      <c r="DC21" s="1084"/>
      <c r="DD21" s="1084"/>
      <c r="DE21" s="1084"/>
      <c r="DF21" s="1085"/>
      <c r="DG21" s="1083"/>
      <c r="DH21" s="1084"/>
      <c r="DI21" s="1084"/>
      <c r="DJ21" s="1084"/>
      <c r="DK21" s="1085"/>
      <c r="DL21" s="1083"/>
      <c r="DM21" s="1084"/>
      <c r="DN21" s="1084"/>
      <c r="DO21" s="1084"/>
      <c r="DP21" s="1085"/>
      <c r="DQ21" s="1083"/>
      <c r="DR21" s="1084"/>
      <c r="DS21" s="1084"/>
      <c r="DT21" s="1084"/>
      <c r="DU21" s="1085"/>
      <c r="DV21" s="1086"/>
      <c r="DW21" s="1087"/>
      <c r="DX21" s="1087"/>
      <c r="DY21" s="1087"/>
      <c r="DZ21" s="1088"/>
      <c r="EA21" s="253"/>
    </row>
    <row r="22" spans="1:131" s="254" customFormat="1" ht="26.25" customHeight="1" x14ac:dyDescent="0.15">
      <c r="A22" s="260">
        <v>16</v>
      </c>
      <c r="B22" s="1131"/>
      <c r="C22" s="1132"/>
      <c r="D22" s="1132"/>
      <c r="E22" s="1132"/>
      <c r="F22" s="1132"/>
      <c r="G22" s="1132"/>
      <c r="H22" s="1132"/>
      <c r="I22" s="1132"/>
      <c r="J22" s="1132"/>
      <c r="K22" s="1132"/>
      <c r="L22" s="1132"/>
      <c r="M22" s="1132"/>
      <c r="N22" s="1132"/>
      <c r="O22" s="1132"/>
      <c r="P22" s="1133"/>
      <c r="Q22" s="1175"/>
      <c r="R22" s="1176"/>
      <c r="S22" s="1176"/>
      <c r="T22" s="1176"/>
      <c r="U22" s="1176"/>
      <c r="V22" s="1176"/>
      <c r="W22" s="1176"/>
      <c r="X22" s="1176"/>
      <c r="Y22" s="1176"/>
      <c r="Z22" s="1176"/>
      <c r="AA22" s="1176"/>
      <c r="AB22" s="1176"/>
      <c r="AC22" s="1176"/>
      <c r="AD22" s="1176"/>
      <c r="AE22" s="1177"/>
      <c r="AF22" s="1113"/>
      <c r="AG22" s="1114"/>
      <c r="AH22" s="1114"/>
      <c r="AI22" s="1114"/>
      <c r="AJ22" s="1115"/>
      <c r="AK22" s="1171"/>
      <c r="AL22" s="1172"/>
      <c r="AM22" s="1172"/>
      <c r="AN22" s="1172"/>
      <c r="AO22" s="1172"/>
      <c r="AP22" s="1172"/>
      <c r="AQ22" s="1172"/>
      <c r="AR22" s="1172"/>
      <c r="AS22" s="1172"/>
      <c r="AT22" s="1172"/>
      <c r="AU22" s="1173"/>
      <c r="AV22" s="1173"/>
      <c r="AW22" s="1173"/>
      <c r="AX22" s="1173"/>
      <c r="AY22" s="1174"/>
      <c r="AZ22" s="1129" t="s">
        <v>391</v>
      </c>
      <c r="BA22" s="1129"/>
      <c r="BB22" s="1129"/>
      <c r="BC22" s="1129"/>
      <c r="BD22" s="1130"/>
      <c r="BE22" s="252"/>
      <c r="BF22" s="252"/>
      <c r="BG22" s="252"/>
      <c r="BH22" s="252"/>
      <c r="BI22" s="252"/>
      <c r="BJ22" s="252"/>
      <c r="BK22" s="252"/>
      <c r="BL22" s="252"/>
      <c r="BM22" s="252"/>
      <c r="BN22" s="252"/>
      <c r="BO22" s="252"/>
      <c r="BP22" s="252"/>
      <c r="BQ22" s="261">
        <v>16</v>
      </c>
      <c r="BR22" s="262"/>
      <c r="BS22" s="1108"/>
      <c r="BT22" s="1109"/>
      <c r="BU22" s="1109"/>
      <c r="BV22" s="1109"/>
      <c r="BW22" s="1109"/>
      <c r="BX22" s="1109"/>
      <c r="BY22" s="1109"/>
      <c r="BZ22" s="1109"/>
      <c r="CA22" s="1109"/>
      <c r="CB22" s="1109"/>
      <c r="CC22" s="1109"/>
      <c r="CD22" s="1109"/>
      <c r="CE22" s="1109"/>
      <c r="CF22" s="1109"/>
      <c r="CG22" s="1110"/>
      <c r="CH22" s="1083"/>
      <c r="CI22" s="1084"/>
      <c r="CJ22" s="1084"/>
      <c r="CK22" s="1084"/>
      <c r="CL22" s="1085"/>
      <c r="CM22" s="1083"/>
      <c r="CN22" s="1084"/>
      <c r="CO22" s="1084"/>
      <c r="CP22" s="1084"/>
      <c r="CQ22" s="1085"/>
      <c r="CR22" s="1083"/>
      <c r="CS22" s="1084"/>
      <c r="CT22" s="1084"/>
      <c r="CU22" s="1084"/>
      <c r="CV22" s="1085"/>
      <c r="CW22" s="1083"/>
      <c r="CX22" s="1084"/>
      <c r="CY22" s="1084"/>
      <c r="CZ22" s="1084"/>
      <c r="DA22" s="1085"/>
      <c r="DB22" s="1083"/>
      <c r="DC22" s="1084"/>
      <c r="DD22" s="1084"/>
      <c r="DE22" s="1084"/>
      <c r="DF22" s="1085"/>
      <c r="DG22" s="1083"/>
      <c r="DH22" s="1084"/>
      <c r="DI22" s="1084"/>
      <c r="DJ22" s="1084"/>
      <c r="DK22" s="1085"/>
      <c r="DL22" s="1083"/>
      <c r="DM22" s="1084"/>
      <c r="DN22" s="1084"/>
      <c r="DO22" s="1084"/>
      <c r="DP22" s="1085"/>
      <c r="DQ22" s="1083"/>
      <c r="DR22" s="1084"/>
      <c r="DS22" s="1084"/>
      <c r="DT22" s="1084"/>
      <c r="DU22" s="1085"/>
      <c r="DV22" s="1086"/>
      <c r="DW22" s="1087"/>
      <c r="DX22" s="1087"/>
      <c r="DY22" s="1087"/>
      <c r="DZ22" s="1088"/>
      <c r="EA22" s="253"/>
    </row>
    <row r="23" spans="1:131" s="254" customFormat="1" ht="26.25" customHeight="1" thickBot="1" x14ac:dyDescent="0.2">
      <c r="A23" s="263" t="s">
        <v>392</v>
      </c>
      <c r="B23" s="1044" t="s">
        <v>393</v>
      </c>
      <c r="C23" s="1045"/>
      <c r="D23" s="1045"/>
      <c r="E23" s="1045"/>
      <c r="F23" s="1045"/>
      <c r="G23" s="1045"/>
      <c r="H23" s="1045"/>
      <c r="I23" s="1045"/>
      <c r="J23" s="1045"/>
      <c r="K23" s="1045"/>
      <c r="L23" s="1045"/>
      <c r="M23" s="1045"/>
      <c r="N23" s="1045"/>
      <c r="O23" s="1045"/>
      <c r="P23" s="1046"/>
      <c r="Q23" s="1162">
        <v>9435</v>
      </c>
      <c r="R23" s="1163"/>
      <c r="S23" s="1163"/>
      <c r="T23" s="1163"/>
      <c r="U23" s="1163"/>
      <c r="V23" s="1163">
        <v>9120</v>
      </c>
      <c r="W23" s="1163"/>
      <c r="X23" s="1163"/>
      <c r="Y23" s="1163"/>
      <c r="Z23" s="1163"/>
      <c r="AA23" s="1163">
        <v>315</v>
      </c>
      <c r="AB23" s="1163"/>
      <c r="AC23" s="1163"/>
      <c r="AD23" s="1163"/>
      <c r="AE23" s="1164"/>
      <c r="AF23" s="1165">
        <v>109</v>
      </c>
      <c r="AG23" s="1163"/>
      <c r="AH23" s="1163"/>
      <c r="AI23" s="1163"/>
      <c r="AJ23" s="1166"/>
      <c r="AK23" s="1167"/>
      <c r="AL23" s="1168"/>
      <c r="AM23" s="1168"/>
      <c r="AN23" s="1168"/>
      <c r="AO23" s="1168"/>
      <c r="AP23" s="1163">
        <v>6443</v>
      </c>
      <c r="AQ23" s="1163"/>
      <c r="AR23" s="1163"/>
      <c r="AS23" s="1163"/>
      <c r="AT23" s="1163"/>
      <c r="AU23" s="1169"/>
      <c r="AV23" s="1169"/>
      <c r="AW23" s="1169"/>
      <c r="AX23" s="1169"/>
      <c r="AY23" s="1170"/>
      <c r="AZ23" s="1159" t="s">
        <v>127</v>
      </c>
      <c r="BA23" s="1160"/>
      <c r="BB23" s="1160"/>
      <c r="BC23" s="1160"/>
      <c r="BD23" s="1161"/>
      <c r="BE23" s="252"/>
      <c r="BF23" s="252"/>
      <c r="BG23" s="252"/>
      <c r="BH23" s="252"/>
      <c r="BI23" s="252"/>
      <c r="BJ23" s="252"/>
      <c r="BK23" s="252"/>
      <c r="BL23" s="252"/>
      <c r="BM23" s="252"/>
      <c r="BN23" s="252"/>
      <c r="BO23" s="252"/>
      <c r="BP23" s="252"/>
      <c r="BQ23" s="261">
        <v>17</v>
      </c>
      <c r="BR23" s="262"/>
      <c r="BS23" s="1108"/>
      <c r="BT23" s="1109"/>
      <c r="BU23" s="1109"/>
      <c r="BV23" s="1109"/>
      <c r="BW23" s="1109"/>
      <c r="BX23" s="1109"/>
      <c r="BY23" s="1109"/>
      <c r="BZ23" s="1109"/>
      <c r="CA23" s="1109"/>
      <c r="CB23" s="1109"/>
      <c r="CC23" s="1109"/>
      <c r="CD23" s="1109"/>
      <c r="CE23" s="1109"/>
      <c r="CF23" s="1109"/>
      <c r="CG23" s="1110"/>
      <c r="CH23" s="1083"/>
      <c r="CI23" s="1084"/>
      <c r="CJ23" s="1084"/>
      <c r="CK23" s="1084"/>
      <c r="CL23" s="1085"/>
      <c r="CM23" s="1083"/>
      <c r="CN23" s="1084"/>
      <c r="CO23" s="1084"/>
      <c r="CP23" s="1084"/>
      <c r="CQ23" s="1085"/>
      <c r="CR23" s="1083"/>
      <c r="CS23" s="1084"/>
      <c r="CT23" s="1084"/>
      <c r="CU23" s="1084"/>
      <c r="CV23" s="1085"/>
      <c r="CW23" s="1083"/>
      <c r="CX23" s="1084"/>
      <c r="CY23" s="1084"/>
      <c r="CZ23" s="1084"/>
      <c r="DA23" s="1085"/>
      <c r="DB23" s="1083"/>
      <c r="DC23" s="1084"/>
      <c r="DD23" s="1084"/>
      <c r="DE23" s="1084"/>
      <c r="DF23" s="1085"/>
      <c r="DG23" s="1083"/>
      <c r="DH23" s="1084"/>
      <c r="DI23" s="1084"/>
      <c r="DJ23" s="1084"/>
      <c r="DK23" s="1085"/>
      <c r="DL23" s="1083"/>
      <c r="DM23" s="1084"/>
      <c r="DN23" s="1084"/>
      <c r="DO23" s="1084"/>
      <c r="DP23" s="1085"/>
      <c r="DQ23" s="1083"/>
      <c r="DR23" s="1084"/>
      <c r="DS23" s="1084"/>
      <c r="DT23" s="1084"/>
      <c r="DU23" s="1085"/>
      <c r="DV23" s="1086"/>
      <c r="DW23" s="1087"/>
      <c r="DX23" s="1087"/>
      <c r="DY23" s="1087"/>
      <c r="DZ23" s="1088"/>
      <c r="EA23" s="253"/>
    </row>
    <row r="24" spans="1:131" s="254" customFormat="1" ht="26.25" customHeight="1" x14ac:dyDescent="0.15">
      <c r="A24" s="1158" t="s">
        <v>394</v>
      </c>
      <c r="B24" s="1158"/>
      <c r="C24" s="1158"/>
      <c r="D24" s="1158"/>
      <c r="E24" s="1158"/>
      <c r="F24" s="1158"/>
      <c r="G24" s="1158"/>
      <c r="H24" s="1158"/>
      <c r="I24" s="1158"/>
      <c r="J24" s="1158"/>
      <c r="K24" s="1158"/>
      <c r="L24" s="1158"/>
      <c r="M24" s="1158"/>
      <c r="N24" s="1158"/>
      <c r="O24" s="1158"/>
      <c r="P24" s="1158"/>
      <c r="Q24" s="1158"/>
      <c r="R24" s="1158"/>
      <c r="S24" s="1158"/>
      <c r="T24" s="1158"/>
      <c r="U24" s="1158"/>
      <c r="V24" s="1158"/>
      <c r="W24" s="1158"/>
      <c r="X24" s="1158"/>
      <c r="Y24" s="1158"/>
      <c r="Z24" s="1158"/>
      <c r="AA24" s="1158"/>
      <c r="AB24" s="1158"/>
      <c r="AC24" s="1158"/>
      <c r="AD24" s="1158"/>
      <c r="AE24" s="1158"/>
      <c r="AF24" s="1158"/>
      <c r="AG24" s="1158"/>
      <c r="AH24" s="1158"/>
      <c r="AI24" s="1158"/>
      <c r="AJ24" s="1158"/>
      <c r="AK24" s="1158"/>
      <c r="AL24" s="1158"/>
      <c r="AM24" s="1158"/>
      <c r="AN24" s="1158"/>
      <c r="AO24" s="1158"/>
      <c r="AP24" s="1158"/>
      <c r="AQ24" s="1158"/>
      <c r="AR24" s="1158"/>
      <c r="AS24" s="1158"/>
      <c r="AT24" s="1158"/>
      <c r="AU24" s="1158"/>
      <c r="AV24" s="1158"/>
      <c r="AW24" s="1158"/>
      <c r="AX24" s="1158"/>
      <c r="AY24" s="1158"/>
      <c r="AZ24" s="251"/>
      <c r="BA24" s="251"/>
      <c r="BB24" s="251"/>
      <c r="BC24" s="251"/>
      <c r="BD24" s="251"/>
      <c r="BE24" s="252"/>
      <c r="BF24" s="252"/>
      <c r="BG24" s="252"/>
      <c r="BH24" s="252"/>
      <c r="BI24" s="252"/>
      <c r="BJ24" s="252"/>
      <c r="BK24" s="252"/>
      <c r="BL24" s="252"/>
      <c r="BM24" s="252"/>
      <c r="BN24" s="252"/>
      <c r="BO24" s="252"/>
      <c r="BP24" s="252"/>
      <c r="BQ24" s="261">
        <v>18</v>
      </c>
      <c r="BR24" s="262"/>
      <c r="BS24" s="1108"/>
      <c r="BT24" s="1109"/>
      <c r="BU24" s="1109"/>
      <c r="BV24" s="1109"/>
      <c r="BW24" s="1109"/>
      <c r="BX24" s="1109"/>
      <c r="BY24" s="1109"/>
      <c r="BZ24" s="1109"/>
      <c r="CA24" s="1109"/>
      <c r="CB24" s="1109"/>
      <c r="CC24" s="1109"/>
      <c r="CD24" s="1109"/>
      <c r="CE24" s="1109"/>
      <c r="CF24" s="1109"/>
      <c r="CG24" s="1110"/>
      <c r="CH24" s="1083"/>
      <c r="CI24" s="1084"/>
      <c r="CJ24" s="1084"/>
      <c r="CK24" s="1084"/>
      <c r="CL24" s="1085"/>
      <c r="CM24" s="1083"/>
      <c r="CN24" s="1084"/>
      <c r="CO24" s="1084"/>
      <c r="CP24" s="1084"/>
      <c r="CQ24" s="1085"/>
      <c r="CR24" s="1083"/>
      <c r="CS24" s="1084"/>
      <c r="CT24" s="1084"/>
      <c r="CU24" s="1084"/>
      <c r="CV24" s="1085"/>
      <c r="CW24" s="1083"/>
      <c r="CX24" s="1084"/>
      <c r="CY24" s="1084"/>
      <c r="CZ24" s="1084"/>
      <c r="DA24" s="1085"/>
      <c r="DB24" s="1083"/>
      <c r="DC24" s="1084"/>
      <c r="DD24" s="1084"/>
      <c r="DE24" s="1084"/>
      <c r="DF24" s="1085"/>
      <c r="DG24" s="1083"/>
      <c r="DH24" s="1084"/>
      <c r="DI24" s="1084"/>
      <c r="DJ24" s="1084"/>
      <c r="DK24" s="1085"/>
      <c r="DL24" s="1083"/>
      <c r="DM24" s="1084"/>
      <c r="DN24" s="1084"/>
      <c r="DO24" s="1084"/>
      <c r="DP24" s="1085"/>
      <c r="DQ24" s="1083"/>
      <c r="DR24" s="1084"/>
      <c r="DS24" s="1084"/>
      <c r="DT24" s="1084"/>
      <c r="DU24" s="1085"/>
      <c r="DV24" s="1086"/>
      <c r="DW24" s="1087"/>
      <c r="DX24" s="1087"/>
      <c r="DY24" s="1087"/>
      <c r="DZ24" s="1088"/>
      <c r="EA24" s="253"/>
    </row>
    <row r="25" spans="1:131" s="246" customFormat="1" ht="26.25" customHeight="1" thickBot="1" x14ac:dyDescent="0.2">
      <c r="A25" s="1157" t="s">
        <v>395</v>
      </c>
      <c r="B25" s="1157"/>
      <c r="C25" s="1157"/>
      <c r="D25" s="1157"/>
      <c r="E25" s="1157"/>
      <c r="F25" s="1157"/>
      <c r="G25" s="1157"/>
      <c r="H25" s="1157"/>
      <c r="I25" s="1157"/>
      <c r="J25" s="1157"/>
      <c r="K25" s="1157"/>
      <c r="L25" s="1157"/>
      <c r="M25" s="1157"/>
      <c r="N25" s="1157"/>
      <c r="O25" s="1157"/>
      <c r="P25" s="1157"/>
      <c r="Q25" s="1157"/>
      <c r="R25" s="1157"/>
      <c r="S25" s="1157"/>
      <c r="T25" s="1157"/>
      <c r="U25" s="1157"/>
      <c r="V25" s="1157"/>
      <c r="W25" s="1157"/>
      <c r="X25" s="1157"/>
      <c r="Y25" s="1157"/>
      <c r="Z25" s="1157"/>
      <c r="AA25" s="1157"/>
      <c r="AB25" s="1157"/>
      <c r="AC25" s="1157"/>
      <c r="AD25" s="1157"/>
      <c r="AE25" s="1157"/>
      <c r="AF25" s="1157"/>
      <c r="AG25" s="1157"/>
      <c r="AH25" s="1157"/>
      <c r="AI25" s="1157"/>
      <c r="AJ25" s="1157"/>
      <c r="AK25" s="1157"/>
      <c r="AL25" s="1157"/>
      <c r="AM25" s="1157"/>
      <c r="AN25" s="1157"/>
      <c r="AO25" s="1157"/>
      <c r="AP25" s="1157"/>
      <c r="AQ25" s="1157"/>
      <c r="AR25" s="1157"/>
      <c r="AS25" s="1157"/>
      <c r="AT25" s="1157"/>
      <c r="AU25" s="1157"/>
      <c r="AV25" s="1157"/>
      <c r="AW25" s="1157"/>
      <c r="AX25" s="1157"/>
      <c r="AY25" s="1157"/>
      <c r="AZ25" s="1157"/>
      <c r="BA25" s="1157"/>
      <c r="BB25" s="1157"/>
      <c r="BC25" s="1157"/>
      <c r="BD25" s="1157"/>
      <c r="BE25" s="1157"/>
      <c r="BF25" s="1157"/>
      <c r="BG25" s="1157"/>
      <c r="BH25" s="1157"/>
      <c r="BI25" s="1157"/>
      <c r="BJ25" s="251"/>
      <c r="BK25" s="251"/>
      <c r="BL25" s="251"/>
      <c r="BM25" s="251"/>
      <c r="BN25" s="251"/>
      <c r="BO25" s="264"/>
      <c r="BP25" s="264"/>
      <c r="BQ25" s="261">
        <v>19</v>
      </c>
      <c r="BR25" s="262"/>
      <c r="BS25" s="1108"/>
      <c r="BT25" s="1109"/>
      <c r="BU25" s="1109"/>
      <c r="BV25" s="1109"/>
      <c r="BW25" s="1109"/>
      <c r="BX25" s="1109"/>
      <c r="BY25" s="1109"/>
      <c r="BZ25" s="1109"/>
      <c r="CA25" s="1109"/>
      <c r="CB25" s="1109"/>
      <c r="CC25" s="1109"/>
      <c r="CD25" s="1109"/>
      <c r="CE25" s="1109"/>
      <c r="CF25" s="1109"/>
      <c r="CG25" s="1110"/>
      <c r="CH25" s="1083"/>
      <c r="CI25" s="1084"/>
      <c r="CJ25" s="1084"/>
      <c r="CK25" s="1084"/>
      <c r="CL25" s="1085"/>
      <c r="CM25" s="1083"/>
      <c r="CN25" s="1084"/>
      <c r="CO25" s="1084"/>
      <c r="CP25" s="1084"/>
      <c r="CQ25" s="1085"/>
      <c r="CR25" s="1083"/>
      <c r="CS25" s="1084"/>
      <c r="CT25" s="1084"/>
      <c r="CU25" s="1084"/>
      <c r="CV25" s="1085"/>
      <c r="CW25" s="1083"/>
      <c r="CX25" s="1084"/>
      <c r="CY25" s="1084"/>
      <c r="CZ25" s="1084"/>
      <c r="DA25" s="1085"/>
      <c r="DB25" s="1083"/>
      <c r="DC25" s="1084"/>
      <c r="DD25" s="1084"/>
      <c r="DE25" s="1084"/>
      <c r="DF25" s="1085"/>
      <c r="DG25" s="1083"/>
      <c r="DH25" s="1084"/>
      <c r="DI25" s="1084"/>
      <c r="DJ25" s="1084"/>
      <c r="DK25" s="1085"/>
      <c r="DL25" s="1083"/>
      <c r="DM25" s="1084"/>
      <c r="DN25" s="1084"/>
      <c r="DO25" s="1084"/>
      <c r="DP25" s="1085"/>
      <c r="DQ25" s="1083"/>
      <c r="DR25" s="1084"/>
      <c r="DS25" s="1084"/>
      <c r="DT25" s="1084"/>
      <c r="DU25" s="1085"/>
      <c r="DV25" s="1086"/>
      <c r="DW25" s="1087"/>
      <c r="DX25" s="1087"/>
      <c r="DY25" s="1087"/>
      <c r="DZ25" s="1088"/>
      <c r="EA25" s="245"/>
    </row>
    <row r="26" spans="1:131" s="246" customFormat="1" ht="26.25" customHeight="1" x14ac:dyDescent="0.15">
      <c r="A26" s="1089" t="s">
        <v>373</v>
      </c>
      <c r="B26" s="1090"/>
      <c r="C26" s="1090"/>
      <c r="D26" s="1090"/>
      <c r="E26" s="1090"/>
      <c r="F26" s="1090"/>
      <c r="G26" s="1090"/>
      <c r="H26" s="1090"/>
      <c r="I26" s="1090"/>
      <c r="J26" s="1090"/>
      <c r="K26" s="1090"/>
      <c r="L26" s="1090"/>
      <c r="M26" s="1090"/>
      <c r="N26" s="1090"/>
      <c r="O26" s="1090"/>
      <c r="P26" s="1091"/>
      <c r="Q26" s="1095" t="s">
        <v>396</v>
      </c>
      <c r="R26" s="1096"/>
      <c r="S26" s="1096"/>
      <c r="T26" s="1096"/>
      <c r="U26" s="1097"/>
      <c r="V26" s="1095" t="s">
        <v>397</v>
      </c>
      <c r="W26" s="1096"/>
      <c r="X26" s="1096"/>
      <c r="Y26" s="1096"/>
      <c r="Z26" s="1097"/>
      <c r="AA26" s="1095" t="s">
        <v>398</v>
      </c>
      <c r="AB26" s="1096"/>
      <c r="AC26" s="1096"/>
      <c r="AD26" s="1096"/>
      <c r="AE26" s="1096"/>
      <c r="AF26" s="1153" t="s">
        <v>399</v>
      </c>
      <c r="AG26" s="1102"/>
      <c r="AH26" s="1102"/>
      <c r="AI26" s="1102"/>
      <c r="AJ26" s="1154"/>
      <c r="AK26" s="1096" t="s">
        <v>400</v>
      </c>
      <c r="AL26" s="1096"/>
      <c r="AM26" s="1096"/>
      <c r="AN26" s="1096"/>
      <c r="AO26" s="1097"/>
      <c r="AP26" s="1095" t="s">
        <v>401</v>
      </c>
      <c r="AQ26" s="1096"/>
      <c r="AR26" s="1096"/>
      <c r="AS26" s="1096"/>
      <c r="AT26" s="1097"/>
      <c r="AU26" s="1095" t="s">
        <v>402</v>
      </c>
      <c r="AV26" s="1096"/>
      <c r="AW26" s="1096"/>
      <c r="AX26" s="1096"/>
      <c r="AY26" s="1097"/>
      <c r="AZ26" s="1095" t="s">
        <v>403</v>
      </c>
      <c r="BA26" s="1096"/>
      <c r="BB26" s="1096"/>
      <c r="BC26" s="1096"/>
      <c r="BD26" s="1097"/>
      <c r="BE26" s="1095" t="s">
        <v>380</v>
      </c>
      <c r="BF26" s="1096"/>
      <c r="BG26" s="1096"/>
      <c r="BH26" s="1096"/>
      <c r="BI26" s="1111"/>
      <c r="BJ26" s="251"/>
      <c r="BK26" s="251"/>
      <c r="BL26" s="251"/>
      <c r="BM26" s="251"/>
      <c r="BN26" s="251"/>
      <c r="BO26" s="264"/>
      <c r="BP26" s="264"/>
      <c r="BQ26" s="261">
        <v>20</v>
      </c>
      <c r="BR26" s="262"/>
      <c r="BS26" s="1108"/>
      <c r="BT26" s="1109"/>
      <c r="BU26" s="1109"/>
      <c r="BV26" s="1109"/>
      <c r="BW26" s="1109"/>
      <c r="BX26" s="1109"/>
      <c r="BY26" s="1109"/>
      <c r="BZ26" s="1109"/>
      <c r="CA26" s="1109"/>
      <c r="CB26" s="1109"/>
      <c r="CC26" s="1109"/>
      <c r="CD26" s="1109"/>
      <c r="CE26" s="1109"/>
      <c r="CF26" s="1109"/>
      <c r="CG26" s="1110"/>
      <c r="CH26" s="1083"/>
      <c r="CI26" s="1084"/>
      <c r="CJ26" s="1084"/>
      <c r="CK26" s="1084"/>
      <c r="CL26" s="1085"/>
      <c r="CM26" s="1083"/>
      <c r="CN26" s="1084"/>
      <c r="CO26" s="1084"/>
      <c r="CP26" s="1084"/>
      <c r="CQ26" s="1085"/>
      <c r="CR26" s="1083"/>
      <c r="CS26" s="1084"/>
      <c r="CT26" s="1084"/>
      <c r="CU26" s="1084"/>
      <c r="CV26" s="1085"/>
      <c r="CW26" s="1083"/>
      <c r="CX26" s="1084"/>
      <c r="CY26" s="1084"/>
      <c r="CZ26" s="1084"/>
      <c r="DA26" s="1085"/>
      <c r="DB26" s="1083"/>
      <c r="DC26" s="1084"/>
      <c r="DD26" s="1084"/>
      <c r="DE26" s="1084"/>
      <c r="DF26" s="1085"/>
      <c r="DG26" s="1083"/>
      <c r="DH26" s="1084"/>
      <c r="DI26" s="1084"/>
      <c r="DJ26" s="1084"/>
      <c r="DK26" s="1085"/>
      <c r="DL26" s="1083"/>
      <c r="DM26" s="1084"/>
      <c r="DN26" s="1084"/>
      <c r="DO26" s="1084"/>
      <c r="DP26" s="1085"/>
      <c r="DQ26" s="1083"/>
      <c r="DR26" s="1084"/>
      <c r="DS26" s="1084"/>
      <c r="DT26" s="1084"/>
      <c r="DU26" s="1085"/>
      <c r="DV26" s="1086"/>
      <c r="DW26" s="1087"/>
      <c r="DX26" s="1087"/>
      <c r="DY26" s="1087"/>
      <c r="DZ26" s="1088"/>
      <c r="EA26" s="245"/>
    </row>
    <row r="27" spans="1:131" s="246" customFormat="1" ht="26.25" customHeight="1" thickBot="1" x14ac:dyDescent="0.2">
      <c r="A27" s="1092"/>
      <c r="B27" s="1093"/>
      <c r="C27" s="1093"/>
      <c r="D27" s="1093"/>
      <c r="E27" s="1093"/>
      <c r="F27" s="1093"/>
      <c r="G27" s="1093"/>
      <c r="H27" s="1093"/>
      <c r="I27" s="1093"/>
      <c r="J27" s="1093"/>
      <c r="K27" s="1093"/>
      <c r="L27" s="1093"/>
      <c r="M27" s="1093"/>
      <c r="N27" s="1093"/>
      <c r="O27" s="1093"/>
      <c r="P27" s="1094"/>
      <c r="Q27" s="1098"/>
      <c r="R27" s="1099"/>
      <c r="S27" s="1099"/>
      <c r="T27" s="1099"/>
      <c r="U27" s="1100"/>
      <c r="V27" s="1098"/>
      <c r="W27" s="1099"/>
      <c r="X27" s="1099"/>
      <c r="Y27" s="1099"/>
      <c r="Z27" s="1100"/>
      <c r="AA27" s="1098"/>
      <c r="AB27" s="1099"/>
      <c r="AC27" s="1099"/>
      <c r="AD27" s="1099"/>
      <c r="AE27" s="1099"/>
      <c r="AF27" s="1155"/>
      <c r="AG27" s="1105"/>
      <c r="AH27" s="1105"/>
      <c r="AI27" s="1105"/>
      <c r="AJ27" s="1156"/>
      <c r="AK27" s="1099"/>
      <c r="AL27" s="1099"/>
      <c r="AM27" s="1099"/>
      <c r="AN27" s="1099"/>
      <c r="AO27" s="1100"/>
      <c r="AP27" s="1098"/>
      <c r="AQ27" s="1099"/>
      <c r="AR27" s="1099"/>
      <c r="AS27" s="1099"/>
      <c r="AT27" s="1100"/>
      <c r="AU27" s="1098"/>
      <c r="AV27" s="1099"/>
      <c r="AW27" s="1099"/>
      <c r="AX27" s="1099"/>
      <c r="AY27" s="1100"/>
      <c r="AZ27" s="1098"/>
      <c r="BA27" s="1099"/>
      <c r="BB27" s="1099"/>
      <c r="BC27" s="1099"/>
      <c r="BD27" s="1100"/>
      <c r="BE27" s="1098"/>
      <c r="BF27" s="1099"/>
      <c r="BG27" s="1099"/>
      <c r="BH27" s="1099"/>
      <c r="BI27" s="1112"/>
      <c r="BJ27" s="251"/>
      <c r="BK27" s="251"/>
      <c r="BL27" s="251"/>
      <c r="BM27" s="251"/>
      <c r="BN27" s="251"/>
      <c r="BO27" s="264"/>
      <c r="BP27" s="264"/>
      <c r="BQ27" s="261">
        <v>21</v>
      </c>
      <c r="BR27" s="262"/>
      <c r="BS27" s="1108"/>
      <c r="BT27" s="1109"/>
      <c r="BU27" s="1109"/>
      <c r="BV27" s="1109"/>
      <c r="BW27" s="1109"/>
      <c r="BX27" s="1109"/>
      <c r="BY27" s="1109"/>
      <c r="BZ27" s="1109"/>
      <c r="CA27" s="1109"/>
      <c r="CB27" s="1109"/>
      <c r="CC27" s="1109"/>
      <c r="CD27" s="1109"/>
      <c r="CE27" s="1109"/>
      <c r="CF27" s="1109"/>
      <c r="CG27" s="1110"/>
      <c r="CH27" s="1083"/>
      <c r="CI27" s="1084"/>
      <c r="CJ27" s="1084"/>
      <c r="CK27" s="1084"/>
      <c r="CL27" s="1085"/>
      <c r="CM27" s="1083"/>
      <c r="CN27" s="1084"/>
      <c r="CO27" s="1084"/>
      <c r="CP27" s="1084"/>
      <c r="CQ27" s="1085"/>
      <c r="CR27" s="1083"/>
      <c r="CS27" s="1084"/>
      <c r="CT27" s="1084"/>
      <c r="CU27" s="1084"/>
      <c r="CV27" s="1085"/>
      <c r="CW27" s="1083"/>
      <c r="CX27" s="1084"/>
      <c r="CY27" s="1084"/>
      <c r="CZ27" s="1084"/>
      <c r="DA27" s="1085"/>
      <c r="DB27" s="1083"/>
      <c r="DC27" s="1084"/>
      <c r="DD27" s="1084"/>
      <c r="DE27" s="1084"/>
      <c r="DF27" s="1085"/>
      <c r="DG27" s="1083"/>
      <c r="DH27" s="1084"/>
      <c r="DI27" s="1084"/>
      <c r="DJ27" s="1084"/>
      <c r="DK27" s="1085"/>
      <c r="DL27" s="1083"/>
      <c r="DM27" s="1084"/>
      <c r="DN27" s="1084"/>
      <c r="DO27" s="1084"/>
      <c r="DP27" s="1085"/>
      <c r="DQ27" s="1083"/>
      <c r="DR27" s="1084"/>
      <c r="DS27" s="1084"/>
      <c r="DT27" s="1084"/>
      <c r="DU27" s="1085"/>
      <c r="DV27" s="1086"/>
      <c r="DW27" s="1087"/>
      <c r="DX27" s="1087"/>
      <c r="DY27" s="1087"/>
      <c r="DZ27" s="1088"/>
      <c r="EA27" s="245"/>
    </row>
    <row r="28" spans="1:131" s="246" customFormat="1" ht="26.25" customHeight="1" thickTop="1" x14ac:dyDescent="0.15">
      <c r="A28" s="265">
        <v>1</v>
      </c>
      <c r="B28" s="1144" t="s">
        <v>404</v>
      </c>
      <c r="C28" s="1145"/>
      <c r="D28" s="1145"/>
      <c r="E28" s="1145"/>
      <c r="F28" s="1145"/>
      <c r="G28" s="1145"/>
      <c r="H28" s="1145"/>
      <c r="I28" s="1145"/>
      <c r="J28" s="1145"/>
      <c r="K28" s="1145"/>
      <c r="L28" s="1145"/>
      <c r="M28" s="1145"/>
      <c r="N28" s="1145"/>
      <c r="O28" s="1145"/>
      <c r="P28" s="1146"/>
      <c r="Q28" s="1147">
        <v>2030</v>
      </c>
      <c r="R28" s="1148"/>
      <c r="S28" s="1148"/>
      <c r="T28" s="1148"/>
      <c r="U28" s="1148"/>
      <c r="V28" s="1148">
        <v>1962</v>
      </c>
      <c r="W28" s="1148"/>
      <c r="X28" s="1148"/>
      <c r="Y28" s="1148"/>
      <c r="Z28" s="1148"/>
      <c r="AA28" s="1148">
        <v>68</v>
      </c>
      <c r="AB28" s="1148"/>
      <c r="AC28" s="1148"/>
      <c r="AD28" s="1148"/>
      <c r="AE28" s="1149"/>
      <c r="AF28" s="1150">
        <v>68</v>
      </c>
      <c r="AG28" s="1148"/>
      <c r="AH28" s="1148"/>
      <c r="AI28" s="1148"/>
      <c r="AJ28" s="1151"/>
      <c r="AK28" s="1152">
        <v>124</v>
      </c>
      <c r="AL28" s="1140"/>
      <c r="AM28" s="1140"/>
      <c r="AN28" s="1140"/>
      <c r="AO28" s="1140"/>
      <c r="AP28" s="1140" t="s">
        <v>575</v>
      </c>
      <c r="AQ28" s="1140"/>
      <c r="AR28" s="1140"/>
      <c r="AS28" s="1140"/>
      <c r="AT28" s="1140"/>
      <c r="AU28" s="1140" t="s">
        <v>575</v>
      </c>
      <c r="AV28" s="1140"/>
      <c r="AW28" s="1140"/>
      <c r="AX28" s="1140"/>
      <c r="AY28" s="1140"/>
      <c r="AZ28" s="1141" t="s">
        <v>575</v>
      </c>
      <c r="BA28" s="1141"/>
      <c r="BB28" s="1141"/>
      <c r="BC28" s="1141"/>
      <c r="BD28" s="1141"/>
      <c r="BE28" s="1142"/>
      <c r="BF28" s="1142"/>
      <c r="BG28" s="1142"/>
      <c r="BH28" s="1142"/>
      <c r="BI28" s="1143"/>
      <c r="BJ28" s="251"/>
      <c r="BK28" s="251"/>
      <c r="BL28" s="251"/>
      <c r="BM28" s="251"/>
      <c r="BN28" s="251"/>
      <c r="BO28" s="264"/>
      <c r="BP28" s="264"/>
      <c r="BQ28" s="261">
        <v>22</v>
      </c>
      <c r="BR28" s="262"/>
      <c r="BS28" s="1108"/>
      <c r="BT28" s="1109"/>
      <c r="BU28" s="1109"/>
      <c r="BV28" s="1109"/>
      <c r="BW28" s="1109"/>
      <c r="BX28" s="1109"/>
      <c r="BY28" s="1109"/>
      <c r="BZ28" s="1109"/>
      <c r="CA28" s="1109"/>
      <c r="CB28" s="1109"/>
      <c r="CC28" s="1109"/>
      <c r="CD28" s="1109"/>
      <c r="CE28" s="1109"/>
      <c r="CF28" s="1109"/>
      <c r="CG28" s="1110"/>
      <c r="CH28" s="1083"/>
      <c r="CI28" s="1084"/>
      <c r="CJ28" s="1084"/>
      <c r="CK28" s="1084"/>
      <c r="CL28" s="1085"/>
      <c r="CM28" s="1083"/>
      <c r="CN28" s="1084"/>
      <c r="CO28" s="1084"/>
      <c r="CP28" s="1084"/>
      <c r="CQ28" s="1085"/>
      <c r="CR28" s="1083"/>
      <c r="CS28" s="1084"/>
      <c r="CT28" s="1084"/>
      <c r="CU28" s="1084"/>
      <c r="CV28" s="1085"/>
      <c r="CW28" s="1083"/>
      <c r="CX28" s="1084"/>
      <c r="CY28" s="1084"/>
      <c r="CZ28" s="1084"/>
      <c r="DA28" s="1085"/>
      <c r="DB28" s="1083"/>
      <c r="DC28" s="1084"/>
      <c r="DD28" s="1084"/>
      <c r="DE28" s="1084"/>
      <c r="DF28" s="1085"/>
      <c r="DG28" s="1083"/>
      <c r="DH28" s="1084"/>
      <c r="DI28" s="1084"/>
      <c r="DJ28" s="1084"/>
      <c r="DK28" s="1085"/>
      <c r="DL28" s="1083"/>
      <c r="DM28" s="1084"/>
      <c r="DN28" s="1084"/>
      <c r="DO28" s="1084"/>
      <c r="DP28" s="1085"/>
      <c r="DQ28" s="1083"/>
      <c r="DR28" s="1084"/>
      <c r="DS28" s="1084"/>
      <c r="DT28" s="1084"/>
      <c r="DU28" s="1085"/>
      <c r="DV28" s="1086"/>
      <c r="DW28" s="1087"/>
      <c r="DX28" s="1087"/>
      <c r="DY28" s="1087"/>
      <c r="DZ28" s="1088"/>
      <c r="EA28" s="245"/>
    </row>
    <row r="29" spans="1:131" s="246" customFormat="1" ht="26.25" customHeight="1" x14ac:dyDescent="0.15">
      <c r="A29" s="265">
        <v>2</v>
      </c>
      <c r="B29" s="1131" t="s">
        <v>405</v>
      </c>
      <c r="C29" s="1132"/>
      <c r="D29" s="1132"/>
      <c r="E29" s="1132"/>
      <c r="F29" s="1132"/>
      <c r="G29" s="1132"/>
      <c r="H29" s="1132"/>
      <c r="I29" s="1132"/>
      <c r="J29" s="1132"/>
      <c r="K29" s="1132"/>
      <c r="L29" s="1132"/>
      <c r="M29" s="1132"/>
      <c r="N29" s="1132"/>
      <c r="O29" s="1132"/>
      <c r="P29" s="1133"/>
      <c r="Q29" s="1137">
        <v>251</v>
      </c>
      <c r="R29" s="1138"/>
      <c r="S29" s="1138"/>
      <c r="T29" s="1138"/>
      <c r="U29" s="1138"/>
      <c r="V29" s="1138">
        <v>251</v>
      </c>
      <c r="W29" s="1138"/>
      <c r="X29" s="1138"/>
      <c r="Y29" s="1138"/>
      <c r="Z29" s="1138"/>
      <c r="AA29" s="1138">
        <v>0</v>
      </c>
      <c r="AB29" s="1138"/>
      <c r="AC29" s="1138"/>
      <c r="AD29" s="1138"/>
      <c r="AE29" s="1139"/>
      <c r="AF29" s="1113">
        <v>0</v>
      </c>
      <c r="AG29" s="1114"/>
      <c r="AH29" s="1114"/>
      <c r="AI29" s="1114"/>
      <c r="AJ29" s="1115"/>
      <c r="AK29" s="1077">
        <v>52</v>
      </c>
      <c r="AL29" s="1071"/>
      <c r="AM29" s="1071"/>
      <c r="AN29" s="1071"/>
      <c r="AO29" s="1071"/>
      <c r="AP29" s="1071" t="s">
        <v>575</v>
      </c>
      <c r="AQ29" s="1071"/>
      <c r="AR29" s="1071"/>
      <c r="AS29" s="1071"/>
      <c r="AT29" s="1071"/>
      <c r="AU29" s="1071" t="s">
        <v>575</v>
      </c>
      <c r="AV29" s="1071"/>
      <c r="AW29" s="1071"/>
      <c r="AX29" s="1071"/>
      <c r="AY29" s="1071"/>
      <c r="AZ29" s="1136" t="s">
        <v>575</v>
      </c>
      <c r="BA29" s="1136"/>
      <c r="BB29" s="1136"/>
      <c r="BC29" s="1136"/>
      <c r="BD29" s="1136"/>
      <c r="BE29" s="1126"/>
      <c r="BF29" s="1126"/>
      <c r="BG29" s="1126"/>
      <c r="BH29" s="1126"/>
      <c r="BI29" s="1127"/>
      <c r="BJ29" s="251"/>
      <c r="BK29" s="251"/>
      <c r="BL29" s="251"/>
      <c r="BM29" s="251"/>
      <c r="BN29" s="251"/>
      <c r="BO29" s="264"/>
      <c r="BP29" s="264"/>
      <c r="BQ29" s="261">
        <v>23</v>
      </c>
      <c r="BR29" s="262"/>
      <c r="BS29" s="1108"/>
      <c r="BT29" s="1109"/>
      <c r="BU29" s="1109"/>
      <c r="BV29" s="1109"/>
      <c r="BW29" s="1109"/>
      <c r="BX29" s="1109"/>
      <c r="BY29" s="1109"/>
      <c r="BZ29" s="1109"/>
      <c r="CA29" s="1109"/>
      <c r="CB29" s="1109"/>
      <c r="CC29" s="1109"/>
      <c r="CD29" s="1109"/>
      <c r="CE29" s="1109"/>
      <c r="CF29" s="1109"/>
      <c r="CG29" s="1110"/>
      <c r="CH29" s="1083"/>
      <c r="CI29" s="1084"/>
      <c r="CJ29" s="1084"/>
      <c r="CK29" s="1084"/>
      <c r="CL29" s="1085"/>
      <c r="CM29" s="1083"/>
      <c r="CN29" s="1084"/>
      <c r="CO29" s="1084"/>
      <c r="CP29" s="1084"/>
      <c r="CQ29" s="1085"/>
      <c r="CR29" s="1083"/>
      <c r="CS29" s="1084"/>
      <c r="CT29" s="1084"/>
      <c r="CU29" s="1084"/>
      <c r="CV29" s="1085"/>
      <c r="CW29" s="1083"/>
      <c r="CX29" s="1084"/>
      <c r="CY29" s="1084"/>
      <c r="CZ29" s="1084"/>
      <c r="DA29" s="1085"/>
      <c r="DB29" s="1083"/>
      <c r="DC29" s="1084"/>
      <c r="DD29" s="1084"/>
      <c r="DE29" s="1084"/>
      <c r="DF29" s="1085"/>
      <c r="DG29" s="1083"/>
      <c r="DH29" s="1084"/>
      <c r="DI29" s="1084"/>
      <c r="DJ29" s="1084"/>
      <c r="DK29" s="1085"/>
      <c r="DL29" s="1083"/>
      <c r="DM29" s="1084"/>
      <c r="DN29" s="1084"/>
      <c r="DO29" s="1084"/>
      <c r="DP29" s="1085"/>
      <c r="DQ29" s="1083"/>
      <c r="DR29" s="1084"/>
      <c r="DS29" s="1084"/>
      <c r="DT29" s="1084"/>
      <c r="DU29" s="1085"/>
      <c r="DV29" s="1086"/>
      <c r="DW29" s="1087"/>
      <c r="DX29" s="1087"/>
      <c r="DY29" s="1087"/>
      <c r="DZ29" s="1088"/>
      <c r="EA29" s="245"/>
    </row>
    <row r="30" spans="1:131" s="246" customFormat="1" ht="26.25" customHeight="1" x14ac:dyDescent="0.15">
      <c r="A30" s="265">
        <v>3</v>
      </c>
      <c r="B30" s="1131" t="s">
        <v>406</v>
      </c>
      <c r="C30" s="1132"/>
      <c r="D30" s="1132"/>
      <c r="E30" s="1132"/>
      <c r="F30" s="1132"/>
      <c r="G30" s="1132"/>
      <c r="H30" s="1132"/>
      <c r="I30" s="1132"/>
      <c r="J30" s="1132"/>
      <c r="K30" s="1132"/>
      <c r="L30" s="1132"/>
      <c r="M30" s="1132"/>
      <c r="N30" s="1132"/>
      <c r="O30" s="1132"/>
      <c r="P30" s="1133"/>
      <c r="Q30" s="1137">
        <v>395</v>
      </c>
      <c r="R30" s="1138"/>
      <c r="S30" s="1138"/>
      <c r="T30" s="1138"/>
      <c r="U30" s="1138"/>
      <c r="V30" s="1138">
        <v>360</v>
      </c>
      <c r="W30" s="1138"/>
      <c r="X30" s="1138"/>
      <c r="Y30" s="1138"/>
      <c r="Z30" s="1138"/>
      <c r="AA30" s="1138">
        <v>35</v>
      </c>
      <c r="AB30" s="1138"/>
      <c r="AC30" s="1138"/>
      <c r="AD30" s="1138"/>
      <c r="AE30" s="1139"/>
      <c r="AF30" s="1113">
        <v>74</v>
      </c>
      <c r="AG30" s="1114"/>
      <c r="AH30" s="1114"/>
      <c r="AI30" s="1114"/>
      <c r="AJ30" s="1115"/>
      <c r="AK30" s="1077">
        <v>135</v>
      </c>
      <c r="AL30" s="1071"/>
      <c r="AM30" s="1071"/>
      <c r="AN30" s="1071"/>
      <c r="AO30" s="1071"/>
      <c r="AP30" s="1071">
        <v>2059</v>
      </c>
      <c r="AQ30" s="1071"/>
      <c r="AR30" s="1071"/>
      <c r="AS30" s="1071"/>
      <c r="AT30" s="1071"/>
      <c r="AU30" s="1071">
        <v>1707</v>
      </c>
      <c r="AV30" s="1071"/>
      <c r="AW30" s="1071"/>
      <c r="AX30" s="1071"/>
      <c r="AY30" s="1071"/>
      <c r="AZ30" s="1136" t="s">
        <v>575</v>
      </c>
      <c r="BA30" s="1136"/>
      <c r="BB30" s="1136"/>
      <c r="BC30" s="1136"/>
      <c r="BD30" s="1136"/>
      <c r="BE30" s="1126" t="s">
        <v>407</v>
      </c>
      <c r="BF30" s="1126"/>
      <c r="BG30" s="1126"/>
      <c r="BH30" s="1126"/>
      <c r="BI30" s="1127"/>
      <c r="BJ30" s="251"/>
      <c r="BK30" s="251"/>
      <c r="BL30" s="251"/>
      <c r="BM30" s="251"/>
      <c r="BN30" s="251"/>
      <c r="BO30" s="264"/>
      <c r="BP30" s="264"/>
      <c r="BQ30" s="261">
        <v>24</v>
      </c>
      <c r="BR30" s="262"/>
      <c r="BS30" s="1108"/>
      <c r="BT30" s="1109"/>
      <c r="BU30" s="1109"/>
      <c r="BV30" s="1109"/>
      <c r="BW30" s="1109"/>
      <c r="BX30" s="1109"/>
      <c r="BY30" s="1109"/>
      <c r="BZ30" s="1109"/>
      <c r="CA30" s="1109"/>
      <c r="CB30" s="1109"/>
      <c r="CC30" s="1109"/>
      <c r="CD30" s="1109"/>
      <c r="CE30" s="1109"/>
      <c r="CF30" s="1109"/>
      <c r="CG30" s="1110"/>
      <c r="CH30" s="1083"/>
      <c r="CI30" s="1084"/>
      <c r="CJ30" s="1084"/>
      <c r="CK30" s="1084"/>
      <c r="CL30" s="1085"/>
      <c r="CM30" s="1083"/>
      <c r="CN30" s="1084"/>
      <c r="CO30" s="1084"/>
      <c r="CP30" s="1084"/>
      <c r="CQ30" s="1085"/>
      <c r="CR30" s="1083"/>
      <c r="CS30" s="1084"/>
      <c r="CT30" s="1084"/>
      <c r="CU30" s="1084"/>
      <c r="CV30" s="1085"/>
      <c r="CW30" s="1083"/>
      <c r="CX30" s="1084"/>
      <c r="CY30" s="1084"/>
      <c r="CZ30" s="1084"/>
      <c r="DA30" s="1085"/>
      <c r="DB30" s="1083"/>
      <c r="DC30" s="1084"/>
      <c r="DD30" s="1084"/>
      <c r="DE30" s="1084"/>
      <c r="DF30" s="1085"/>
      <c r="DG30" s="1083"/>
      <c r="DH30" s="1084"/>
      <c r="DI30" s="1084"/>
      <c r="DJ30" s="1084"/>
      <c r="DK30" s="1085"/>
      <c r="DL30" s="1083"/>
      <c r="DM30" s="1084"/>
      <c r="DN30" s="1084"/>
      <c r="DO30" s="1084"/>
      <c r="DP30" s="1085"/>
      <c r="DQ30" s="1083"/>
      <c r="DR30" s="1084"/>
      <c r="DS30" s="1084"/>
      <c r="DT30" s="1084"/>
      <c r="DU30" s="1085"/>
      <c r="DV30" s="1086"/>
      <c r="DW30" s="1087"/>
      <c r="DX30" s="1087"/>
      <c r="DY30" s="1087"/>
      <c r="DZ30" s="1088"/>
      <c r="EA30" s="245"/>
    </row>
    <row r="31" spans="1:131" s="246" customFormat="1" ht="26.25" customHeight="1" x14ac:dyDescent="0.15">
      <c r="A31" s="265">
        <v>4</v>
      </c>
      <c r="B31" s="1131"/>
      <c r="C31" s="1132"/>
      <c r="D31" s="1132"/>
      <c r="E31" s="1132"/>
      <c r="F31" s="1132"/>
      <c r="G31" s="1132"/>
      <c r="H31" s="1132"/>
      <c r="I31" s="1132"/>
      <c r="J31" s="1132"/>
      <c r="K31" s="1132"/>
      <c r="L31" s="1132"/>
      <c r="M31" s="1132"/>
      <c r="N31" s="1132"/>
      <c r="O31" s="1132"/>
      <c r="P31" s="1133"/>
      <c r="Q31" s="1137"/>
      <c r="R31" s="1138"/>
      <c r="S31" s="1138"/>
      <c r="T31" s="1138"/>
      <c r="U31" s="1138"/>
      <c r="V31" s="1138"/>
      <c r="W31" s="1138"/>
      <c r="X31" s="1138"/>
      <c r="Y31" s="1138"/>
      <c r="Z31" s="1138"/>
      <c r="AA31" s="1138"/>
      <c r="AB31" s="1138"/>
      <c r="AC31" s="1138"/>
      <c r="AD31" s="1138"/>
      <c r="AE31" s="1139"/>
      <c r="AF31" s="1113"/>
      <c r="AG31" s="1114"/>
      <c r="AH31" s="1114"/>
      <c r="AI31" s="1114"/>
      <c r="AJ31" s="1115"/>
      <c r="AK31" s="1077"/>
      <c r="AL31" s="1071"/>
      <c r="AM31" s="1071"/>
      <c r="AN31" s="1071"/>
      <c r="AO31" s="1071"/>
      <c r="AP31" s="1071"/>
      <c r="AQ31" s="1071"/>
      <c r="AR31" s="1071"/>
      <c r="AS31" s="1071"/>
      <c r="AT31" s="1071"/>
      <c r="AU31" s="1071"/>
      <c r="AV31" s="1071"/>
      <c r="AW31" s="1071"/>
      <c r="AX31" s="1071"/>
      <c r="AY31" s="1071"/>
      <c r="AZ31" s="1136"/>
      <c r="BA31" s="1136"/>
      <c r="BB31" s="1136"/>
      <c r="BC31" s="1136"/>
      <c r="BD31" s="1136"/>
      <c r="BE31" s="1126"/>
      <c r="BF31" s="1126"/>
      <c r="BG31" s="1126"/>
      <c r="BH31" s="1126"/>
      <c r="BI31" s="1127"/>
      <c r="BJ31" s="251"/>
      <c r="BK31" s="251"/>
      <c r="BL31" s="251"/>
      <c r="BM31" s="251"/>
      <c r="BN31" s="251"/>
      <c r="BO31" s="264"/>
      <c r="BP31" s="264"/>
      <c r="BQ31" s="261">
        <v>25</v>
      </c>
      <c r="BR31" s="262"/>
      <c r="BS31" s="1108"/>
      <c r="BT31" s="1109"/>
      <c r="BU31" s="1109"/>
      <c r="BV31" s="1109"/>
      <c r="BW31" s="1109"/>
      <c r="BX31" s="1109"/>
      <c r="BY31" s="1109"/>
      <c r="BZ31" s="1109"/>
      <c r="CA31" s="1109"/>
      <c r="CB31" s="1109"/>
      <c r="CC31" s="1109"/>
      <c r="CD31" s="1109"/>
      <c r="CE31" s="1109"/>
      <c r="CF31" s="1109"/>
      <c r="CG31" s="1110"/>
      <c r="CH31" s="1083"/>
      <c r="CI31" s="1084"/>
      <c r="CJ31" s="1084"/>
      <c r="CK31" s="1084"/>
      <c r="CL31" s="1085"/>
      <c r="CM31" s="1083"/>
      <c r="CN31" s="1084"/>
      <c r="CO31" s="1084"/>
      <c r="CP31" s="1084"/>
      <c r="CQ31" s="1085"/>
      <c r="CR31" s="1083"/>
      <c r="CS31" s="1084"/>
      <c r="CT31" s="1084"/>
      <c r="CU31" s="1084"/>
      <c r="CV31" s="1085"/>
      <c r="CW31" s="1083"/>
      <c r="CX31" s="1084"/>
      <c r="CY31" s="1084"/>
      <c r="CZ31" s="1084"/>
      <c r="DA31" s="1085"/>
      <c r="DB31" s="1083"/>
      <c r="DC31" s="1084"/>
      <c r="DD31" s="1084"/>
      <c r="DE31" s="1084"/>
      <c r="DF31" s="1085"/>
      <c r="DG31" s="1083"/>
      <c r="DH31" s="1084"/>
      <c r="DI31" s="1084"/>
      <c r="DJ31" s="1084"/>
      <c r="DK31" s="1085"/>
      <c r="DL31" s="1083"/>
      <c r="DM31" s="1084"/>
      <c r="DN31" s="1084"/>
      <c r="DO31" s="1084"/>
      <c r="DP31" s="1085"/>
      <c r="DQ31" s="1083"/>
      <c r="DR31" s="1084"/>
      <c r="DS31" s="1084"/>
      <c r="DT31" s="1084"/>
      <c r="DU31" s="1085"/>
      <c r="DV31" s="1086"/>
      <c r="DW31" s="1087"/>
      <c r="DX31" s="1087"/>
      <c r="DY31" s="1087"/>
      <c r="DZ31" s="1088"/>
      <c r="EA31" s="245"/>
    </row>
    <row r="32" spans="1:131" s="246" customFormat="1" ht="26.25" customHeight="1" x14ac:dyDescent="0.15">
      <c r="A32" s="265">
        <v>5</v>
      </c>
      <c r="B32" s="1131"/>
      <c r="C32" s="1132"/>
      <c r="D32" s="1132"/>
      <c r="E32" s="1132"/>
      <c r="F32" s="1132"/>
      <c r="G32" s="1132"/>
      <c r="H32" s="1132"/>
      <c r="I32" s="1132"/>
      <c r="J32" s="1132"/>
      <c r="K32" s="1132"/>
      <c r="L32" s="1132"/>
      <c r="M32" s="1132"/>
      <c r="N32" s="1132"/>
      <c r="O32" s="1132"/>
      <c r="P32" s="1133"/>
      <c r="Q32" s="1137"/>
      <c r="R32" s="1138"/>
      <c r="S32" s="1138"/>
      <c r="T32" s="1138"/>
      <c r="U32" s="1138"/>
      <c r="V32" s="1138"/>
      <c r="W32" s="1138"/>
      <c r="X32" s="1138"/>
      <c r="Y32" s="1138"/>
      <c r="Z32" s="1138"/>
      <c r="AA32" s="1138"/>
      <c r="AB32" s="1138"/>
      <c r="AC32" s="1138"/>
      <c r="AD32" s="1138"/>
      <c r="AE32" s="1139"/>
      <c r="AF32" s="1113"/>
      <c r="AG32" s="1114"/>
      <c r="AH32" s="1114"/>
      <c r="AI32" s="1114"/>
      <c r="AJ32" s="1115"/>
      <c r="AK32" s="1077"/>
      <c r="AL32" s="1071"/>
      <c r="AM32" s="1071"/>
      <c r="AN32" s="1071"/>
      <c r="AO32" s="1071"/>
      <c r="AP32" s="1071"/>
      <c r="AQ32" s="1071"/>
      <c r="AR32" s="1071"/>
      <c r="AS32" s="1071"/>
      <c r="AT32" s="1071"/>
      <c r="AU32" s="1071"/>
      <c r="AV32" s="1071"/>
      <c r="AW32" s="1071"/>
      <c r="AX32" s="1071"/>
      <c r="AY32" s="1071"/>
      <c r="AZ32" s="1136"/>
      <c r="BA32" s="1136"/>
      <c r="BB32" s="1136"/>
      <c r="BC32" s="1136"/>
      <c r="BD32" s="1136"/>
      <c r="BE32" s="1126"/>
      <c r="BF32" s="1126"/>
      <c r="BG32" s="1126"/>
      <c r="BH32" s="1126"/>
      <c r="BI32" s="1127"/>
      <c r="BJ32" s="251"/>
      <c r="BK32" s="251"/>
      <c r="BL32" s="251"/>
      <c r="BM32" s="251"/>
      <c r="BN32" s="251"/>
      <c r="BO32" s="264"/>
      <c r="BP32" s="264"/>
      <c r="BQ32" s="261">
        <v>26</v>
      </c>
      <c r="BR32" s="262"/>
      <c r="BS32" s="1108"/>
      <c r="BT32" s="1109"/>
      <c r="BU32" s="1109"/>
      <c r="BV32" s="1109"/>
      <c r="BW32" s="1109"/>
      <c r="BX32" s="1109"/>
      <c r="BY32" s="1109"/>
      <c r="BZ32" s="1109"/>
      <c r="CA32" s="1109"/>
      <c r="CB32" s="1109"/>
      <c r="CC32" s="1109"/>
      <c r="CD32" s="1109"/>
      <c r="CE32" s="1109"/>
      <c r="CF32" s="1109"/>
      <c r="CG32" s="1110"/>
      <c r="CH32" s="1083"/>
      <c r="CI32" s="1084"/>
      <c r="CJ32" s="1084"/>
      <c r="CK32" s="1084"/>
      <c r="CL32" s="1085"/>
      <c r="CM32" s="1083"/>
      <c r="CN32" s="1084"/>
      <c r="CO32" s="1084"/>
      <c r="CP32" s="1084"/>
      <c r="CQ32" s="1085"/>
      <c r="CR32" s="1083"/>
      <c r="CS32" s="1084"/>
      <c r="CT32" s="1084"/>
      <c r="CU32" s="1084"/>
      <c r="CV32" s="1085"/>
      <c r="CW32" s="1083"/>
      <c r="CX32" s="1084"/>
      <c r="CY32" s="1084"/>
      <c r="CZ32" s="1084"/>
      <c r="DA32" s="1085"/>
      <c r="DB32" s="1083"/>
      <c r="DC32" s="1084"/>
      <c r="DD32" s="1084"/>
      <c r="DE32" s="1084"/>
      <c r="DF32" s="1085"/>
      <c r="DG32" s="1083"/>
      <c r="DH32" s="1084"/>
      <c r="DI32" s="1084"/>
      <c r="DJ32" s="1084"/>
      <c r="DK32" s="1085"/>
      <c r="DL32" s="1083"/>
      <c r="DM32" s="1084"/>
      <c r="DN32" s="1084"/>
      <c r="DO32" s="1084"/>
      <c r="DP32" s="1085"/>
      <c r="DQ32" s="1083"/>
      <c r="DR32" s="1084"/>
      <c r="DS32" s="1084"/>
      <c r="DT32" s="1084"/>
      <c r="DU32" s="1085"/>
      <c r="DV32" s="1086"/>
      <c r="DW32" s="1087"/>
      <c r="DX32" s="1087"/>
      <c r="DY32" s="1087"/>
      <c r="DZ32" s="1088"/>
      <c r="EA32" s="245"/>
    </row>
    <row r="33" spans="1:131" s="246" customFormat="1" ht="26.25" customHeight="1" x14ac:dyDescent="0.15">
      <c r="A33" s="265">
        <v>6</v>
      </c>
      <c r="B33" s="1131"/>
      <c r="C33" s="1132"/>
      <c r="D33" s="1132"/>
      <c r="E33" s="1132"/>
      <c r="F33" s="1132"/>
      <c r="G33" s="1132"/>
      <c r="H33" s="1132"/>
      <c r="I33" s="1132"/>
      <c r="J33" s="1132"/>
      <c r="K33" s="1132"/>
      <c r="L33" s="1132"/>
      <c r="M33" s="1132"/>
      <c r="N33" s="1132"/>
      <c r="O33" s="1132"/>
      <c r="P33" s="1133"/>
      <c r="Q33" s="1137"/>
      <c r="R33" s="1138"/>
      <c r="S33" s="1138"/>
      <c r="T33" s="1138"/>
      <c r="U33" s="1138"/>
      <c r="V33" s="1138"/>
      <c r="W33" s="1138"/>
      <c r="X33" s="1138"/>
      <c r="Y33" s="1138"/>
      <c r="Z33" s="1138"/>
      <c r="AA33" s="1138"/>
      <c r="AB33" s="1138"/>
      <c r="AC33" s="1138"/>
      <c r="AD33" s="1138"/>
      <c r="AE33" s="1139"/>
      <c r="AF33" s="1113"/>
      <c r="AG33" s="1114"/>
      <c r="AH33" s="1114"/>
      <c r="AI33" s="1114"/>
      <c r="AJ33" s="1115"/>
      <c r="AK33" s="1077"/>
      <c r="AL33" s="1071"/>
      <c r="AM33" s="1071"/>
      <c r="AN33" s="1071"/>
      <c r="AO33" s="1071"/>
      <c r="AP33" s="1071"/>
      <c r="AQ33" s="1071"/>
      <c r="AR33" s="1071"/>
      <c r="AS33" s="1071"/>
      <c r="AT33" s="1071"/>
      <c r="AU33" s="1071"/>
      <c r="AV33" s="1071"/>
      <c r="AW33" s="1071"/>
      <c r="AX33" s="1071"/>
      <c r="AY33" s="1071"/>
      <c r="AZ33" s="1136"/>
      <c r="BA33" s="1136"/>
      <c r="BB33" s="1136"/>
      <c r="BC33" s="1136"/>
      <c r="BD33" s="1136"/>
      <c r="BE33" s="1126"/>
      <c r="BF33" s="1126"/>
      <c r="BG33" s="1126"/>
      <c r="BH33" s="1126"/>
      <c r="BI33" s="1127"/>
      <c r="BJ33" s="251"/>
      <c r="BK33" s="251"/>
      <c r="BL33" s="251"/>
      <c r="BM33" s="251"/>
      <c r="BN33" s="251"/>
      <c r="BO33" s="264"/>
      <c r="BP33" s="264"/>
      <c r="BQ33" s="261">
        <v>27</v>
      </c>
      <c r="BR33" s="262"/>
      <c r="BS33" s="1108"/>
      <c r="BT33" s="1109"/>
      <c r="BU33" s="1109"/>
      <c r="BV33" s="1109"/>
      <c r="BW33" s="1109"/>
      <c r="BX33" s="1109"/>
      <c r="BY33" s="1109"/>
      <c r="BZ33" s="1109"/>
      <c r="CA33" s="1109"/>
      <c r="CB33" s="1109"/>
      <c r="CC33" s="1109"/>
      <c r="CD33" s="1109"/>
      <c r="CE33" s="1109"/>
      <c r="CF33" s="1109"/>
      <c r="CG33" s="1110"/>
      <c r="CH33" s="1083"/>
      <c r="CI33" s="1084"/>
      <c r="CJ33" s="1084"/>
      <c r="CK33" s="1084"/>
      <c r="CL33" s="1085"/>
      <c r="CM33" s="1083"/>
      <c r="CN33" s="1084"/>
      <c r="CO33" s="1084"/>
      <c r="CP33" s="1084"/>
      <c r="CQ33" s="1085"/>
      <c r="CR33" s="1083"/>
      <c r="CS33" s="1084"/>
      <c r="CT33" s="1084"/>
      <c r="CU33" s="1084"/>
      <c r="CV33" s="1085"/>
      <c r="CW33" s="1083"/>
      <c r="CX33" s="1084"/>
      <c r="CY33" s="1084"/>
      <c r="CZ33" s="1084"/>
      <c r="DA33" s="1085"/>
      <c r="DB33" s="1083"/>
      <c r="DC33" s="1084"/>
      <c r="DD33" s="1084"/>
      <c r="DE33" s="1084"/>
      <c r="DF33" s="1085"/>
      <c r="DG33" s="1083"/>
      <c r="DH33" s="1084"/>
      <c r="DI33" s="1084"/>
      <c r="DJ33" s="1084"/>
      <c r="DK33" s="1085"/>
      <c r="DL33" s="1083"/>
      <c r="DM33" s="1084"/>
      <c r="DN33" s="1084"/>
      <c r="DO33" s="1084"/>
      <c r="DP33" s="1085"/>
      <c r="DQ33" s="1083"/>
      <c r="DR33" s="1084"/>
      <c r="DS33" s="1084"/>
      <c r="DT33" s="1084"/>
      <c r="DU33" s="1085"/>
      <c r="DV33" s="1086"/>
      <c r="DW33" s="1087"/>
      <c r="DX33" s="1087"/>
      <c r="DY33" s="1087"/>
      <c r="DZ33" s="1088"/>
      <c r="EA33" s="245"/>
    </row>
    <row r="34" spans="1:131" s="246" customFormat="1" ht="26.25" customHeight="1" x14ac:dyDescent="0.15">
      <c r="A34" s="265">
        <v>7</v>
      </c>
      <c r="B34" s="1131"/>
      <c r="C34" s="1132"/>
      <c r="D34" s="1132"/>
      <c r="E34" s="1132"/>
      <c r="F34" s="1132"/>
      <c r="G34" s="1132"/>
      <c r="H34" s="1132"/>
      <c r="I34" s="1132"/>
      <c r="J34" s="1132"/>
      <c r="K34" s="1132"/>
      <c r="L34" s="1132"/>
      <c r="M34" s="1132"/>
      <c r="N34" s="1132"/>
      <c r="O34" s="1132"/>
      <c r="P34" s="1133"/>
      <c r="Q34" s="1137"/>
      <c r="R34" s="1138"/>
      <c r="S34" s="1138"/>
      <c r="T34" s="1138"/>
      <c r="U34" s="1138"/>
      <c r="V34" s="1138"/>
      <c r="W34" s="1138"/>
      <c r="X34" s="1138"/>
      <c r="Y34" s="1138"/>
      <c r="Z34" s="1138"/>
      <c r="AA34" s="1138"/>
      <c r="AB34" s="1138"/>
      <c r="AC34" s="1138"/>
      <c r="AD34" s="1138"/>
      <c r="AE34" s="1139"/>
      <c r="AF34" s="1113"/>
      <c r="AG34" s="1114"/>
      <c r="AH34" s="1114"/>
      <c r="AI34" s="1114"/>
      <c r="AJ34" s="1115"/>
      <c r="AK34" s="1077"/>
      <c r="AL34" s="1071"/>
      <c r="AM34" s="1071"/>
      <c r="AN34" s="1071"/>
      <c r="AO34" s="1071"/>
      <c r="AP34" s="1071"/>
      <c r="AQ34" s="1071"/>
      <c r="AR34" s="1071"/>
      <c r="AS34" s="1071"/>
      <c r="AT34" s="1071"/>
      <c r="AU34" s="1071"/>
      <c r="AV34" s="1071"/>
      <c r="AW34" s="1071"/>
      <c r="AX34" s="1071"/>
      <c r="AY34" s="1071"/>
      <c r="AZ34" s="1136"/>
      <c r="BA34" s="1136"/>
      <c r="BB34" s="1136"/>
      <c r="BC34" s="1136"/>
      <c r="BD34" s="1136"/>
      <c r="BE34" s="1126"/>
      <c r="BF34" s="1126"/>
      <c r="BG34" s="1126"/>
      <c r="BH34" s="1126"/>
      <c r="BI34" s="1127"/>
      <c r="BJ34" s="251"/>
      <c r="BK34" s="251"/>
      <c r="BL34" s="251"/>
      <c r="BM34" s="251"/>
      <c r="BN34" s="251"/>
      <c r="BO34" s="264"/>
      <c r="BP34" s="264"/>
      <c r="BQ34" s="261">
        <v>28</v>
      </c>
      <c r="BR34" s="262"/>
      <c r="BS34" s="1108"/>
      <c r="BT34" s="1109"/>
      <c r="BU34" s="1109"/>
      <c r="BV34" s="1109"/>
      <c r="BW34" s="1109"/>
      <c r="BX34" s="1109"/>
      <c r="BY34" s="1109"/>
      <c r="BZ34" s="1109"/>
      <c r="CA34" s="1109"/>
      <c r="CB34" s="1109"/>
      <c r="CC34" s="1109"/>
      <c r="CD34" s="1109"/>
      <c r="CE34" s="1109"/>
      <c r="CF34" s="1109"/>
      <c r="CG34" s="1110"/>
      <c r="CH34" s="1083"/>
      <c r="CI34" s="1084"/>
      <c r="CJ34" s="1084"/>
      <c r="CK34" s="1084"/>
      <c r="CL34" s="1085"/>
      <c r="CM34" s="1083"/>
      <c r="CN34" s="1084"/>
      <c r="CO34" s="1084"/>
      <c r="CP34" s="1084"/>
      <c r="CQ34" s="1085"/>
      <c r="CR34" s="1083"/>
      <c r="CS34" s="1084"/>
      <c r="CT34" s="1084"/>
      <c r="CU34" s="1084"/>
      <c r="CV34" s="1085"/>
      <c r="CW34" s="1083"/>
      <c r="CX34" s="1084"/>
      <c r="CY34" s="1084"/>
      <c r="CZ34" s="1084"/>
      <c r="DA34" s="1085"/>
      <c r="DB34" s="1083"/>
      <c r="DC34" s="1084"/>
      <c r="DD34" s="1084"/>
      <c r="DE34" s="1084"/>
      <c r="DF34" s="1085"/>
      <c r="DG34" s="1083"/>
      <c r="DH34" s="1084"/>
      <c r="DI34" s="1084"/>
      <c r="DJ34" s="1084"/>
      <c r="DK34" s="1085"/>
      <c r="DL34" s="1083"/>
      <c r="DM34" s="1084"/>
      <c r="DN34" s="1084"/>
      <c r="DO34" s="1084"/>
      <c r="DP34" s="1085"/>
      <c r="DQ34" s="1083"/>
      <c r="DR34" s="1084"/>
      <c r="DS34" s="1084"/>
      <c r="DT34" s="1084"/>
      <c r="DU34" s="1085"/>
      <c r="DV34" s="1086"/>
      <c r="DW34" s="1087"/>
      <c r="DX34" s="1087"/>
      <c r="DY34" s="1087"/>
      <c r="DZ34" s="1088"/>
      <c r="EA34" s="245"/>
    </row>
    <row r="35" spans="1:131" s="246" customFormat="1" ht="26.25" customHeight="1" x14ac:dyDescent="0.15">
      <c r="A35" s="265">
        <v>8</v>
      </c>
      <c r="B35" s="1131"/>
      <c r="C35" s="1132"/>
      <c r="D35" s="1132"/>
      <c r="E35" s="1132"/>
      <c r="F35" s="1132"/>
      <c r="G35" s="1132"/>
      <c r="H35" s="1132"/>
      <c r="I35" s="1132"/>
      <c r="J35" s="1132"/>
      <c r="K35" s="1132"/>
      <c r="L35" s="1132"/>
      <c r="M35" s="1132"/>
      <c r="N35" s="1132"/>
      <c r="O35" s="1132"/>
      <c r="P35" s="1133"/>
      <c r="Q35" s="1137"/>
      <c r="R35" s="1138"/>
      <c r="S35" s="1138"/>
      <c r="T35" s="1138"/>
      <c r="U35" s="1138"/>
      <c r="V35" s="1138"/>
      <c r="W35" s="1138"/>
      <c r="X35" s="1138"/>
      <c r="Y35" s="1138"/>
      <c r="Z35" s="1138"/>
      <c r="AA35" s="1138"/>
      <c r="AB35" s="1138"/>
      <c r="AC35" s="1138"/>
      <c r="AD35" s="1138"/>
      <c r="AE35" s="1139"/>
      <c r="AF35" s="1113"/>
      <c r="AG35" s="1114"/>
      <c r="AH35" s="1114"/>
      <c r="AI35" s="1114"/>
      <c r="AJ35" s="1115"/>
      <c r="AK35" s="1077"/>
      <c r="AL35" s="1071"/>
      <c r="AM35" s="1071"/>
      <c r="AN35" s="1071"/>
      <c r="AO35" s="1071"/>
      <c r="AP35" s="1071"/>
      <c r="AQ35" s="1071"/>
      <c r="AR35" s="1071"/>
      <c r="AS35" s="1071"/>
      <c r="AT35" s="1071"/>
      <c r="AU35" s="1071"/>
      <c r="AV35" s="1071"/>
      <c r="AW35" s="1071"/>
      <c r="AX35" s="1071"/>
      <c r="AY35" s="1071"/>
      <c r="AZ35" s="1136"/>
      <c r="BA35" s="1136"/>
      <c r="BB35" s="1136"/>
      <c r="BC35" s="1136"/>
      <c r="BD35" s="1136"/>
      <c r="BE35" s="1126"/>
      <c r="BF35" s="1126"/>
      <c r="BG35" s="1126"/>
      <c r="BH35" s="1126"/>
      <c r="BI35" s="1127"/>
      <c r="BJ35" s="251"/>
      <c r="BK35" s="251"/>
      <c r="BL35" s="251"/>
      <c r="BM35" s="251"/>
      <c r="BN35" s="251"/>
      <c r="BO35" s="264"/>
      <c r="BP35" s="264"/>
      <c r="BQ35" s="261">
        <v>29</v>
      </c>
      <c r="BR35" s="262"/>
      <c r="BS35" s="1108"/>
      <c r="BT35" s="1109"/>
      <c r="BU35" s="1109"/>
      <c r="BV35" s="1109"/>
      <c r="BW35" s="1109"/>
      <c r="BX35" s="1109"/>
      <c r="BY35" s="1109"/>
      <c r="BZ35" s="1109"/>
      <c r="CA35" s="1109"/>
      <c r="CB35" s="1109"/>
      <c r="CC35" s="1109"/>
      <c r="CD35" s="1109"/>
      <c r="CE35" s="1109"/>
      <c r="CF35" s="1109"/>
      <c r="CG35" s="1110"/>
      <c r="CH35" s="1083"/>
      <c r="CI35" s="1084"/>
      <c r="CJ35" s="1084"/>
      <c r="CK35" s="1084"/>
      <c r="CL35" s="1085"/>
      <c r="CM35" s="1083"/>
      <c r="CN35" s="1084"/>
      <c r="CO35" s="1084"/>
      <c r="CP35" s="1084"/>
      <c r="CQ35" s="1085"/>
      <c r="CR35" s="1083"/>
      <c r="CS35" s="1084"/>
      <c r="CT35" s="1084"/>
      <c r="CU35" s="1084"/>
      <c r="CV35" s="1085"/>
      <c r="CW35" s="1083"/>
      <c r="CX35" s="1084"/>
      <c r="CY35" s="1084"/>
      <c r="CZ35" s="1084"/>
      <c r="DA35" s="1085"/>
      <c r="DB35" s="1083"/>
      <c r="DC35" s="1084"/>
      <c r="DD35" s="1084"/>
      <c r="DE35" s="1084"/>
      <c r="DF35" s="1085"/>
      <c r="DG35" s="1083"/>
      <c r="DH35" s="1084"/>
      <c r="DI35" s="1084"/>
      <c r="DJ35" s="1084"/>
      <c r="DK35" s="1085"/>
      <c r="DL35" s="1083"/>
      <c r="DM35" s="1084"/>
      <c r="DN35" s="1084"/>
      <c r="DO35" s="1084"/>
      <c r="DP35" s="1085"/>
      <c r="DQ35" s="1083"/>
      <c r="DR35" s="1084"/>
      <c r="DS35" s="1084"/>
      <c r="DT35" s="1084"/>
      <c r="DU35" s="1085"/>
      <c r="DV35" s="1086"/>
      <c r="DW35" s="1087"/>
      <c r="DX35" s="1087"/>
      <c r="DY35" s="1087"/>
      <c r="DZ35" s="1088"/>
      <c r="EA35" s="245"/>
    </row>
    <row r="36" spans="1:131" s="246" customFormat="1" ht="26.25" customHeight="1" x14ac:dyDescent="0.15">
      <c r="A36" s="265">
        <v>9</v>
      </c>
      <c r="B36" s="1131"/>
      <c r="C36" s="1132"/>
      <c r="D36" s="1132"/>
      <c r="E36" s="1132"/>
      <c r="F36" s="1132"/>
      <c r="G36" s="1132"/>
      <c r="H36" s="1132"/>
      <c r="I36" s="1132"/>
      <c r="J36" s="1132"/>
      <c r="K36" s="1132"/>
      <c r="L36" s="1132"/>
      <c r="M36" s="1132"/>
      <c r="N36" s="1132"/>
      <c r="O36" s="1132"/>
      <c r="P36" s="1133"/>
      <c r="Q36" s="1137"/>
      <c r="R36" s="1138"/>
      <c r="S36" s="1138"/>
      <c r="T36" s="1138"/>
      <c r="U36" s="1138"/>
      <c r="V36" s="1138"/>
      <c r="W36" s="1138"/>
      <c r="X36" s="1138"/>
      <c r="Y36" s="1138"/>
      <c r="Z36" s="1138"/>
      <c r="AA36" s="1138"/>
      <c r="AB36" s="1138"/>
      <c r="AC36" s="1138"/>
      <c r="AD36" s="1138"/>
      <c r="AE36" s="1139"/>
      <c r="AF36" s="1113"/>
      <c r="AG36" s="1114"/>
      <c r="AH36" s="1114"/>
      <c r="AI36" s="1114"/>
      <c r="AJ36" s="1115"/>
      <c r="AK36" s="1077"/>
      <c r="AL36" s="1071"/>
      <c r="AM36" s="1071"/>
      <c r="AN36" s="1071"/>
      <c r="AO36" s="1071"/>
      <c r="AP36" s="1071"/>
      <c r="AQ36" s="1071"/>
      <c r="AR36" s="1071"/>
      <c r="AS36" s="1071"/>
      <c r="AT36" s="1071"/>
      <c r="AU36" s="1071"/>
      <c r="AV36" s="1071"/>
      <c r="AW36" s="1071"/>
      <c r="AX36" s="1071"/>
      <c r="AY36" s="1071"/>
      <c r="AZ36" s="1136"/>
      <c r="BA36" s="1136"/>
      <c r="BB36" s="1136"/>
      <c r="BC36" s="1136"/>
      <c r="BD36" s="1136"/>
      <c r="BE36" s="1126"/>
      <c r="BF36" s="1126"/>
      <c r="BG36" s="1126"/>
      <c r="BH36" s="1126"/>
      <c r="BI36" s="1127"/>
      <c r="BJ36" s="251"/>
      <c r="BK36" s="251"/>
      <c r="BL36" s="251"/>
      <c r="BM36" s="251"/>
      <c r="BN36" s="251"/>
      <c r="BO36" s="264"/>
      <c r="BP36" s="264"/>
      <c r="BQ36" s="261">
        <v>30</v>
      </c>
      <c r="BR36" s="262"/>
      <c r="BS36" s="1108"/>
      <c r="BT36" s="1109"/>
      <c r="BU36" s="1109"/>
      <c r="BV36" s="1109"/>
      <c r="BW36" s="1109"/>
      <c r="BX36" s="1109"/>
      <c r="BY36" s="1109"/>
      <c r="BZ36" s="1109"/>
      <c r="CA36" s="1109"/>
      <c r="CB36" s="1109"/>
      <c r="CC36" s="1109"/>
      <c r="CD36" s="1109"/>
      <c r="CE36" s="1109"/>
      <c r="CF36" s="1109"/>
      <c r="CG36" s="1110"/>
      <c r="CH36" s="1083"/>
      <c r="CI36" s="1084"/>
      <c r="CJ36" s="1084"/>
      <c r="CK36" s="1084"/>
      <c r="CL36" s="1085"/>
      <c r="CM36" s="1083"/>
      <c r="CN36" s="1084"/>
      <c r="CO36" s="1084"/>
      <c r="CP36" s="1084"/>
      <c r="CQ36" s="1085"/>
      <c r="CR36" s="1083"/>
      <c r="CS36" s="1084"/>
      <c r="CT36" s="1084"/>
      <c r="CU36" s="1084"/>
      <c r="CV36" s="1085"/>
      <c r="CW36" s="1083"/>
      <c r="CX36" s="1084"/>
      <c r="CY36" s="1084"/>
      <c r="CZ36" s="1084"/>
      <c r="DA36" s="1085"/>
      <c r="DB36" s="1083"/>
      <c r="DC36" s="1084"/>
      <c r="DD36" s="1084"/>
      <c r="DE36" s="1084"/>
      <c r="DF36" s="1085"/>
      <c r="DG36" s="1083"/>
      <c r="DH36" s="1084"/>
      <c r="DI36" s="1084"/>
      <c r="DJ36" s="1084"/>
      <c r="DK36" s="1085"/>
      <c r="DL36" s="1083"/>
      <c r="DM36" s="1084"/>
      <c r="DN36" s="1084"/>
      <c r="DO36" s="1084"/>
      <c r="DP36" s="1085"/>
      <c r="DQ36" s="1083"/>
      <c r="DR36" s="1084"/>
      <c r="DS36" s="1084"/>
      <c r="DT36" s="1084"/>
      <c r="DU36" s="1085"/>
      <c r="DV36" s="1086"/>
      <c r="DW36" s="1087"/>
      <c r="DX36" s="1087"/>
      <c r="DY36" s="1087"/>
      <c r="DZ36" s="1088"/>
      <c r="EA36" s="245"/>
    </row>
    <row r="37" spans="1:131" s="246" customFormat="1" ht="26.25" customHeight="1" x14ac:dyDescent="0.15">
      <c r="A37" s="265">
        <v>10</v>
      </c>
      <c r="B37" s="1131"/>
      <c r="C37" s="1132"/>
      <c r="D37" s="1132"/>
      <c r="E37" s="1132"/>
      <c r="F37" s="1132"/>
      <c r="G37" s="1132"/>
      <c r="H37" s="1132"/>
      <c r="I37" s="1132"/>
      <c r="J37" s="1132"/>
      <c r="K37" s="1132"/>
      <c r="L37" s="1132"/>
      <c r="M37" s="1132"/>
      <c r="N37" s="1132"/>
      <c r="O37" s="1132"/>
      <c r="P37" s="1133"/>
      <c r="Q37" s="1137"/>
      <c r="R37" s="1138"/>
      <c r="S37" s="1138"/>
      <c r="T37" s="1138"/>
      <c r="U37" s="1138"/>
      <c r="V37" s="1138"/>
      <c r="W37" s="1138"/>
      <c r="X37" s="1138"/>
      <c r="Y37" s="1138"/>
      <c r="Z37" s="1138"/>
      <c r="AA37" s="1138"/>
      <c r="AB37" s="1138"/>
      <c r="AC37" s="1138"/>
      <c r="AD37" s="1138"/>
      <c r="AE37" s="1139"/>
      <c r="AF37" s="1113"/>
      <c r="AG37" s="1114"/>
      <c r="AH37" s="1114"/>
      <c r="AI37" s="1114"/>
      <c r="AJ37" s="1115"/>
      <c r="AK37" s="1077"/>
      <c r="AL37" s="1071"/>
      <c r="AM37" s="1071"/>
      <c r="AN37" s="1071"/>
      <c r="AO37" s="1071"/>
      <c r="AP37" s="1071"/>
      <c r="AQ37" s="1071"/>
      <c r="AR37" s="1071"/>
      <c r="AS37" s="1071"/>
      <c r="AT37" s="1071"/>
      <c r="AU37" s="1071"/>
      <c r="AV37" s="1071"/>
      <c r="AW37" s="1071"/>
      <c r="AX37" s="1071"/>
      <c r="AY37" s="1071"/>
      <c r="AZ37" s="1136"/>
      <c r="BA37" s="1136"/>
      <c r="BB37" s="1136"/>
      <c r="BC37" s="1136"/>
      <c r="BD37" s="1136"/>
      <c r="BE37" s="1126"/>
      <c r="BF37" s="1126"/>
      <c r="BG37" s="1126"/>
      <c r="BH37" s="1126"/>
      <c r="BI37" s="1127"/>
      <c r="BJ37" s="251"/>
      <c r="BK37" s="251"/>
      <c r="BL37" s="251"/>
      <c r="BM37" s="251"/>
      <c r="BN37" s="251"/>
      <c r="BO37" s="264"/>
      <c r="BP37" s="264"/>
      <c r="BQ37" s="261">
        <v>31</v>
      </c>
      <c r="BR37" s="262"/>
      <c r="BS37" s="1108"/>
      <c r="BT37" s="1109"/>
      <c r="BU37" s="1109"/>
      <c r="BV37" s="1109"/>
      <c r="BW37" s="1109"/>
      <c r="BX37" s="1109"/>
      <c r="BY37" s="1109"/>
      <c r="BZ37" s="1109"/>
      <c r="CA37" s="1109"/>
      <c r="CB37" s="1109"/>
      <c r="CC37" s="1109"/>
      <c r="CD37" s="1109"/>
      <c r="CE37" s="1109"/>
      <c r="CF37" s="1109"/>
      <c r="CG37" s="1110"/>
      <c r="CH37" s="1083"/>
      <c r="CI37" s="1084"/>
      <c r="CJ37" s="1084"/>
      <c r="CK37" s="1084"/>
      <c r="CL37" s="1085"/>
      <c r="CM37" s="1083"/>
      <c r="CN37" s="1084"/>
      <c r="CO37" s="1084"/>
      <c r="CP37" s="1084"/>
      <c r="CQ37" s="1085"/>
      <c r="CR37" s="1083"/>
      <c r="CS37" s="1084"/>
      <c r="CT37" s="1084"/>
      <c r="CU37" s="1084"/>
      <c r="CV37" s="1085"/>
      <c r="CW37" s="1083"/>
      <c r="CX37" s="1084"/>
      <c r="CY37" s="1084"/>
      <c r="CZ37" s="1084"/>
      <c r="DA37" s="1085"/>
      <c r="DB37" s="1083"/>
      <c r="DC37" s="1084"/>
      <c r="DD37" s="1084"/>
      <c r="DE37" s="1084"/>
      <c r="DF37" s="1085"/>
      <c r="DG37" s="1083"/>
      <c r="DH37" s="1084"/>
      <c r="DI37" s="1084"/>
      <c r="DJ37" s="1084"/>
      <c r="DK37" s="1085"/>
      <c r="DL37" s="1083"/>
      <c r="DM37" s="1084"/>
      <c r="DN37" s="1084"/>
      <c r="DO37" s="1084"/>
      <c r="DP37" s="1085"/>
      <c r="DQ37" s="1083"/>
      <c r="DR37" s="1084"/>
      <c r="DS37" s="1084"/>
      <c r="DT37" s="1084"/>
      <c r="DU37" s="1085"/>
      <c r="DV37" s="1086"/>
      <c r="DW37" s="1087"/>
      <c r="DX37" s="1087"/>
      <c r="DY37" s="1087"/>
      <c r="DZ37" s="1088"/>
      <c r="EA37" s="245"/>
    </row>
    <row r="38" spans="1:131" s="246" customFormat="1" ht="26.25" customHeight="1" x14ac:dyDescent="0.15">
      <c r="A38" s="265">
        <v>11</v>
      </c>
      <c r="B38" s="1131"/>
      <c r="C38" s="1132"/>
      <c r="D38" s="1132"/>
      <c r="E38" s="1132"/>
      <c r="F38" s="1132"/>
      <c r="G38" s="1132"/>
      <c r="H38" s="1132"/>
      <c r="I38" s="1132"/>
      <c r="J38" s="1132"/>
      <c r="K38" s="1132"/>
      <c r="L38" s="1132"/>
      <c r="M38" s="1132"/>
      <c r="N38" s="1132"/>
      <c r="O38" s="1132"/>
      <c r="P38" s="1133"/>
      <c r="Q38" s="1137"/>
      <c r="R38" s="1138"/>
      <c r="S38" s="1138"/>
      <c r="T38" s="1138"/>
      <c r="U38" s="1138"/>
      <c r="V38" s="1138"/>
      <c r="W38" s="1138"/>
      <c r="X38" s="1138"/>
      <c r="Y38" s="1138"/>
      <c r="Z38" s="1138"/>
      <c r="AA38" s="1138"/>
      <c r="AB38" s="1138"/>
      <c r="AC38" s="1138"/>
      <c r="AD38" s="1138"/>
      <c r="AE38" s="1139"/>
      <c r="AF38" s="1113"/>
      <c r="AG38" s="1114"/>
      <c r="AH38" s="1114"/>
      <c r="AI38" s="1114"/>
      <c r="AJ38" s="1115"/>
      <c r="AK38" s="1077"/>
      <c r="AL38" s="1071"/>
      <c r="AM38" s="1071"/>
      <c r="AN38" s="1071"/>
      <c r="AO38" s="1071"/>
      <c r="AP38" s="1071"/>
      <c r="AQ38" s="1071"/>
      <c r="AR38" s="1071"/>
      <c r="AS38" s="1071"/>
      <c r="AT38" s="1071"/>
      <c r="AU38" s="1071"/>
      <c r="AV38" s="1071"/>
      <c r="AW38" s="1071"/>
      <c r="AX38" s="1071"/>
      <c r="AY38" s="1071"/>
      <c r="AZ38" s="1136"/>
      <c r="BA38" s="1136"/>
      <c r="BB38" s="1136"/>
      <c r="BC38" s="1136"/>
      <c r="BD38" s="1136"/>
      <c r="BE38" s="1126"/>
      <c r="BF38" s="1126"/>
      <c r="BG38" s="1126"/>
      <c r="BH38" s="1126"/>
      <c r="BI38" s="1127"/>
      <c r="BJ38" s="251"/>
      <c r="BK38" s="251"/>
      <c r="BL38" s="251"/>
      <c r="BM38" s="251"/>
      <c r="BN38" s="251"/>
      <c r="BO38" s="264"/>
      <c r="BP38" s="264"/>
      <c r="BQ38" s="261">
        <v>32</v>
      </c>
      <c r="BR38" s="262"/>
      <c r="BS38" s="1108"/>
      <c r="BT38" s="1109"/>
      <c r="BU38" s="1109"/>
      <c r="BV38" s="1109"/>
      <c r="BW38" s="1109"/>
      <c r="BX38" s="1109"/>
      <c r="BY38" s="1109"/>
      <c r="BZ38" s="1109"/>
      <c r="CA38" s="1109"/>
      <c r="CB38" s="1109"/>
      <c r="CC38" s="1109"/>
      <c r="CD38" s="1109"/>
      <c r="CE38" s="1109"/>
      <c r="CF38" s="1109"/>
      <c r="CG38" s="1110"/>
      <c r="CH38" s="1083"/>
      <c r="CI38" s="1084"/>
      <c r="CJ38" s="1084"/>
      <c r="CK38" s="1084"/>
      <c r="CL38" s="1085"/>
      <c r="CM38" s="1083"/>
      <c r="CN38" s="1084"/>
      <c r="CO38" s="1084"/>
      <c r="CP38" s="1084"/>
      <c r="CQ38" s="1085"/>
      <c r="CR38" s="1083"/>
      <c r="CS38" s="1084"/>
      <c r="CT38" s="1084"/>
      <c r="CU38" s="1084"/>
      <c r="CV38" s="1085"/>
      <c r="CW38" s="1083"/>
      <c r="CX38" s="1084"/>
      <c r="CY38" s="1084"/>
      <c r="CZ38" s="1084"/>
      <c r="DA38" s="1085"/>
      <c r="DB38" s="1083"/>
      <c r="DC38" s="1084"/>
      <c r="DD38" s="1084"/>
      <c r="DE38" s="1084"/>
      <c r="DF38" s="1085"/>
      <c r="DG38" s="1083"/>
      <c r="DH38" s="1084"/>
      <c r="DI38" s="1084"/>
      <c r="DJ38" s="1084"/>
      <c r="DK38" s="1085"/>
      <c r="DL38" s="1083"/>
      <c r="DM38" s="1084"/>
      <c r="DN38" s="1084"/>
      <c r="DO38" s="1084"/>
      <c r="DP38" s="1085"/>
      <c r="DQ38" s="1083"/>
      <c r="DR38" s="1084"/>
      <c r="DS38" s="1084"/>
      <c r="DT38" s="1084"/>
      <c r="DU38" s="1085"/>
      <c r="DV38" s="1086"/>
      <c r="DW38" s="1087"/>
      <c r="DX38" s="1087"/>
      <c r="DY38" s="1087"/>
      <c r="DZ38" s="1088"/>
      <c r="EA38" s="245"/>
    </row>
    <row r="39" spans="1:131" s="246" customFormat="1" ht="26.25" customHeight="1" x14ac:dyDescent="0.15">
      <c r="A39" s="265">
        <v>12</v>
      </c>
      <c r="B39" s="1131"/>
      <c r="C39" s="1132"/>
      <c r="D39" s="1132"/>
      <c r="E39" s="1132"/>
      <c r="F39" s="1132"/>
      <c r="G39" s="1132"/>
      <c r="H39" s="1132"/>
      <c r="I39" s="1132"/>
      <c r="J39" s="1132"/>
      <c r="K39" s="1132"/>
      <c r="L39" s="1132"/>
      <c r="M39" s="1132"/>
      <c r="N39" s="1132"/>
      <c r="O39" s="1132"/>
      <c r="P39" s="1133"/>
      <c r="Q39" s="1137"/>
      <c r="R39" s="1138"/>
      <c r="S39" s="1138"/>
      <c r="T39" s="1138"/>
      <c r="U39" s="1138"/>
      <c r="V39" s="1138"/>
      <c r="W39" s="1138"/>
      <c r="X39" s="1138"/>
      <c r="Y39" s="1138"/>
      <c r="Z39" s="1138"/>
      <c r="AA39" s="1138"/>
      <c r="AB39" s="1138"/>
      <c r="AC39" s="1138"/>
      <c r="AD39" s="1138"/>
      <c r="AE39" s="1139"/>
      <c r="AF39" s="1113"/>
      <c r="AG39" s="1114"/>
      <c r="AH39" s="1114"/>
      <c r="AI39" s="1114"/>
      <c r="AJ39" s="1115"/>
      <c r="AK39" s="1077"/>
      <c r="AL39" s="1071"/>
      <c r="AM39" s="1071"/>
      <c r="AN39" s="1071"/>
      <c r="AO39" s="1071"/>
      <c r="AP39" s="1071"/>
      <c r="AQ39" s="1071"/>
      <c r="AR39" s="1071"/>
      <c r="AS39" s="1071"/>
      <c r="AT39" s="1071"/>
      <c r="AU39" s="1071"/>
      <c r="AV39" s="1071"/>
      <c r="AW39" s="1071"/>
      <c r="AX39" s="1071"/>
      <c r="AY39" s="1071"/>
      <c r="AZ39" s="1136"/>
      <c r="BA39" s="1136"/>
      <c r="BB39" s="1136"/>
      <c r="BC39" s="1136"/>
      <c r="BD39" s="1136"/>
      <c r="BE39" s="1126"/>
      <c r="BF39" s="1126"/>
      <c r="BG39" s="1126"/>
      <c r="BH39" s="1126"/>
      <c r="BI39" s="1127"/>
      <c r="BJ39" s="251"/>
      <c r="BK39" s="251"/>
      <c r="BL39" s="251"/>
      <c r="BM39" s="251"/>
      <c r="BN39" s="251"/>
      <c r="BO39" s="264"/>
      <c r="BP39" s="264"/>
      <c r="BQ39" s="261">
        <v>33</v>
      </c>
      <c r="BR39" s="262"/>
      <c r="BS39" s="1108"/>
      <c r="BT39" s="1109"/>
      <c r="BU39" s="1109"/>
      <c r="BV39" s="1109"/>
      <c r="BW39" s="1109"/>
      <c r="BX39" s="1109"/>
      <c r="BY39" s="1109"/>
      <c r="BZ39" s="1109"/>
      <c r="CA39" s="1109"/>
      <c r="CB39" s="1109"/>
      <c r="CC39" s="1109"/>
      <c r="CD39" s="1109"/>
      <c r="CE39" s="1109"/>
      <c r="CF39" s="1109"/>
      <c r="CG39" s="1110"/>
      <c r="CH39" s="1083"/>
      <c r="CI39" s="1084"/>
      <c r="CJ39" s="1084"/>
      <c r="CK39" s="1084"/>
      <c r="CL39" s="1085"/>
      <c r="CM39" s="1083"/>
      <c r="CN39" s="1084"/>
      <c r="CO39" s="1084"/>
      <c r="CP39" s="1084"/>
      <c r="CQ39" s="1085"/>
      <c r="CR39" s="1083"/>
      <c r="CS39" s="1084"/>
      <c r="CT39" s="1084"/>
      <c r="CU39" s="1084"/>
      <c r="CV39" s="1085"/>
      <c r="CW39" s="1083"/>
      <c r="CX39" s="1084"/>
      <c r="CY39" s="1084"/>
      <c r="CZ39" s="1084"/>
      <c r="DA39" s="1085"/>
      <c r="DB39" s="1083"/>
      <c r="DC39" s="1084"/>
      <c r="DD39" s="1084"/>
      <c r="DE39" s="1084"/>
      <c r="DF39" s="1085"/>
      <c r="DG39" s="1083"/>
      <c r="DH39" s="1084"/>
      <c r="DI39" s="1084"/>
      <c r="DJ39" s="1084"/>
      <c r="DK39" s="1085"/>
      <c r="DL39" s="1083"/>
      <c r="DM39" s="1084"/>
      <c r="DN39" s="1084"/>
      <c r="DO39" s="1084"/>
      <c r="DP39" s="1085"/>
      <c r="DQ39" s="1083"/>
      <c r="DR39" s="1084"/>
      <c r="DS39" s="1084"/>
      <c r="DT39" s="1084"/>
      <c r="DU39" s="1085"/>
      <c r="DV39" s="1086"/>
      <c r="DW39" s="1087"/>
      <c r="DX39" s="1087"/>
      <c r="DY39" s="1087"/>
      <c r="DZ39" s="1088"/>
      <c r="EA39" s="245"/>
    </row>
    <row r="40" spans="1:131" s="246" customFormat="1" ht="26.25" customHeight="1" x14ac:dyDescent="0.15">
      <c r="A40" s="260">
        <v>13</v>
      </c>
      <c r="B40" s="1131"/>
      <c r="C40" s="1132"/>
      <c r="D40" s="1132"/>
      <c r="E40" s="1132"/>
      <c r="F40" s="1132"/>
      <c r="G40" s="1132"/>
      <c r="H40" s="1132"/>
      <c r="I40" s="1132"/>
      <c r="J40" s="1132"/>
      <c r="K40" s="1132"/>
      <c r="L40" s="1132"/>
      <c r="M40" s="1132"/>
      <c r="N40" s="1132"/>
      <c r="O40" s="1132"/>
      <c r="P40" s="1133"/>
      <c r="Q40" s="1137"/>
      <c r="R40" s="1138"/>
      <c r="S40" s="1138"/>
      <c r="T40" s="1138"/>
      <c r="U40" s="1138"/>
      <c r="V40" s="1138"/>
      <c r="W40" s="1138"/>
      <c r="X40" s="1138"/>
      <c r="Y40" s="1138"/>
      <c r="Z40" s="1138"/>
      <c r="AA40" s="1138"/>
      <c r="AB40" s="1138"/>
      <c r="AC40" s="1138"/>
      <c r="AD40" s="1138"/>
      <c r="AE40" s="1139"/>
      <c r="AF40" s="1113"/>
      <c r="AG40" s="1114"/>
      <c r="AH40" s="1114"/>
      <c r="AI40" s="1114"/>
      <c r="AJ40" s="1115"/>
      <c r="AK40" s="1077"/>
      <c r="AL40" s="1071"/>
      <c r="AM40" s="1071"/>
      <c r="AN40" s="1071"/>
      <c r="AO40" s="1071"/>
      <c r="AP40" s="1071"/>
      <c r="AQ40" s="1071"/>
      <c r="AR40" s="1071"/>
      <c r="AS40" s="1071"/>
      <c r="AT40" s="1071"/>
      <c r="AU40" s="1071"/>
      <c r="AV40" s="1071"/>
      <c r="AW40" s="1071"/>
      <c r="AX40" s="1071"/>
      <c r="AY40" s="1071"/>
      <c r="AZ40" s="1136"/>
      <c r="BA40" s="1136"/>
      <c r="BB40" s="1136"/>
      <c r="BC40" s="1136"/>
      <c r="BD40" s="1136"/>
      <c r="BE40" s="1126"/>
      <c r="BF40" s="1126"/>
      <c r="BG40" s="1126"/>
      <c r="BH40" s="1126"/>
      <c r="BI40" s="1127"/>
      <c r="BJ40" s="251"/>
      <c r="BK40" s="251"/>
      <c r="BL40" s="251"/>
      <c r="BM40" s="251"/>
      <c r="BN40" s="251"/>
      <c r="BO40" s="264"/>
      <c r="BP40" s="264"/>
      <c r="BQ40" s="261">
        <v>34</v>
      </c>
      <c r="BR40" s="262"/>
      <c r="BS40" s="1108"/>
      <c r="BT40" s="1109"/>
      <c r="BU40" s="1109"/>
      <c r="BV40" s="1109"/>
      <c r="BW40" s="1109"/>
      <c r="BX40" s="1109"/>
      <c r="BY40" s="1109"/>
      <c r="BZ40" s="1109"/>
      <c r="CA40" s="1109"/>
      <c r="CB40" s="1109"/>
      <c r="CC40" s="1109"/>
      <c r="CD40" s="1109"/>
      <c r="CE40" s="1109"/>
      <c r="CF40" s="1109"/>
      <c r="CG40" s="1110"/>
      <c r="CH40" s="1083"/>
      <c r="CI40" s="1084"/>
      <c r="CJ40" s="1084"/>
      <c r="CK40" s="1084"/>
      <c r="CL40" s="1085"/>
      <c r="CM40" s="1083"/>
      <c r="CN40" s="1084"/>
      <c r="CO40" s="1084"/>
      <c r="CP40" s="1084"/>
      <c r="CQ40" s="1085"/>
      <c r="CR40" s="1083"/>
      <c r="CS40" s="1084"/>
      <c r="CT40" s="1084"/>
      <c r="CU40" s="1084"/>
      <c r="CV40" s="1085"/>
      <c r="CW40" s="1083"/>
      <c r="CX40" s="1084"/>
      <c r="CY40" s="1084"/>
      <c r="CZ40" s="1084"/>
      <c r="DA40" s="1085"/>
      <c r="DB40" s="1083"/>
      <c r="DC40" s="1084"/>
      <c r="DD40" s="1084"/>
      <c r="DE40" s="1084"/>
      <c r="DF40" s="1085"/>
      <c r="DG40" s="1083"/>
      <c r="DH40" s="1084"/>
      <c r="DI40" s="1084"/>
      <c r="DJ40" s="1084"/>
      <c r="DK40" s="1085"/>
      <c r="DL40" s="1083"/>
      <c r="DM40" s="1084"/>
      <c r="DN40" s="1084"/>
      <c r="DO40" s="1084"/>
      <c r="DP40" s="1085"/>
      <c r="DQ40" s="1083"/>
      <c r="DR40" s="1084"/>
      <c r="DS40" s="1084"/>
      <c r="DT40" s="1084"/>
      <c r="DU40" s="1085"/>
      <c r="DV40" s="1086"/>
      <c r="DW40" s="1087"/>
      <c r="DX40" s="1087"/>
      <c r="DY40" s="1087"/>
      <c r="DZ40" s="1088"/>
      <c r="EA40" s="245"/>
    </row>
    <row r="41" spans="1:131" s="246" customFormat="1" ht="26.25" customHeight="1" x14ac:dyDescent="0.15">
      <c r="A41" s="260">
        <v>14</v>
      </c>
      <c r="B41" s="1131"/>
      <c r="C41" s="1132"/>
      <c r="D41" s="1132"/>
      <c r="E41" s="1132"/>
      <c r="F41" s="1132"/>
      <c r="G41" s="1132"/>
      <c r="H41" s="1132"/>
      <c r="I41" s="1132"/>
      <c r="J41" s="1132"/>
      <c r="K41" s="1132"/>
      <c r="L41" s="1132"/>
      <c r="M41" s="1132"/>
      <c r="N41" s="1132"/>
      <c r="O41" s="1132"/>
      <c r="P41" s="1133"/>
      <c r="Q41" s="1137"/>
      <c r="R41" s="1138"/>
      <c r="S41" s="1138"/>
      <c r="T41" s="1138"/>
      <c r="U41" s="1138"/>
      <c r="V41" s="1138"/>
      <c r="W41" s="1138"/>
      <c r="X41" s="1138"/>
      <c r="Y41" s="1138"/>
      <c r="Z41" s="1138"/>
      <c r="AA41" s="1138"/>
      <c r="AB41" s="1138"/>
      <c r="AC41" s="1138"/>
      <c r="AD41" s="1138"/>
      <c r="AE41" s="1139"/>
      <c r="AF41" s="1113"/>
      <c r="AG41" s="1114"/>
      <c r="AH41" s="1114"/>
      <c r="AI41" s="1114"/>
      <c r="AJ41" s="1115"/>
      <c r="AK41" s="1077"/>
      <c r="AL41" s="1071"/>
      <c r="AM41" s="1071"/>
      <c r="AN41" s="1071"/>
      <c r="AO41" s="1071"/>
      <c r="AP41" s="1071"/>
      <c r="AQ41" s="1071"/>
      <c r="AR41" s="1071"/>
      <c r="AS41" s="1071"/>
      <c r="AT41" s="1071"/>
      <c r="AU41" s="1071"/>
      <c r="AV41" s="1071"/>
      <c r="AW41" s="1071"/>
      <c r="AX41" s="1071"/>
      <c r="AY41" s="1071"/>
      <c r="AZ41" s="1136"/>
      <c r="BA41" s="1136"/>
      <c r="BB41" s="1136"/>
      <c r="BC41" s="1136"/>
      <c r="BD41" s="1136"/>
      <c r="BE41" s="1126"/>
      <c r="BF41" s="1126"/>
      <c r="BG41" s="1126"/>
      <c r="BH41" s="1126"/>
      <c r="BI41" s="1127"/>
      <c r="BJ41" s="251"/>
      <c r="BK41" s="251"/>
      <c r="BL41" s="251"/>
      <c r="BM41" s="251"/>
      <c r="BN41" s="251"/>
      <c r="BO41" s="264"/>
      <c r="BP41" s="264"/>
      <c r="BQ41" s="261">
        <v>35</v>
      </c>
      <c r="BR41" s="262"/>
      <c r="BS41" s="1108"/>
      <c r="BT41" s="1109"/>
      <c r="BU41" s="1109"/>
      <c r="BV41" s="1109"/>
      <c r="BW41" s="1109"/>
      <c r="BX41" s="1109"/>
      <c r="BY41" s="1109"/>
      <c r="BZ41" s="1109"/>
      <c r="CA41" s="1109"/>
      <c r="CB41" s="1109"/>
      <c r="CC41" s="1109"/>
      <c r="CD41" s="1109"/>
      <c r="CE41" s="1109"/>
      <c r="CF41" s="1109"/>
      <c r="CG41" s="1110"/>
      <c r="CH41" s="1083"/>
      <c r="CI41" s="1084"/>
      <c r="CJ41" s="1084"/>
      <c r="CK41" s="1084"/>
      <c r="CL41" s="1085"/>
      <c r="CM41" s="1083"/>
      <c r="CN41" s="1084"/>
      <c r="CO41" s="1084"/>
      <c r="CP41" s="1084"/>
      <c r="CQ41" s="1085"/>
      <c r="CR41" s="1083"/>
      <c r="CS41" s="1084"/>
      <c r="CT41" s="1084"/>
      <c r="CU41" s="1084"/>
      <c r="CV41" s="1085"/>
      <c r="CW41" s="1083"/>
      <c r="CX41" s="1084"/>
      <c r="CY41" s="1084"/>
      <c r="CZ41" s="1084"/>
      <c r="DA41" s="1085"/>
      <c r="DB41" s="1083"/>
      <c r="DC41" s="1084"/>
      <c r="DD41" s="1084"/>
      <c r="DE41" s="1084"/>
      <c r="DF41" s="1085"/>
      <c r="DG41" s="1083"/>
      <c r="DH41" s="1084"/>
      <c r="DI41" s="1084"/>
      <c r="DJ41" s="1084"/>
      <c r="DK41" s="1085"/>
      <c r="DL41" s="1083"/>
      <c r="DM41" s="1084"/>
      <c r="DN41" s="1084"/>
      <c r="DO41" s="1084"/>
      <c r="DP41" s="1085"/>
      <c r="DQ41" s="1083"/>
      <c r="DR41" s="1084"/>
      <c r="DS41" s="1084"/>
      <c r="DT41" s="1084"/>
      <c r="DU41" s="1085"/>
      <c r="DV41" s="1086"/>
      <c r="DW41" s="1087"/>
      <c r="DX41" s="1087"/>
      <c r="DY41" s="1087"/>
      <c r="DZ41" s="1088"/>
      <c r="EA41" s="245"/>
    </row>
    <row r="42" spans="1:131" s="246" customFormat="1" ht="26.25" customHeight="1" x14ac:dyDescent="0.15">
      <c r="A42" s="260">
        <v>15</v>
      </c>
      <c r="B42" s="1131"/>
      <c r="C42" s="1132"/>
      <c r="D42" s="1132"/>
      <c r="E42" s="1132"/>
      <c r="F42" s="1132"/>
      <c r="G42" s="1132"/>
      <c r="H42" s="1132"/>
      <c r="I42" s="1132"/>
      <c r="J42" s="1132"/>
      <c r="K42" s="1132"/>
      <c r="L42" s="1132"/>
      <c r="M42" s="1132"/>
      <c r="N42" s="1132"/>
      <c r="O42" s="1132"/>
      <c r="P42" s="1133"/>
      <c r="Q42" s="1137"/>
      <c r="R42" s="1138"/>
      <c r="S42" s="1138"/>
      <c r="T42" s="1138"/>
      <c r="U42" s="1138"/>
      <c r="V42" s="1138"/>
      <c r="W42" s="1138"/>
      <c r="X42" s="1138"/>
      <c r="Y42" s="1138"/>
      <c r="Z42" s="1138"/>
      <c r="AA42" s="1138"/>
      <c r="AB42" s="1138"/>
      <c r="AC42" s="1138"/>
      <c r="AD42" s="1138"/>
      <c r="AE42" s="1139"/>
      <c r="AF42" s="1113"/>
      <c r="AG42" s="1114"/>
      <c r="AH42" s="1114"/>
      <c r="AI42" s="1114"/>
      <c r="AJ42" s="1115"/>
      <c r="AK42" s="1077"/>
      <c r="AL42" s="1071"/>
      <c r="AM42" s="1071"/>
      <c r="AN42" s="1071"/>
      <c r="AO42" s="1071"/>
      <c r="AP42" s="1071"/>
      <c r="AQ42" s="1071"/>
      <c r="AR42" s="1071"/>
      <c r="AS42" s="1071"/>
      <c r="AT42" s="1071"/>
      <c r="AU42" s="1071"/>
      <c r="AV42" s="1071"/>
      <c r="AW42" s="1071"/>
      <c r="AX42" s="1071"/>
      <c r="AY42" s="1071"/>
      <c r="AZ42" s="1136"/>
      <c r="BA42" s="1136"/>
      <c r="BB42" s="1136"/>
      <c r="BC42" s="1136"/>
      <c r="BD42" s="1136"/>
      <c r="BE42" s="1126"/>
      <c r="BF42" s="1126"/>
      <c r="BG42" s="1126"/>
      <c r="BH42" s="1126"/>
      <c r="BI42" s="1127"/>
      <c r="BJ42" s="251"/>
      <c r="BK42" s="251"/>
      <c r="BL42" s="251"/>
      <c r="BM42" s="251"/>
      <c r="BN42" s="251"/>
      <c r="BO42" s="264"/>
      <c r="BP42" s="264"/>
      <c r="BQ42" s="261">
        <v>36</v>
      </c>
      <c r="BR42" s="262"/>
      <c r="BS42" s="1108"/>
      <c r="BT42" s="1109"/>
      <c r="BU42" s="1109"/>
      <c r="BV42" s="1109"/>
      <c r="BW42" s="1109"/>
      <c r="BX42" s="1109"/>
      <c r="BY42" s="1109"/>
      <c r="BZ42" s="1109"/>
      <c r="CA42" s="1109"/>
      <c r="CB42" s="1109"/>
      <c r="CC42" s="1109"/>
      <c r="CD42" s="1109"/>
      <c r="CE42" s="1109"/>
      <c r="CF42" s="1109"/>
      <c r="CG42" s="1110"/>
      <c r="CH42" s="1083"/>
      <c r="CI42" s="1084"/>
      <c r="CJ42" s="1084"/>
      <c r="CK42" s="1084"/>
      <c r="CL42" s="1085"/>
      <c r="CM42" s="1083"/>
      <c r="CN42" s="1084"/>
      <c r="CO42" s="1084"/>
      <c r="CP42" s="1084"/>
      <c r="CQ42" s="1085"/>
      <c r="CR42" s="1083"/>
      <c r="CS42" s="1084"/>
      <c r="CT42" s="1084"/>
      <c r="CU42" s="1084"/>
      <c r="CV42" s="1085"/>
      <c r="CW42" s="1083"/>
      <c r="CX42" s="1084"/>
      <c r="CY42" s="1084"/>
      <c r="CZ42" s="1084"/>
      <c r="DA42" s="1085"/>
      <c r="DB42" s="1083"/>
      <c r="DC42" s="1084"/>
      <c r="DD42" s="1084"/>
      <c r="DE42" s="1084"/>
      <c r="DF42" s="1085"/>
      <c r="DG42" s="1083"/>
      <c r="DH42" s="1084"/>
      <c r="DI42" s="1084"/>
      <c r="DJ42" s="1084"/>
      <c r="DK42" s="1085"/>
      <c r="DL42" s="1083"/>
      <c r="DM42" s="1084"/>
      <c r="DN42" s="1084"/>
      <c r="DO42" s="1084"/>
      <c r="DP42" s="1085"/>
      <c r="DQ42" s="1083"/>
      <c r="DR42" s="1084"/>
      <c r="DS42" s="1084"/>
      <c r="DT42" s="1084"/>
      <c r="DU42" s="1085"/>
      <c r="DV42" s="1086"/>
      <c r="DW42" s="1087"/>
      <c r="DX42" s="1087"/>
      <c r="DY42" s="1087"/>
      <c r="DZ42" s="1088"/>
      <c r="EA42" s="245"/>
    </row>
    <row r="43" spans="1:131" s="246" customFormat="1" ht="26.25" customHeight="1" x14ac:dyDescent="0.15">
      <c r="A43" s="260">
        <v>16</v>
      </c>
      <c r="B43" s="1131"/>
      <c r="C43" s="1132"/>
      <c r="D43" s="1132"/>
      <c r="E43" s="1132"/>
      <c r="F43" s="1132"/>
      <c r="G43" s="1132"/>
      <c r="H43" s="1132"/>
      <c r="I43" s="1132"/>
      <c r="J43" s="1132"/>
      <c r="K43" s="1132"/>
      <c r="L43" s="1132"/>
      <c r="M43" s="1132"/>
      <c r="N43" s="1132"/>
      <c r="O43" s="1132"/>
      <c r="P43" s="1133"/>
      <c r="Q43" s="1137"/>
      <c r="R43" s="1138"/>
      <c r="S43" s="1138"/>
      <c r="T43" s="1138"/>
      <c r="U43" s="1138"/>
      <c r="V43" s="1138"/>
      <c r="W43" s="1138"/>
      <c r="X43" s="1138"/>
      <c r="Y43" s="1138"/>
      <c r="Z43" s="1138"/>
      <c r="AA43" s="1138"/>
      <c r="AB43" s="1138"/>
      <c r="AC43" s="1138"/>
      <c r="AD43" s="1138"/>
      <c r="AE43" s="1139"/>
      <c r="AF43" s="1113"/>
      <c r="AG43" s="1114"/>
      <c r="AH43" s="1114"/>
      <c r="AI43" s="1114"/>
      <c r="AJ43" s="1115"/>
      <c r="AK43" s="1077"/>
      <c r="AL43" s="1071"/>
      <c r="AM43" s="1071"/>
      <c r="AN43" s="1071"/>
      <c r="AO43" s="1071"/>
      <c r="AP43" s="1071"/>
      <c r="AQ43" s="1071"/>
      <c r="AR43" s="1071"/>
      <c r="AS43" s="1071"/>
      <c r="AT43" s="1071"/>
      <c r="AU43" s="1071"/>
      <c r="AV43" s="1071"/>
      <c r="AW43" s="1071"/>
      <c r="AX43" s="1071"/>
      <c r="AY43" s="1071"/>
      <c r="AZ43" s="1136"/>
      <c r="BA43" s="1136"/>
      <c r="BB43" s="1136"/>
      <c r="BC43" s="1136"/>
      <c r="BD43" s="1136"/>
      <c r="BE43" s="1126"/>
      <c r="BF43" s="1126"/>
      <c r="BG43" s="1126"/>
      <c r="BH43" s="1126"/>
      <c r="BI43" s="1127"/>
      <c r="BJ43" s="251"/>
      <c r="BK43" s="251"/>
      <c r="BL43" s="251"/>
      <c r="BM43" s="251"/>
      <c r="BN43" s="251"/>
      <c r="BO43" s="264"/>
      <c r="BP43" s="264"/>
      <c r="BQ43" s="261">
        <v>37</v>
      </c>
      <c r="BR43" s="262"/>
      <c r="BS43" s="1108"/>
      <c r="BT43" s="1109"/>
      <c r="BU43" s="1109"/>
      <c r="BV43" s="1109"/>
      <c r="BW43" s="1109"/>
      <c r="BX43" s="1109"/>
      <c r="BY43" s="1109"/>
      <c r="BZ43" s="1109"/>
      <c r="CA43" s="1109"/>
      <c r="CB43" s="1109"/>
      <c r="CC43" s="1109"/>
      <c r="CD43" s="1109"/>
      <c r="CE43" s="1109"/>
      <c r="CF43" s="1109"/>
      <c r="CG43" s="1110"/>
      <c r="CH43" s="1083"/>
      <c r="CI43" s="1084"/>
      <c r="CJ43" s="1084"/>
      <c r="CK43" s="1084"/>
      <c r="CL43" s="1085"/>
      <c r="CM43" s="1083"/>
      <c r="CN43" s="1084"/>
      <c r="CO43" s="1084"/>
      <c r="CP43" s="1084"/>
      <c r="CQ43" s="1085"/>
      <c r="CR43" s="1083"/>
      <c r="CS43" s="1084"/>
      <c r="CT43" s="1084"/>
      <c r="CU43" s="1084"/>
      <c r="CV43" s="1085"/>
      <c r="CW43" s="1083"/>
      <c r="CX43" s="1084"/>
      <c r="CY43" s="1084"/>
      <c r="CZ43" s="1084"/>
      <c r="DA43" s="1085"/>
      <c r="DB43" s="1083"/>
      <c r="DC43" s="1084"/>
      <c r="DD43" s="1084"/>
      <c r="DE43" s="1084"/>
      <c r="DF43" s="1085"/>
      <c r="DG43" s="1083"/>
      <c r="DH43" s="1084"/>
      <c r="DI43" s="1084"/>
      <c r="DJ43" s="1084"/>
      <c r="DK43" s="1085"/>
      <c r="DL43" s="1083"/>
      <c r="DM43" s="1084"/>
      <c r="DN43" s="1084"/>
      <c r="DO43" s="1084"/>
      <c r="DP43" s="1085"/>
      <c r="DQ43" s="1083"/>
      <c r="DR43" s="1084"/>
      <c r="DS43" s="1084"/>
      <c r="DT43" s="1084"/>
      <c r="DU43" s="1085"/>
      <c r="DV43" s="1086"/>
      <c r="DW43" s="1087"/>
      <c r="DX43" s="1087"/>
      <c r="DY43" s="1087"/>
      <c r="DZ43" s="1088"/>
      <c r="EA43" s="245"/>
    </row>
    <row r="44" spans="1:131" s="246" customFormat="1" ht="26.25" customHeight="1" x14ac:dyDescent="0.15">
      <c r="A44" s="260">
        <v>17</v>
      </c>
      <c r="B44" s="1131"/>
      <c r="C44" s="1132"/>
      <c r="D44" s="1132"/>
      <c r="E44" s="1132"/>
      <c r="F44" s="1132"/>
      <c r="G44" s="1132"/>
      <c r="H44" s="1132"/>
      <c r="I44" s="1132"/>
      <c r="J44" s="1132"/>
      <c r="K44" s="1132"/>
      <c r="L44" s="1132"/>
      <c r="M44" s="1132"/>
      <c r="N44" s="1132"/>
      <c r="O44" s="1132"/>
      <c r="P44" s="1133"/>
      <c r="Q44" s="1137"/>
      <c r="R44" s="1138"/>
      <c r="S44" s="1138"/>
      <c r="T44" s="1138"/>
      <c r="U44" s="1138"/>
      <c r="V44" s="1138"/>
      <c r="W44" s="1138"/>
      <c r="X44" s="1138"/>
      <c r="Y44" s="1138"/>
      <c r="Z44" s="1138"/>
      <c r="AA44" s="1138"/>
      <c r="AB44" s="1138"/>
      <c r="AC44" s="1138"/>
      <c r="AD44" s="1138"/>
      <c r="AE44" s="1139"/>
      <c r="AF44" s="1113"/>
      <c r="AG44" s="1114"/>
      <c r="AH44" s="1114"/>
      <c r="AI44" s="1114"/>
      <c r="AJ44" s="1115"/>
      <c r="AK44" s="1077"/>
      <c r="AL44" s="1071"/>
      <c r="AM44" s="1071"/>
      <c r="AN44" s="1071"/>
      <c r="AO44" s="1071"/>
      <c r="AP44" s="1071"/>
      <c r="AQ44" s="1071"/>
      <c r="AR44" s="1071"/>
      <c r="AS44" s="1071"/>
      <c r="AT44" s="1071"/>
      <c r="AU44" s="1071"/>
      <c r="AV44" s="1071"/>
      <c r="AW44" s="1071"/>
      <c r="AX44" s="1071"/>
      <c r="AY44" s="1071"/>
      <c r="AZ44" s="1136"/>
      <c r="BA44" s="1136"/>
      <c r="BB44" s="1136"/>
      <c r="BC44" s="1136"/>
      <c r="BD44" s="1136"/>
      <c r="BE44" s="1126"/>
      <c r="BF44" s="1126"/>
      <c r="BG44" s="1126"/>
      <c r="BH44" s="1126"/>
      <c r="BI44" s="1127"/>
      <c r="BJ44" s="251"/>
      <c r="BK44" s="251"/>
      <c r="BL44" s="251"/>
      <c r="BM44" s="251"/>
      <c r="BN44" s="251"/>
      <c r="BO44" s="264"/>
      <c r="BP44" s="264"/>
      <c r="BQ44" s="261">
        <v>38</v>
      </c>
      <c r="BR44" s="262"/>
      <c r="BS44" s="1108"/>
      <c r="BT44" s="1109"/>
      <c r="BU44" s="1109"/>
      <c r="BV44" s="1109"/>
      <c r="BW44" s="1109"/>
      <c r="BX44" s="1109"/>
      <c r="BY44" s="1109"/>
      <c r="BZ44" s="1109"/>
      <c r="CA44" s="1109"/>
      <c r="CB44" s="1109"/>
      <c r="CC44" s="1109"/>
      <c r="CD44" s="1109"/>
      <c r="CE44" s="1109"/>
      <c r="CF44" s="1109"/>
      <c r="CG44" s="1110"/>
      <c r="CH44" s="1083"/>
      <c r="CI44" s="1084"/>
      <c r="CJ44" s="1084"/>
      <c r="CK44" s="1084"/>
      <c r="CL44" s="1085"/>
      <c r="CM44" s="1083"/>
      <c r="CN44" s="1084"/>
      <c r="CO44" s="1084"/>
      <c r="CP44" s="1084"/>
      <c r="CQ44" s="1085"/>
      <c r="CR44" s="1083"/>
      <c r="CS44" s="1084"/>
      <c r="CT44" s="1084"/>
      <c r="CU44" s="1084"/>
      <c r="CV44" s="1085"/>
      <c r="CW44" s="1083"/>
      <c r="CX44" s="1084"/>
      <c r="CY44" s="1084"/>
      <c r="CZ44" s="1084"/>
      <c r="DA44" s="1085"/>
      <c r="DB44" s="1083"/>
      <c r="DC44" s="1084"/>
      <c r="DD44" s="1084"/>
      <c r="DE44" s="1084"/>
      <c r="DF44" s="1085"/>
      <c r="DG44" s="1083"/>
      <c r="DH44" s="1084"/>
      <c r="DI44" s="1084"/>
      <c r="DJ44" s="1084"/>
      <c r="DK44" s="1085"/>
      <c r="DL44" s="1083"/>
      <c r="DM44" s="1084"/>
      <c r="DN44" s="1084"/>
      <c r="DO44" s="1084"/>
      <c r="DP44" s="1085"/>
      <c r="DQ44" s="1083"/>
      <c r="DR44" s="1084"/>
      <c r="DS44" s="1084"/>
      <c r="DT44" s="1084"/>
      <c r="DU44" s="1085"/>
      <c r="DV44" s="1086"/>
      <c r="DW44" s="1087"/>
      <c r="DX44" s="1087"/>
      <c r="DY44" s="1087"/>
      <c r="DZ44" s="1088"/>
      <c r="EA44" s="245"/>
    </row>
    <row r="45" spans="1:131" s="246" customFormat="1" ht="26.25" customHeight="1" x14ac:dyDescent="0.15">
      <c r="A45" s="260">
        <v>18</v>
      </c>
      <c r="B45" s="1131"/>
      <c r="C45" s="1132"/>
      <c r="D45" s="1132"/>
      <c r="E45" s="1132"/>
      <c r="F45" s="1132"/>
      <c r="G45" s="1132"/>
      <c r="H45" s="1132"/>
      <c r="I45" s="1132"/>
      <c r="J45" s="1132"/>
      <c r="K45" s="1132"/>
      <c r="L45" s="1132"/>
      <c r="M45" s="1132"/>
      <c r="N45" s="1132"/>
      <c r="O45" s="1132"/>
      <c r="P45" s="1133"/>
      <c r="Q45" s="1137"/>
      <c r="R45" s="1138"/>
      <c r="S45" s="1138"/>
      <c r="T45" s="1138"/>
      <c r="U45" s="1138"/>
      <c r="V45" s="1138"/>
      <c r="W45" s="1138"/>
      <c r="X45" s="1138"/>
      <c r="Y45" s="1138"/>
      <c r="Z45" s="1138"/>
      <c r="AA45" s="1138"/>
      <c r="AB45" s="1138"/>
      <c r="AC45" s="1138"/>
      <c r="AD45" s="1138"/>
      <c r="AE45" s="1139"/>
      <c r="AF45" s="1113"/>
      <c r="AG45" s="1114"/>
      <c r="AH45" s="1114"/>
      <c r="AI45" s="1114"/>
      <c r="AJ45" s="1115"/>
      <c r="AK45" s="1077"/>
      <c r="AL45" s="1071"/>
      <c r="AM45" s="1071"/>
      <c r="AN45" s="1071"/>
      <c r="AO45" s="1071"/>
      <c r="AP45" s="1071"/>
      <c r="AQ45" s="1071"/>
      <c r="AR45" s="1071"/>
      <c r="AS45" s="1071"/>
      <c r="AT45" s="1071"/>
      <c r="AU45" s="1071"/>
      <c r="AV45" s="1071"/>
      <c r="AW45" s="1071"/>
      <c r="AX45" s="1071"/>
      <c r="AY45" s="1071"/>
      <c r="AZ45" s="1136"/>
      <c r="BA45" s="1136"/>
      <c r="BB45" s="1136"/>
      <c r="BC45" s="1136"/>
      <c r="BD45" s="1136"/>
      <c r="BE45" s="1126"/>
      <c r="BF45" s="1126"/>
      <c r="BG45" s="1126"/>
      <c r="BH45" s="1126"/>
      <c r="BI45" s="1127"/>
      <c r="BJ45" s="251"/>
      <c r="BK45" s="251"/>
      <c r="BL45" s="251"/>
      <c r="BM45" s="251"/>
      <c r="BN45" s="251"/>
      <c r="BO45" s="264"/>
      <c r="BP45" s="264"/>
      <c r="BQ45" s="261">
        <v>39</v>
      </c>
      <c r="BR45" s="262"/>
      <c r="BS45" s="1108"/>
      <c r="BT45" s="1109"/>
      <c r="BU45" s="1109"/>
      <c r="BV45" s="1109"/>
      <c r="BW45" s="1109"/>
      <c r="BX45" s="1109"/>
      <c r="BY45" s="1109"/>
      <c r="BZ45" s="1109"/>
      <c r="CA45" s="1109"/>
      <c r="CB45" s="1109"/>
      <c r="CC45" s="1109"/>
      <c r="CD45" s="1109"/>
      <c r="CE45" s="1109"/>
      <c r="CF45" s="1109"/>
      <c r="CG45" s="1110"/>
      <c r="CH45" s="1083"/>
      <c r="CI45" s="1084"/>
      <c r="CJ45" s="1084"/>
      <c r="CK45" s="1084"/>
      <c r="CL45" s="1085"/>
      <c r="CM45" s="1083"/>
      <c r="CN45" s="1084"/>
      <c r="CO45" s="1084"/>
      <c r="CP45" s="1084"/>
      <c r="CQ45" s="1085"/>
      <c r="CR45" s="1083"/>
      <c r="CS45" s="1084"/>
      <c r="CT45" s="1084"/>
      <c r="CU45" s="1084"/>
      <c r="CV45" s="1085"/>
      <c r="CW45" s="1083"/>
      <c r="CX45" s="1084"/>
      <c r="CY45" s="1084"/>
      <c r="CZ45" s="1084"/>
      <c r="DA45" s="1085"/>
      <c r="DB45" s="1083"/>
      <c r="DC45" s="1084"/>
      <c r="DD45" s="1084"/>
      <c r="DE45" s="1084"/>
      <c r="DF45" s="1085"/>
      <c r="DG45" s="1083"/>
      <c r="DH45" s="1084"/>
      <c r="DI45" s="1084"/>
      <c r="DJ45" s="1084"/>
      <c r="DK45" s="1085"/>
      <c r="DL45" s="1083"/>
      <c r="DM45" s="1084"/>
      <c r="DN45" s="1084"/>
      <c r="DO45" s="1084"/>
      <c r="DP45" s="1085"/>
      <c r="DQ45" s="1083"/>
      <c r="DR45" s="1084"/>
      <c r="DS45" s="1084"/>
      <c r="DT45" s="1084"/>
      <c r="DU45" s="1085"/>
      <c r="DV45" s="1086"/>
      <c r="DW45" s="1087"/>
      <c r="DX45" s="1087"/>
      <c r="DY45" s="1087"/>
      <c r="DZ45" s="1088"/>
      <c r="EA45" s="245"/>
    </row>
    <row r="46" spans="1:131" s="246" customFormat="1" ht="26.25" customHeight="1" x14ac:dyDescent="0.15">
      <c r="A46" s="260">
        <v>19</v>
      </c>
      <c r="B46" s="1131"/>
      <c r="C46" s="1132"/>
      <c r="D46" s="1132"/>
      <c r="E46" s="1132"/>
      <c r="F46" s="1132"/>
      <c r="G46" s="1132"/>
      <c r="H46" s="1132"/>
      <c r="I46" s="1132"/>
      <c r="J46" s="1132"/>
      <c r="K46" s="1132"/>
      <c r="L46" s="1132"/>
      <c r="M46" s="1132"/>
      <c r="N46" s="1132"/>
      <c r="O46" s="1132"/>
      <c r="P46" s="1133"/>
      <c r="Q46" s="1137"/>
      <c r="R46" s="1138"/>
      <c r="S46" s="1138"/>
      <c r="T46" s="1138"/>
      <c r="U46" s="1138"/>
      <c r="V46" s="1138"/>
      <c r="W46" s="1138"/>
      <c r="X46" s="1138"/>
      <c r="Y46" s="1138"/>
      <c r="Z46" s="1138"/>
      <c r="AA46" s="1138"/>
      <c r="AB46" s="1138"/>
      <c r="AC46" s="1138"/>
      <c r="AD46" s="1138"/>
      <c r="AE46" s="1139"/>
      <c r="AF46" s="1113"/>
      <c r="AG46" s="1114"/>
      <c r="AH46" s="1114"/>
      <c r="AI46" s="1114"/>
      <c r="AJ46" s="1115"/>
      <c r="AK46" s="1077"/>
      <c r="AL46" s="1071"/>
      <c r="AM46" s="1071"/>
      <c r="AN46" s="1071"/>
      <c r="AO46" s="1071"/>
      <c r="AP46" s="1071"/>
      <c r="AQ46" s="1071"/>
      <c r="AR46" s="1071"/>
      <c r="AS46" s="1071"/>
      <c r="AT46" s="1071"/>
      <c r="AU46" s="1071"/>
      <c r="AV46" s="1071"/>
      <c r="AW46" s="1071"/>
      <c r="AX46" s="1071"/>
      <c r="AY46" s="1071"/>
      <c r="AZ46" s="1136"/>
      <c r="BA46" s="1136"/>
      <c r="BB46" s="1136"/>
      <c r="BC46" s="1136"/>
      <c r="BD46" s="1136"/>
      <c r="BE46" s="1126"/>
      <c r="BF46" s="1126"/>
      <c r="BG46" s="1126"/>
      <c r="BH46" s="1126"/>
      <c r="BI46" s="1127"/>
      <c r="BJ46" s="251"/>
      <c r="BK46" s="251"/>
      <c r="BL46" s="251"/>
      <c r="BM46" s="251"/>
      <c r="BN46" s="251"/>
      <c r="BO46" s="264"/>
      <c r="BP46" s="264"/>
      <c r="BQ46" s="261">
        <v>40</v>
      </c>
      <c r="BR46" s="262"/>
      <c r="BS46" s="1108"/>
      <c r="BT46" s="1109"/>
      <c r="BU46" s="1109"/>
      <c r="BV46" s="1109"/>
      <c r="BW46" s="1109"/>
      <c r="BX46" s="1109"/>
      <c r="BY46" s="1109"/>
      <c r="BZ46" s="1109"/>
      <c r="CA46" s="1109"/>
      <c r="CB46" s="1109"/>
      <c r="CC46" s="1109"/>
      <c r="CD46" s="1109"/>
      <c r="CE46" s="1109"/>
      <c r="CF46" s="1109"/>
      <c r="CG46" s="1110"/>
      <c r="CH46" s="1083"/>
      <c r="CI46" s="1084"/>
      <c r="CJ46" s="1084"/>
      <c r="CK46" s="1084"/>
      <c r="CL46" s="1085"/>
      <c r="CM46" s="1083"/>
      <c r="CN46" s="1084"/>
      <c r="CO46" s="1084"/>
      <c r="CP46" s="1084"/>
      <c r="CQ46" s="1085"/>
      <c r="CR46" s="1083"/>
      <c r="CS46" s="1084"/>
      <c r="CT46" s="1084"/>
      <c r="CU46" s="1084"/>
      <c r="CV46" s="1085"/>
      <c r="CW46" s="1083"/>
      <c r="CX46" s="1084"/>
      <c r="CY46" s="1084"/>
      <c r="CZ46" s="1084"/>
      <c r="DA46" s="1085"/>
      <c r="DB46" s="1083"/>
      <c r="DC46" s="1084"/>
      <c r="DD46" s="1084"/>
      <c r="DE46" s="1084"/>
      <c r="DF46" s="1085"/>
      <c r="DG46" s="1083"/>
      <c r="DH46" s="1084"/>
      <c r="DI46" s="1084"/>
      <c r="DJ46" s="1084"/>
      <c r="DK46" s="1085"/>
      <c r="DL46" s="1083"/>
      <c r="DM46" s="1084"/>
      <c r="DN46" s="1084"/>
      <c r="DO46" s="1084"/>
      <c r="DP46" s="1085"/>
      <c r="DQ46" s="1083"/>
      <c r="DR46" s="1084"/>
      <c r="DS46" s="1084"/>
      <c r="DT46" s="1084"/>
      <c r="DU46" s="1085"/>
      <c r="DV46" s="1086"/>
      <c r="DW46" s="1087"/>
      <c r="DX46" s="1087"/>
      <c r="DY46" s="1087"/>
      <c r="DZ46" s="1088"/>
      <c r="EA46" s="245"/>
    </row>
    <row r="47" spans="1:131" s="246" customFormat="1" ht="26.25" customHeight="1" x14ac:dyDescent="0.15">
      <c r="A47" s="260">
        <v>20</v>
      </c>
      <c r="B47" s="1131"/>
      <c r="C47" s="1132"/>
      <c r="D47" s="1132"/>
      <c r="E47" s="1132"/>
      <c r="F47" s="1132"/>
      <c r="G47" s="1132"/>
      <c r="H47" s="1132"/>
      <c r="I47" s="1132"/>
      <c r="J47" s="1132"/>
      <c r="K47" s="1132"/>
      <c r="L47" s="1132"/>
      <c r="M47" s="1132"/>
      <c r="N47" s="1132"/>
      <c r="O47" s="1132"/>
      <c r="P47" s="1133"/>
      <c r="Q47" s="1137"/>
      <c r="R47" s="1138"/>
      <c r="S47" s="1138"/>
      <c r="T47" s="1138"/>
      <c r="U47" s="1138"/>
      <c r="V47" s="1138"/>
      <c r="W47" s="1138"/>
      <c r="X47" s="1138"/>
      <c r="Y47" s="1138"/>
      <c r="Z47" s="1138"/>
      <c r="AA47" s="1138"/>
      <c r="AB47" s="1138"/>
      <c r="AC47" s="1138"/>
      <c r="AD47" s="1138"/>
      <c r="AE47" s="1139"/>
      <c r="AF47" s="1113"/>
      <c r="AG47" s="1114"/>
      <c r="AH47" s="1114"/>
      <c r="AI47" s="1114"/>
      <c r="AJ47" s="1115"/>
      <c r="AK47" s="1077"/>
      <c r="AL47" s="1071"/>
      <c r="AM47" s="1071"/>
      <c r="AN47" s="1071"/>
      <c r="AO47" s="1071"/>
      <c r="AP47" s="1071"/>
      <c r="AQ47" s="1071"/>
      <c r="AR47" s="1071"/>
      <c r="AS47" s="1071"/>
      <c r="AT47" s="1071"/>
      <c r="AU47" s="1071"/>
      <c r="AV47" s="1071"/>
      <c r="AW47" s="1071"/>
      <c r="AX47" s="1071"/>
      <c r="AY47" s="1071"/>
      <c r="AZ47" s="1136"/>
      <c r="BA47" s="1136"/>
      <c r="BB47" s="1136"/>
      <c r="BC47" s="1136"/>
      <c r="BD47" s="1136"/>
      <c r="BE47" s="1126"/>
      <c r="BF47" s="1126"/>
      <c r="BG47" s="1126"/>
      <c r="BH47" s="1126"/>
      <c r="BI47" s="1127"/>
      <c r="BJ47" s="251"/>
      <c r="BK47" s="251"/>
      <c r="BL47" s="251"/>
      <c r="BM47" s="251"/>
      <c r="BN47" s="251"/>
      <c r="BO47" s="264"/>
      <c r="BP47" s="264"/>
      <c r="BQ47" s="261">
        <v>41</v>
      </c>
      <c r="BR47" s="262"/>
      <c r="BS47" s="1108"/>
      <c r="BT47" s="1109"/>
      <c r="BU47" s="1109"/>
      <c r="BV47" s="1109"/>
      <c r="BW47" s="1109"/>
      <c r="BX47" s="1109"/>
      <c r="BY47" s="1109"/>
      <c r="BZ47" s="1109"/>
      <c r="CA47" s="1109"/>
      <c r="CB47" s="1109"/>
      <c r="CC47" s="1109"/>
      <c r="CD47" s="1109"/>
      <c r="CE47" s="1109"/>
      <c r="CF47" s="1109"/>
      <c r="CG47" s="1110"/>
      <c r="CH47" s="1083"/>
      <c r="CI47" s="1084"/>
      <c r="CJ47" s="1084"/>
      <c r="CK47" s="1084"/>
      <c r="CL47" s="1085"/>
      <c r="CM47" s="1083"/>
      <c r="CN47" s="1084"/>
      <c r="CO47" s="1084"/>
      <c r="CP47" s="1084"/>
      <c r="CQ47" s="1085"/>
      <c r="CR47" s="1083"/>
      <c r="CS47" s="1084"/>
      <c r="CT47" s="1084"/>
      <c r="CU47" s="1084"/>
      <c r="CV47" s="1085"/>
      <c r="CW47" s="1083"/>
      <c r="CX47" s="1084"/>
      <c r="CY47" s="1084"/>
      <c r="CZ47" s="1084"/>
      <c r="DA47" s="1085"/>
      <c r="DB47" s="1083"/>
      <c r="DC47" s="1084"/>
      <c r="DD47" s="1084"/>
      <c r="DE47" s="1084"/>
      <c r="DF47" s="1085"/>
      <c r="DG47" s="1083"/>
      <c r="DH47" s="1084"/>
      <c r="DI47" s="1084"/>
      <c r="DJ47" s="1084"/>
      <c r="DK47" s="1085"/>
      <c r="DL47" s="1083"/>
      <c r="DM47" s="1084"/>
      <c r="DN47" s="1084"/>
      <c r="DO47" s="1084"/>
      <c r="DP47" s="1085"/>
      <c r="DQ47" s="1083"/>
      <c r="DR47" s="1084"/>
      <c r="DS47" s="1084"/>
      <c r="DT47" s="1084"/>
      <c r="DU47" s="1085"/>
      <c r="DV47" s="1086"/>
      <c r="DW47" s="1087"/>
      <c r="DX47" s="1087"/>
      <c r="DY47" s="1087"/>
      <c r="DZ47" s="1088"/>
      <c r="EA47" s="245"/>
    </row>
    <row r="48" spans="1:131" s="246" customFormat="1" ht="26.25" customHeight="1" x14ac:dyDescent="0.15">
      <c r="A48" s="260">
        <v>21</v>
      </c>
      <c r="B48" s="1131"/>
      <c r="C48" s="1132"/>
      <c r="D48" s="1132"/>
      <c r="E48" s="1132"/>
      <c r="F48" s="1132"/>
      <c r="G48" s="1132"/>
      <c r="H48" s="1132"/>
      <c r="I48" s="1132"/>
      <c r="J48" s="1132"/>
      <c r="K48" s="1132"/>
      <c r="L48" s="1132"/>
      <c r="M48" s="1132"/>
      <c r="N48" s="1132"/>
      <c r="O48" s="1132"/>
      <c r="P48" s="1133"/>
      <c r="Q48" s="1137"/>
      <c r="R48" s="1138"/>
      <c r="S48" s="1138"/>
      <c r="T48" s="1138"/>
      <c r="U48" s="1138"/>
      <c r="V48" s="1138"/>
      <c r="W48" s="1138"/>
      <c r="X48" s="1138"/>
      <c r="Y48" s="1138"/>
      <c r="Z48" s="1138"/>
      <c r="AA48" s="1138"/>
      <c r="AB48" s="1138"/>
      <c r="AC48" s="1138"/>
      <c r="AD48" s="1138"/>
      <c r="AE48" s="1139"/>
      <c r="AF48" s="1113"/>
      <c r="AG48" s="1114"/>
      <c r="AH48" s="1114"/>
      <c r="AI48" s="1114"/>
      <c r="AJ48" s="1115"/>
      <c r="AK48" s="1077"/>
      <c r="AL48" s="1071"/>
      <c r="AM48" s="1071"/>
      <c r="AN48" s="1071"/>
      <c r="AO48" s="1071"/>
      <c r="AP48" s="1071"/>
      <c r="AQ48" s="1071"/>
      <c r="AR48" s="1071"/>
      <c r="AS48" s="1071"/>
      <c r="AT48" s="1071"/>
      <c r="AU48" s="1071"/>
      <c r="AV48" s="1071"/>
      <c r="AW48" s="1071"/>
      <c r="AX48" s="1071"/>
      <c r="AY48" s="1071"/>
      <c r="AZ48" s="1136"/>
      <c r="BA48" s="1136"/>
      <c r="BB48" s="1136"/>
      <c r="BC48" s="1136"/>
      <c r="BD48" s="1136"/>
      <c r="BE48" s="1126"/>
      <c r="BF48" s="1126"/>
      <c r="BG48" s="1126"/>
      <c r="BH48" s="1126"/>
      <c r="BI48" s="1127"/>
      <c r="BJ48" s="251"/>
      <c r="BK48" s="251"/>
      <c r="BL48" s="251"/>
      <c r="BM48" s="251"/>
      <c r="BN48" s="251"/>
      <c r="BO48" s="264"/>
      <c r="BP48" s="264"/>
      <c r="BQ48" s="261">
        <v>42</v>
      </c>
      <c r="BR48" s="262"/>
      <c r="BS48" s="1108"/>
      <c r="BT48" s="1109"/>
      <c r="BU48" s="1109"/>
      <c r="BV48" s="1109"/>
      <c r="BW48" s="1109"/>
      <c r="BX48" s="1109"/>
      <c r="BY48" s="1109"/>
      <c r="BZ48" s="1109"/>
      <c r="CA48" s="1109"/>
      <c r="CB48" s="1109"/>
      <c r="CC48" s="1109"/>
      <c r="CD48" s="1109"/>
      <c r="CE48" s="1109"/>
      <c r="CF48" s="1109"/>
      <c r="CG48" s="1110"/>
      <c r="CH48" s="1083"/>
      <c r="CI48" s="1084"/>
      <c r="CJ48" s="1084"/>
      <c r="CK48" s="1084"/>
      <c r="CL48" s="1085"/>
      <c r="CM48" s="1083"/>
      <c r="CN48" s="1084"/>
      <c r="CO48" s="1084"/>
      <c r="CP48" s="1084"/>
      <c r="CQ48" s="1085"/>
      <c r="CR48" s="1083"/>
      <c r="CS48" s="1084"/>
      <c r="CT48" s="1084"/>
      <c r="CU48" s="1084"/>
      <c r="CV48" s="1085"/>
      <c r="CW48" s="1083"/>
      <c r="CX48" s="1084"/>
      <c r="CY48" s="1084"/>
      <c r="CZ48" s="1084"/>
      <c r="DA48" s="1085"/>
      <c r="DB48" s="1083"/>
      <c r="DC48" s="1084"/>
      <c r="DD48" s="1084"/>
      <c r="DE48" s="1084"/>
      <c r="DF48" s="1085"/>
      <c r="DG48" s="1083"/>
      <c r="DH48" s="1084"/>
      <c r="DI48" s="1084"/>
      <c r="DJ48" s="1084"/>
      <c r="DK48" s="1085"/>
      <c r="DL48" s="1083"/>
      <c r="DM48" s="1084"/>
      <c r="DN48" s="1084"/>
      <c r="DO48" s="1084"/>
      <c r="DP48" s="1085"/>
      <c r="DQ48" s="1083"/>
      <c r="DR48" s="1084"/>
      <c r="DS48" s="1084"/>
      <c r="DT48" s="1084"/>
      <c r="DU48" s="1085"/>
      <c r="DV48" s="1086"/>
      <c r="DW48" s="1087"/>
      <c r="DX48" s="1087"/>
      <c r="DY48" s="1087"/>
      <c r="DZ48" s="1088"/>
      <c r="EA48" s="245"/>
    </row>
    <row r="49" spans="1:131" s="246" customFormat="1" ht="26.25" customHeight="1" x14ac:dyDescent="0.15">
      <c r="A49" s="260">
        <v>22</v>
      </c>
      <c r="B49" s="1131"/>
      <c r="C49" s="1132"/>
      <c r="D49" s="1132"/>
      <c r="E49" s="1132"/>
      <c r="F49" s="1132"/>
      <c r="G49" s="1132"/>
      <c r="H49" s="1132"/>
      <c r="I49" s="1132"/>
      <c r="J49" s="1132"/>
      <c r="K49" s="1132"/>
      <c r="L49" s="1132"/>
      <c r="M49" s="1132"/>
      <c r="N49" s="1132"/>
      <c r="O49" s="1132"/>
      <c r="P49" s="1133"/>
      <c r="Q49" s="1137"/>
      <c r="R49" s="1138"/>
      <c r="S49" s="1138"/>
      <c r="T49" s="1138"/>
      <c r="U49" s="1138"/>
      <c r="V49" s="1138"/>
      <c r="W49" s="1138"/>
      <c r="X49" s="1138"/>
      <c r="Y49" s="1138"/>
      <c r="Z49" s="1138"/>
      <c r="AA49" s="1138"/>
      <c r="AB49" s="1138"/>
      <c r="AC49" s="1138"/>
      <c r="AD49" s="1138"/>
      <c r="AE49" s="1139"/>
      <c r="AF49" s="1113"/>
      <c r="AG49" s="1114"/>
      <c r="AH49" s="1114"/>
      <c r="AI49" s="1114"/>
      <c r="AJ49" s="1115"/>
      <c r="AK49" s="1077"/>
      <c r="AL49" s="1071"/>
      <c r="AM49" s="1071"/>
      <c r="AN49" s="1071"/>
      <c r="AO49" s="1071"/>
      <c r="AP49" s="1071"/>
      <c r="AQ49" s="1071"/>
      <c r="AR49" s="1071"/>
      <c r="AS49" s="1071"/>
      <c r="AT49" s="1071"/>
      <c r="AU49" s="1071"/>
      <c r="AV49" s="1071"/>
      <c r="AW49" s="1071"/>
      <c r="AX49" s="1071"/>
      <c r="AY49" s="1071"/>
      <c r="AZ49" s="1136"/>
      <c r="BA49" s="1136"/>
      <c r="BB49" s="1136"/>
      <c r="BC49" s="1136"/>
      <c r="BD49" s="1136"/>
      <c r="BE49" s="1126"/>
      <c r="BF49" s="1126"/>
      <c r="BG49" s="1126"/>
      <c r="BH49" s="1126"/>
      <c r="BI49" s="1127"/>
      <c r="BJ49" s="251"/>
      <c r="BK49" s="251"/>
      <c r="BL49" s="251"/>
      <c r="BM49" s="251"/>
      <c r="BN49" s="251"/>
      <c r="BO49" s="264"/>
      <c r="BP49" s="264"/>
      <c r="BQ49" s="261">
        <v>43</v>
      </c>
      <c r="BR49" s="262"/>
      <c r="BS49" s="1108"/>
      <c r="BT49" s="1109"/>
      <c r="BU49" s="1109"/>
      <c r="BV49" s="1109"/>
      <c r="BW49" s="1109"/>
      <c r="BX49" s="1109"/>
      <c r="BY49" s="1109"/>
      <c r="BZ49" s="1109"/>
      <c r="CA49" s="1109"/>
      <c r="CB49" s="1109"/>
      <c r="CC49" s="1109"/>
      <c r="CD49" s="1109"/>
      <c r="CE49" s="1109"/>
      <c r="CF49" s="1109"/>
      <c r="CG49" s="1110"/>
      <c r="CH49" s="1083"/>
      <c r="CI49" s="1084"/>
      <c r="CJ49" s="1084"/>
      <c r="CK49" s="1084"/>
      <c r="CL49" s="1085"/>
      <c r="CM49" s="1083"/>
      <c r="CN49" s="1084"/>
      <c r="CO49" s="1084"/>
      <c r="CP49" s="1084"/>
      <c r="CQ49" s="1085"/>
      <c r="CR49" s="1083"/>
      <c r="CS49" s="1084"/>
      <c r="CT49" s="1084"/>
      <c r="CU49" s="1084"/>
      <c r="CV49" s="1085"/>
      <c r="CW49" s="1083"/>
      <c r="CX49" s="1084"/>
      <c r="CY49" s="1084"/>
      <c r="CZ49" s="1084"/>
      <c r="DA49" s="1085"/>
      <c r="DB49" s="1083"/>
      <c r="DC49" s="1084"/>
      <c r="DD49" s="1084"/>
      <c r="DE49" s="1084"/>
      <c r="DF49" s="1085"/>
      <c r="DG49" s="1083"/>
      <c r="DH49" s="1084"/>
      <c r="DI49" s="1084"/>
      <c r="DJ49" s="1084"/>
      <c r="DK49" s="1085"/>
      <c r="DL49" s="1083"/>
      <c r="DM49" s="1084"/>
      <c r="DN49" s="1084"/>
      <c r="DO49" s="1084"/>
      <c r="DP49" s="1085"/>
      <c r="DQ49" s="1083"/>
      <c r="DR49" s="1084"/>
      <c r="DS49" s="1084"/>
      <c r="DT49" s="1084"/>
      <c r="DU49" s="1085"/>
      <c r="DV49" s="1086"/>
      <c r="DW49" s="1087"/>
      <c r="DX49" s="1087"/>
      <c r="DY49" s="1087"/>
      <c r="DZ49" s="1088"/>
      <c r="EA49" s="245"/>
    </row>
    <row r="50" spans="1:131" s="246" customFormat="1" ht="26.25" customHeight="1" x14ac:dyDescent="0.15">
      <c r="A50" s="260">
        <v>23</v>
      </c>
      <c r="B50" s="1131"/>
      <c r="C50" s="1132"/>
      <c r="D50" s="1132"/>
      <c r="E50" s="1132"/>
      <c r="F50" s="1132"/>
      <c r="G50" s="1132"/>
      <c r="H50" s="1132"/>
      <c r="I50" s="1132"/>
      <c r="J50" s="1132"/>
      <c r="K50" s="1132"/>
      <c r="L50" s="1132"/>
      <c r="M50" s="1132"/>
      <c r="N50" s="1132"/>
      <c r="O50" s="1132"/>
      <c r="P50" s="1133"/>
      <c r="Q50" s="1134"/>
      <c r="R50" s="1117"/>
      <c r="S50" s="1117"/>
      <c r="T50" s="1117"/>
      <c r="U50" s="1117"/>
      <c r="V50" s="1117"/>
      <c r="W50" s="1117"/>
      <c r="X50" s="1117"/>
      <c r="Y50" s="1117"/>
      <c r="Z50" s="1117"/>
      <c r="AA50" s="1117"/>
      <c r="AB50" s="1117"/>
      <c r="AC50" s="1117"/>
      <c r="AD50" s="1117"/>
      <c r="AE50" s="1135"/>
      <c r="AF50" s="1113"/>
      <c r="AG50" s="1114"/>
      <c r="AH50" s="1114"/>
      <c r="AI50" s="1114"/>
      <c r="AJ50" s="1115"/>
      <c r="AK50" s="1116"/>
      <c r="AL50" s="1117"/>
      <c r="AM50" s="1117"/>
      <c r="AN50" s="1117"/>
      <c r="AO50" s="1117"/>
      <c r="AP50" s="1117"/>
      <c r="AQ50" s="1117"/>
      <c r="AR50" s="1117"/>
      <c r="AS50" s="1117"/>
      <c r="AT50" s="1117"/>
      <c r="AU50" s="1117"/>
      <c r="AV50" s="1117"/>
      <c r="AW50" s="1117"/>
      <c r="AX50" s="1117"/>
      <c r="AY50" s="1117"/>
      <c r="AZ50" s="1118"/>
      <c r="BA50" s="1118"/>
      <c r="BB50" s="1118"/>
      <c r="BC50" s="1118"/>
      <c r="BD50" s="1118"/>
      <c r="BE50" s="1126"/>
      <c r="BF50" s="1126"/>
      <c r="BG50" s="1126"/>
      <c r="BH50" s="1126"/>
      <c r="BI50" s="1127"/>
      <c r="BJ50" s="251"/>
      <c r="BK50" s="251"/>
      <c r="BL50" s="251"/>
      <c r="BM50" s="251"/>
      <c r="BN50" s="251"/>
      <c r="BO50" s="264"/>
      <c r="BP50" s="264"/>
      <c r="BQ50" s="261">
        <v>44</v>
      </c>
      <c r="BR50" s="262"/>
      <c r="BS50" s="1108"/>
      <c r="BT50" s="1109"/>
      <c r="BU50" s="1109"/>
      <c r="BV50" s="1109"/>
      <c r="BW50" s="1109"/>
      <c r="BX50" s="1109"/>
      <c r="BY50" s="1109"/>
      <c r="BZ50" s="1109"/>
      <c r="CA50" s="1109"/>
      <c r="CB50" s="1109"/>
      <c r="CC50" s="1109"/>
      <c r="CD50" s="1109"/>
      <c r="CE50" s="1109"/>
      <c r="CF50" s="1109"/>
      <c r="CG50" s="1110"/>
      <c r="CH50" s="1083"/>
      <c r="CI50" s="1084"/>
      <c r="CJ50" s="1084"/>
      <c r="CK50" s="1084"/>
      <c r="CL50" s="1085"/>
      <c r="CM50" s="1083"/>
      <c r="CN50" s="1084"/>
      <c r="CO50" s="1084"/>
      <c r="CP50" s="1084"/>
      <c r="CQ50" s="1085"/>
      <c r="CR50" s="1083"/>
      <c r="CS50" s="1084"/>
      <c r="CT50" s="1084"/>
      <c r="CU50" s="1084"/>
      <c r="CV50" s="1085"/>
      <c r="CW50" s="1083"/>
      <c r="CX50" s="1084"/>
      <c r="CY50" s="1084"/>
      <c r="CZ50" s="1084"/>
      <c r="DA50" s="1085"/>
      <c r="DB50" s="1083"/>
      <c r="DC50" s="1084"/>
      <c r="DD50" s="1084"/>
      <c r="DE50" s="1084"/>
      <c r="DF50" s="1085"/>
      <c r="DG50" s="1083"/>
      <c r="DH50" s="1084"/>
      <c r="DI50" s="1084"/>
      <c r="DJ50" s="1084"/>
      <c r="DK50" s="1085"/>
      <c r="DL50" s="1083"/>
      <c r="DM50" s="1084"/>
      <c r="DN50" s="1084"/>
      <c r="DO50" s="1084"/>
      <c r="DP50" s="1085"/>
      <c r="DQ50" s="1083"/>
      <c r="DR50" s="1084"/>
      <c r="DS50" s="1084"/>
      <c r="DT50" s="1084"/>
      <c r="DU50" s="1085"/>
      <c r="DV50" s="1086"/>
      <c r="DW50" s="1087"/>
      <c r="DX50" s="1087"/>
      <c r="DY50" s="1087"/>
      <c r="DZ50" s="1088"/>
      <c r="EA50" s="245"/>
    </row>
    <row r="51" spans="1:131" s="246" customFormat="1" ht="26.25" customHeight="1" x14ac:dyDescent="0.15">
      <c r="A51" s="260">
        <v>24</v>
      </c>
      <c r="B51" s="1131"/>
      <c r="C51" s="1132"/>
      <c r="D51" s="1132"/>
      <c r="E51" s="1132"/>
      <c r="F51" s="1132"/>
      <c r="G51" s="1132"/>
      <c r="H51" s="1132"/>
      <c r="I51" s="1132"/>
      <c r="J51" s="1132"/>
      <c r="K51" s="1132"/>
      <c r="L51" s="1132"/>
      <c r="M51" s="1132"/>
      <c r="N51" s="1132"/>
      <c r="O51" s="1132"/>
      <c r="P51" s="1133"/>
      <c r="Q51" s="1134"/>
      <c r="R51" s="1117"/>
      <c r="S51" s="1117"/>
      <c r="T51" s="1117"/>
      <c r="U51" s="1117"/>
      <c r="V51" s="1117"/>
      <c r="W51" s="1117"/>
      <c r="X51" s="1117"/>
      <c r="Y51" s="1117"/>
      <c r="Z51" s="1117"/>
      <c r="AA51" s="1117"/>
      <c r="AB51" s="1117"/>
      <c r="AC51" s="1117"/>
      <c r="AD51" s="1117"/>
      <c r="AE51" s="1135"/>
      <c r="AF51" s="1113"/>
      <c r="AG51" s="1114"/>
      <c r="AH51" s="1114"/>
      <c r="AI51" s="1114"/>
      <c r="AJ51" s="1115"/>
      <c r="AK51" s="1116"/>
      <c r="AL51" s="1117"/>
      <c r="AM51" s="1117"/>
      <c r="AN51" s="1117"/>
      <c r="AO51" s="1117"/>
      <c r="AP51" s="1117"/>
      <c r="AQ51" s="1117"/>
      <c r="AR51" s="1117"/>
      <c r="AS51" s="1117"/>
      <c r="AT51" s="1117"/>
      <c r="AU51" s="1117"/>
      <c r="AV51" s="1117"/>
      <c r="AW51" s="1117"/>
      <c r="AX51" s="1117"/>
      <c r="AY51" s="1117"/>
      <c r="AZ51" s="1118"/>
      <c r="BA51" s="1118"/>
      <c r="BB51" s="1118"/>
      <c r="BC51" s="1118"/>
      <c r="BD51" s="1118"/>
      <c r="BE51" s="1126"/>
      <c r="BF51" s="1126"/>
      <c r="BG51" s="1126"/>
      <c r="BH51" s="1126"/>
      <c r="BI51" s="1127"/>
      <c r="BJ51" s="251"/>
      <c r="BK51" s="251"/>
      <c r="BL51" s="251"/>
      <c r="BM51" s="251"/>
      <c r="BN51" s="251"/>
      <c r="BO51" s="264"/>
      <c r="BP51" s="264"/>
      <c r="BQ51" s="261">
        <v>45</v>
      </c>
      <c r="BR51" s="262"/>
      <c r="BS51" s="1108"/>
      <c r="BT51" s="1109"/>
      <c r="BU51" s="1109"/>
      <c r="BV51" s="1109"/>
      <c r="BW51" s="1109"/>
      <c r="BX51" s="1109"/>
      <c r="BY51" s="1109"/>
      <c r="BZ51" s="1109"/>
      <c r="CA51" s="1109"/>
      <c r="CB51" s="1109"/>
      <c r="CC51" s="1109"/>
      <c r="CD51" s="1109"/>
      <c r="CE51" s="1109"/>
      <c r="CF51" s="1109"/>
      <c r="CG51" s="1110"/>
      <c r="CH51" s="1083"/>
      <c r="CI51" s="1084"/>
      <c r="CJ51" s="1084"/>
      <c r="CK51" s="1084"/>
      <c r="CL51" s="1085"/>
      <c r="CM51" s="1083"/>
      <c r="CN51" s="1084"/>
      <c r="CO51" s="1084"/>
      <c r="CP51" s="1084"/>
      <c r="CQ51" s="1085"/>
      <c r="CR51" s="1083"/>
      <c r="CS51" s="1084"/>
      <c r="CT51" s="1084"/>
      <c r="CU51" s="1084"/>
      <c r="CV51" s="1085"/>
      <c r="CW51" s="1083"/>
      <c r="CX51" s="1084"/>
      <c r="CY51" s="1084"/>
      <c r="CZ51" s="1084"/>
      <c r="DA51" s="1085"/>
      <c r="DB51" s="1083"/>
      <c r="DC51" s="1084"/>
      <c r="DD51" s="1084"/>
      <c r="DE51" s="1084"/>
      <c r="DF51" s="1085"/>
      <c r="DG51" s="1083"/>
      <c r="DH51" s="1084"/>
      <c r="DI51" s="1084"/>
      <c r="DJ51" s="1084"/>
      <c r="DK51" s="1085"/>
      <c r="DL51" s="1083"/>
      <c r="DM51" s="1084"/>
      <c r="DN51" s="1084"/>
      <c r="DO51" s="1084"/>
      <c r="DP51" s="1085"/>
      <c r="DQ51" s="1083"/>
      <c r="DR51" s="1084"/>
      <c r="DS51" s="1084"/>
      <c r="DT51" s="1084"/>
      <c r="DU51" s="1085"/>
      <c r="DV51" s="1086"/>
      <c r="DW51" s="1087"/>
      <c r="DX51" s="1087"/>
      <c r="DY51" s="1087"/>
      <c r="DZ51" s="1088"/>
      <c r="EA51" s="245"/>
    </row>
    <row r="52" spans="1:131" s="246" customFormat="1" ht="26.25" customHeight="1" x14ac:dyDescent="0.15">
      <c r="A52" s="260">
        <v>25</v>
      </c>
      <c r="B52" s="1131"/>
      <c r="C52" s="1132"/>
      <c r="D52" s="1132"/>
      <c r="E52" s="1132"/>
      <c r="F52" s="1132"/>
      <c r="G52" s="1132"/>
      <c r="H52" s="1132"/>
      <c r="I52" s="1132"/>
      <c r="J52" s="1132"/>
      <c r="K52" s="1132"/>
      <c r="L52" s="1132"/>
      <c r="M52" s="1132"/>
      <c r="N52" s="1132"/>
      <c r="O52" s="1132"/>
      <c r="P52" s="1133"/>
      <c r="Q52" s="1134"/>
      <c r="R52" s="1117"/>
      <c r="S52" s="1117"/>
      <c r="T52" s="1117"/>
      <c r="U52" s="1117"/>
      <c r="V52" s="1117"/>
      <c r="W52" s="1117"/>
      <c r="X52" s="1117"/>
      <c r="Y52" s="1117"/>
      <c r="Z52" s="1117"/>
      <c r="AA52" s="1117"/>
      <c r="AB52" s="1117"/>
      <c r="AC52" s="1117"/>
      <c r="AD52" s="1117"/>
      <c r="AE52" s="1135"/>
      <c r="AF52" s="1113"/>
      <c r="AG52" s="1114"/>
      <c r="AH52" s="1114"/>
      <c r="AI52" s="1114"/>
      <c r="AJ52" s="1115"/>
      <c r="AK52" s="1116"/>
      <c r="AL52" s="1117"/>
      <c r="AM52" s="1117"/>
      <c r="AN52" s="1117"/>
      <c r="AO52" s="1117"/>
      <c r="AP52" s="1117"/>
      <c r="AQ52" s="1117"/>
      <c r="AR52" s="1117"/>
      <c r="AS52" s="1117"/>
      <c r="AT52" s="1117"/>
      <c r="AU52" s="1117"/>
      <c r="AV52" s="1117"/>
      <c r="AW52" s="1117"/>
      <c r="AX52" s="1117"/>
      <c r="AY52" s="1117"/>
      <c r="AZ52" s="1118"/>
      <c r="BA52" s="1118"/>
      <c r="BB52" s="1118"/>
      <c r="BC52" s="1118"/>
      <c r="BD52" s="1118"/>
      <c r="BE52" s="1126"/>
      <c r="BF52" s="1126"/>
      <c r="BG52" s="1126"/>
      <c r="BH52" s="1126"/>
      <c r="BI52" s="1127"/>
      <c r="BJ52" s="251"/>
      <c r="BK52" s="251"/>
      <c r="BL52" s="251"/>
      <c r="BM52" s="251"/>
      <c r="BN52" s="251"/>
      <c r="BO52" s="264"/>
      <c r="BP52" s="264"/>
      <c r="BQ52" s="261">
        <v>46</v>
      </c>
      <c r="BR52" s="262"/>
      <c r="BS52" s="1108"/>
      <c r="BT52" s="1109"/>
      <c r="BU52" s="1109"/>
      <c r="BV52" s="1109"/>
      <c r="BW52" s="1109"/>
      <c r="BX52" s="1109"/>
      <c r="BY52" s="1109"/>
      <c r="BZ52" s="1109"/>
      <c r="CA52" s="1109"/>
      <c r="CB52" s="1109"/>
      <c r="CC52" s="1109"/>
      <c r="CD52" s="1109"/>
      <c r="CE52" s="1109"/>
      <c r="CF52" s="1109"/>
      <c r="CG52" s="1110"/>
      <c r="CH52" s="1083"/>
      <c r="CI52" s="1084"/>
      <c r="CJ52" s="1084"/>
      <c r="CK52" s="1084"/>
      <c r="CL52" s="1085"/>
      <c r="CM52" s="1083"/>
      <c r="CN52" s="1084"/>
      <c r="CO52" s="1084"/>
      <c r="CP52" s="1084"/>
      <c r="CQ52" s="1085"/>
      <c r="CR52" s="1083"/>
      <c r="CS52" s="1084"/>
      <c r="CT52" s="1084"/>
      <c r="CU52" s="1084"/>
      <c r="CV52" s="1085"/>
      <c r="CW52" s="1083"/>
      <c r="CX52" s="1084"/>
      <c r="CY52" s="1084"/>
      <c r="CZ52" s="1084"/>
      <c r="DA52" s="1085"/>
      <c r="DB52" s="1083"/>
      <c r="DC52" s="1084"/>
      <c r="DD52" s="1084"/>
      <c r="DE52" s="1084"/>
      <c r="DF52" s="1085"/>
      <c r="DG52" s="1083"/>
      <c r="DH52" s="1084"/>
      <c r="DI52" s="1084"/>
      <c r="DJ52" s="1084"/>
      <c r="DK52" s="1085"/>
      <c r="DL52" s="1083"/>
      <c r="DM52" s="1084"/>
      <c r="DN52" s="1084"/>
      <c r="DO52" s="1084"/>
      <c r="DP52" s="1085"/>
      <c r="DQ52" s="1083"/>
      <c r="DR52" s="1084"/>
      <c r="DS52" s="1084"/>
      <c r="DT52" s="1084"/>
      <c r="DU52" s="1085"/>
      <c r="DV52" s="1086"/>
      <c r="DW52" s="1087"/>
      <c r="DX52" s="1087"/>
      <c r="DY52" s="1087"/>
      <c r="DZ52" s="1088"/>
      <c r="EA52" s="245"/>
    </row>
    <row r="53" spans="1:131" s="246" customFormat="1" ht="26.25" customHeight="1" x14ac:dyDescent="0.15">
      <c r="A53" s="260">
        <v>26</v>
      </c>
      <c r="B53" s="1131"/>
      <c r="C53" s="1132"/>
      <c r="D53" s="1132"/>
      <c r="E53" s="1132"/>
      <c r="F53" s="1132"/>
      <c r="G53" s="1132"/>
      <c r="H53" s="1132"/>
      <c r="I53" s="1132"/>
      <c r="J53" s="1132"/>
      <c r="K53" s="1132"/>
      <c r="L53" s="1132"/>
      <c r="M53" s="1132"/>
      <c r="N53" s="1132"/>
      <c r="O53" s="1132"/>
      <c r="P53" s="1133"/>
      <c r="Q53" s="1134"/>
      <c r="R53" s="1117"/>
      <c r="S53" s="1117"/>
      <c r="T53" s="1117"/>
      <c r="U53" s="1117"/>
      <c r="V53" s="1117"/>
      <c r="W53" s="1117"/>
      <c r="X53" s="1117"/>
      <c r="Y53" s="1117"/>
      <c r="Z53" s="1117"/>
      <c r="AA53" s="1117"/>
      <c r="AB53" s="1117"/>
      <c r="AC53" s="1117"/>
      <c r="AD53" s="1117"/>
      <c r="AE53" s="1135"/>
      <c r="AF53" s="1113"/>
      <c r="AG53" s="1114"/>
      <c r="AH53" s="1114"/>
      <c r="AI53" s="1114"/>
      <c r="AJ53" s="1115"/>
      <c r="AK53" s="1116"/>
      <c r="AL53" s="1117"/>
      <c r="AM53" s="1117"/>
      <c r="AN53" s="1117"/>
      <c r="AO53" s="1117"/>
      <c r="AP53" s="1117"/>
      <c r="AQ53" s="1117"/>
      <c r="AR53" s="1117"/>
      <c r="AS53" s="1117"/>
      <c r="AT53" s="1117"/>
      <c r="AU53" s="1117"/>
      <c r="AV53" s="1117"/>
      <c r="AW53" s="1117"/>
      <c r="AX53" s="1117"/>
      <c r="AY53" s="1117"/>
      <c r="AZ53" s="1118"/>
      <c r="BA53" s="1118"/>
      <c r="BB53" s="1118"/>
      <c r="BC53" s="1118"/>
      <c r="BD53" s="1118"/>
      <c r="BE53" s="1126"/>
      <c r="BF53" s="1126"/>
      <c r="BG53" s="1126"/>
      <c r="BH53" s="1126"/>
      <c r="BI53" s="1127"/>
      <c r="BJ53" s="251"/>
      <c r="BK53" s="251"/>
      <c r="BL53" s="251"/>
      <c r="BM53" s="251"/>
      <c r="BN53" s="251"/>
      <c r="BO53" s="264"/>
      <c r="BP53" s="264"/>
      <c r="BQ53" s="261">
        <v>47</v>
      </c>
      <c r="BR53" s="262"/>
      <c r="BS53" s="1108"/>
      <c r="BT53" s="1109"/>
      <c r="BU53" s="1109"/>
      <c r="BV53" s="1109"/>
      <c r="BW53" s="1109"/>
      <c r="BX53" s="1109"/>
      <c r="BY53" s="1109"/>
      <c r="BZ53" s="1109"/>
      <c r="CA53" s="1109"/>
      <c r="CB53" s="1109"/>
      <c r="CC53" s="1109"/>
      <c r="CD53" s="1109"/>
      <c r="CE53" s="1109"/>
      <c r="CF53" s="1109"/>
      <c r="CG53" s="1110"/>
      <c r="CH53" s="1083"/>
      <c r="CI53" s="1084"/>
      <c r="CJ53" s="1084"/>
      <c r="CK53" s="1084"/>
      <c r="CL53" s="1085"/>
      <c r="CM53" s="1083"/>
      <c r="CN53" s="1084"/>
      <c r="CO53" s="1084"/>
      <c r="CP53" s="1084"/>
      <c r="CQ53" s="1085"/>
      <c r="CR53" s="1083"/>
      <c r="CS53" s="1084"/>
      <c r="CT53" s="1084"/>
      <c r="CU53" s="1084"/>
      <c r="CV53" s="1085"/>
      <c r="CW53" s="1083"/>
      <c r="CX53" s="1084"/>
      <c r="CY53" s="1084"/>
      <c r="CZ53" s="1084"/>
      <c r="DA53" s="1085"/>
      <c r="DB53" s="1083"/>
      <c r="DC53" s="1084"/>
      <c r="DD53" s="1084"/>
      <c r="DE53" s="1084"/>
      <c r="DF53" s="1085"/>
      <c r="DG53" s="1083"/>
      <c r="DH53" s="1084"/>
      <c r="DI53" s="1084"/>
      <c r="DJ53" s="1084"/>
      <c r="DK53" s="1085"/>
      <c r="DL53" s="1083"/>
      <c r="DM53" s="1084"/>
      <c r="DN53" s="1084"/>
      <c r="DO53" s="1084"/>
      <c r="DP53" s="1085"/>
      <c r="DQ53" s="1083"/>
      <c r="DR53" s="1084"/>
      <c r="DS53" s="1084"/>
      <c r="DT53" s="1084"/>
      <c r="DU53" s="1085"/>
      <c r="DV53" s="1086"/>
      <c r="DW53" s="1087"/>
      <c r="DX53" s="1087"/>
      <c r="DY53" s="1087"/>
      <c r="DZ53" s="1088"/>
      <c r="EA53" s="245"/>
    </row>
    <row r="54" spans="1:131" s="246" customFormat="1" ht="26.25" customHeight="1" x14ac:dyDescent="0.15">
      <c r="A54" s="260">
        <v>27</v>
      </c>
      <c r="B54" s="1131"/>
      <c r="C54" s="1132"/>
      <c r="D54" s="1132"/>
      <c r="E54" s="1132"/>
      <c r="F54" s="1132"/>
      <c r="G54" s="1132"/>
      <c r="H54" s="1132"/>
      <c r="I54" s="1132"/>
      <c r="J54" s="1132"/>
      <c r="K54" s="1132"/>
      <c r="L54" s="1132"/>
      <c r="M54" s="1132"/>
      <c r="N54" s="1132"/>
      <c r="O54" s="1132"/>
      <c r="P54" s="1133"/>
      <c r="Q54" s="1134"/>
      <c r="R54" s="1117"/>
      <c r="S54" s="1117"/>
      <c r="T54" s="1117"/>
      <c r="U54" s="1117"/>
      <c r="V54" s="1117"/>
      <c r="W54" s="1117"/>
      <c r="X54" s="1117"/>
      <c r="Y54" s="1117"/>
      <c r="Z54" s="1117"/>
      <c r="AA54" s="1117"/>
      <c r="AB54" s="1117"/>
      <c r="AC54" s="1117"/>
      <c r="AD54" s="1117"/>
      <c r="AE54" s="1135"/>
      <c r="AF54" s="1113"/>
      <c r="AG54" s="1114"/>
      <c r="AH54" s="1114"/>
      <c r="AI54" s="1114"/>
      <c r="AJ54" s="1115"/>
      <c r="AK54" s="1116"/>
      <c r="AL54" s="1117"/>
      <c r="AM54" s="1117"/>
      <c r="AN54" s="1117"/>
      <c r="AO54" s="1117"/>
      <c r="AP54" s="1117"/>
      <c r="AQ54" s="1117"/>
      <c r="AR54" s="1117"/>
      <c r="AS54" s="1117"/>
      <c r="AT54" s="1117"/>
      <c r="AU54" s="1117"/>
      <c r="AV54" s="1117"/>
      <c r="AW54" s="1117"/>
      <c r="AX54" s="1117"/>
      <c r="AY54" s="1117"/>
      <c r="AZ54" s="1118"/>
      <c r="BA54" s="1118"/>
      <c r="BB54" s="1118"/>
      <c r="BC54" s="1118"/>
      <c r="BD54" s="1118"/>
      <c r="BE54" s="1126"/>
      <c r="BF54" s="1126"/>
      <c r="BG54" s="1126"/>
      <c r="BH54" s="1126"/>
      <c r="BI54" s="1127"/>
      <c r="BJ54" s="251"/>
      <c r="BK54" s="251"/>
      <c r="BL54" s="251"/>
      <c r="BM54" s="251"/>
      <c r="BN54" s="251"/>
      <c r="BO54" s="264"/>
      <c r="BP54" s="264"/>
      <c r="BQ54" s="261">
        <v>48</v>
      </c>
      <c r="BR54" s="262"/>
      <c r="BS54" s="1108"/>
      <c r="BT54" s="1109"/>
      <c r="BU54" s="1109"/>
      <c r="BV54" s="1109"/>
      <c r="BW54" s="1109"/>
      <c r="BX54" s="1109"/>
      <c r="BY54" s="1109"/>
      <c r="BZ54" s="1109"/>
      <c r="CA54" s="1109"/>
      <c r="CB54" s="1109"/>
      <c r="CC54" s="1109"/>
      <c r="CD54" s="1109"/>
      <c r="CE54" s="1109"/>
      <c r="CF54" s="1109"/>
      <c r="CG54" s="1110"/>
      <c r="CH54" s="1083"/>
      <c r="CI54" s="1084"/>
      <c r="CJ54" s="1084"/>
      <c r="CK54" s="1084"/>
      <c r="CL54" s="1085"/>
      <c r="CM54" s="1083"/>
      <c r="CN54" s="1084"/>
      <c r="CO54" s="1084"/>
      <c r="CP54" s="1084"/>
      <c r="CQ54" s="1085"/>
      <c r="CR54" s="1083"/>
      <c r="CS54" s="1084"/>
      <c r="CT54" s="1084"/>
      <c r="CU54" s="1084"/>
      <c r="CV54" s="1085"/>
      <c r="CW54" s="1083"/>
      <c r="CX54" s="1084"/>
      <c r="CY54" s="1084"/>
      <c r="CZ54" s="1084"/>
      <c r="DA54" s="1085"/>
      <c r="DB54" s="1083"/>
      <c r="DC54" s="1084"/>
      <c r="DD54" s="1084"/>
      <c r="DE54" s="1084"/>
      <c r="DF54" s="1085"/>
      <c r="DG54" s="1083"/>
      <c r="DH54" s="1084"/>
      <c r="DI54" s="1084"/>
      <c r="DJ54" s="1084"/>
      <c r="DK54" s="1085"/>
      <c r="DL54" s="1083"/>
      <c r="DM54" s="1084"/>
      <c r="DN54" s="1084"/>
      <c r="DO54" s="1084"/>
      <c r="DP54" s="1085"/>
      <c r="DQ54" s="1083"/>
      <c r="DR54" s="1084"/>
      <c r="DS54" s="1084"/>
      <c r="DT54" s="1084"/>
      <c r="DU54" s="1085"/>
      <c r="DV54" s="1086"/>
      <c r="DW54" s="1087"/>
      <c r="DX54" s="1087"/>
      <c r="DY54" s="1087"/>
      <c r="DZ54" s="1088"/>
      <c r="EA54" s="245"/>
    </row>
    <row r="55" spans="1:131" s="246" customFormat="1" ht="26.25" customHeight="1" x14ac:dyDescent="0.15">
      <c r="A55" s="260">
        <v>28</v>
      </c>
      <c r="B55" s="1131"/>
      <c r="C55" s="1132"/>
      <c r="D55" s="1132"/>
      <c r="E55" s="1132"/>
      <c r="F55" s="1132"/>
      <c r="G55" s="1132"/>
      <c r="H55" s="1132"/>
      <c r="I55" s="1132"/>
      <c r="J55" s="1132"/>
      <c r="K55" s="1132"/>
      <c r="L55" s="1132"/>
      <c r="M55" s="1132"/>
      <c r="N55" s="1132"/>
      <c r="O55" s="1132"/>
      <c r="P55" s="1133"/>
      <c r="Q55" s="1134"/>
      <c r="R55" s="1117"/>
      <c r="S55" s="1117"/>
      <c r="T55" s="1117"/>
      <c r="U55" s="1117"/>
      <c r="V55" s="1117"/>
      <c r="W55" s="1117"/>
      <c r="X55" s="1117"/>
      <c r="Y55" s="1117"/>
      <c r="Z55" s="1117"/>
      <c r="AA55" s="1117"/>
      <c r="AB55" s="1117"/>
      <c r="AC55" s="1117"/>
      <c r="AD55" s="1117"/>
      <c r="AE55" s="1135"/>
      <c r="AF55" s="1113"/>
      <c r="AG55" s="1114"/>
      <c r="AH55" s="1114"/>
      <c r="AI55" s="1114"/>
      <c r="AJ55" s="1115"/>
      <c r="AK55" s="1116"/>
      <c r="AL55" s="1117"/>
      <c r="AM55" s="1117"/>
      <c r="AN55" s="1117"/>
      <c r="AO55" s="1117"/>
      <c r="AP55" s="1117"/>
      <c r="AQ55" s="1117"/>
      <c r="AR55" s="1117"/>
      <c r="AS55" s="1117"/>
      <c r="AT55" s="1117"/>
      <c r="AU55" s="1117"/>
      <c r="AV55" s="1117"/>
      <c r="AW55" s="1117"/>
      <c r="AX55" s="1117"/>
      <c r="AY55" s="1117"/>
      <c r="AZ55" s="1118"/>
      <c r="BA55" s="1118"/>
      <c r="BB55" s="1118"/>
      <c r="BC55" s="1118"/>
      <c r="BD55" s="1118"/>
      <c r="BE55" s="1126"/>
      <c r="BF55" s="1126"/>
      <c r="BG55" s="1126"/>
      <c r="BH55" s="1126"/>
      <c r="BI55" s="1127"/>
      <c r="BJ55" s="251"/>
      <c r="BK55" s="251"/>
      <c r="BL55" s="251"/>
      <c r="BM55" s="251"/>
      <c r="BN55" s="251"/>
      <c r="BO55" s="264"/>
      <c r="BP55" s="264"/>
      <c r="BQ55" s="261">
        <v>49</v>
      </c>
      <c r="BR55" s="262"/>
      <c r="BS55" s="1108"/>
      <c r="BT55" s="1109"/>
      <c r="BU55" s="1109"/>
      <c r="BV55" s="1109"/>
      <c r="BW55" s="1109"/>
      <c r="BX55" s="1109"/>
      <c r="BY55" s="1109"/>
      <c r="BZ55" s="1109"/>
      <c r="CA55" s="1109"/>
      <c r="CB55" s="1109"/>
      <c r="CC55" s="1109"/>
      <c r="CD55" s="1109"/>
      <c r="CE55" s="1109"/>
      <c r="CF55" s="1109"/>
      <c r="CG55" s="1110"/>
      <c r="CH55" s="1083"/>
      <c r="CI55" s="1084"/>
      <c r="CJ55" s="1084"/>
      <c r="CK55" s="1084"/>
      <c r="CL55" s="1085"/>
      <c r="CM55" s="1083"/>
      <c r="CN55" s="1084"/>
      <c r="CO55" s="1084"/>
      <c r="CP55" s="1084"/>
      <c r="CQ55" s="1085"/>
      <c r="CR55" s="1083"/>
      <c r="CS55" s="1084"/>
      <c r="CT55" s="1084"/>
      <c r="CU55" s="1084"/>
      <c r="CV55" s="1085"/>
      <c r="CW55" s="1083"/>
      <c r="CX55" s="1084"/>
      <c r="CY55" s="1084"/>
      <c r="CZ55" s="1084"/>
      <c r="DA55" s="1085"/>
      <c r="DB55" s="1083"/>
      <c r="DC55" s="1084"/>
      <c r="DD55" s="1084"/>
      <c r="DE55" s="1084"/>
      <c r="DF55" s="1085"/>
      <c r="DG55" s="1083"/>
      <c r="DH55" s="1084"/>
      <c r="DI55" s="1084"/>
      <c r="DJ55" s="1084"/>
      <c r="DK55" s="1085"/>
      <c r="DL55" s="1083"/>
      <c r="DM55" s="1084"/>
      <c r="DN55" s="1084"/>
      <c r="DO55" s="1084"/>
      <c r="DP55" s="1085"/>
      <c r="DQ55" s="1083"/>
      <c r="DR55" s="1084"/>
      <c r="DS55" s="1084"/>
      <c r="DT55" s="1084"/>
      <c r="DU55" s="1085"/>
      <c r="DV55" s="1086"/>
      <c r="DW55" s="1087"/>
      <c r="DX55" s="1087"/>
      <c r="DY55" s="1087"/>
      <c r="DZ55" s="1088"/>
      <c r="EA55" s="245"/>
    </row>
    <row r="56" spans="1:131" s="246" customFormat="1" ht="26.25" customHeight="1" x14ac:dyDescent="0.15">
      <c r="A56" s="260">
        <v>29</v>
      </c>
      <c r="B56" s="1131"/>
      <c r="C56" s="1132"/>
      <c r="D56" s="1132"/>
      <c r="E56" s="1132"/>
      <c r="F56" s="1132"/>
      <c r="G56" s="1132"/>
      <c r="H56" s="1132"/>
      <c r="I56" s="1132"/>
      <c r="J56" s="1132"/>
      <c r="K56" s="1132"/>
      <c r="L56" s="1132"/>
      <c r="M56" s="1132"/>
      <c r="N56" s="1132"/>
      <c r="O56" s="1132"/>
      <c r="P56" s="1133"/>
      <c r="Q56" s="1134"/>
      <c r="R56" s="1117"/>
      <c r="S56" s="1117"/>
      <c r="T56" s="1117"/>
      <c r="U56" s="1117"/>
      <c r="V56" s="1117"/>
      <c r="W56" s="1117"/>
      <c r="X56" s="1117"/>
      <c r="Y56" s="1117"/>
      <c r="Z56" s="1117"/>
      <c r="AA56" s="1117"/>
      <c r="AB56" s="1117"/>
      <c r="AC56" s="1117"/>
      <c r="AD56" s="1117"/>
      <c r="AE56" s="1135"/>
      <c r="AF56" s="1113"/>
      <c r="AG56" s="1114"/>
      <c r="AH56" s="1114"/>
      <c r="AI56" s="1114"/>
      <c r="AJ56" s="1115"/>
      <c r="AK56" s="1116"/>
      <c r="AL56" s="1117"/>
      <c r="AM56" s="1117"/>
      <c r="AN56" s="1117"/>
      <c r="AO56" s="1117"/>
      <c r="AP56" s="1117"/>
      <c r="AQ56" s="1117"/>
      <c r="AR56" s="1117"/>
      <c r="AS56" s="1117"/>
      <c r="AT56" s="1117"/>
      <c r="AU56" s="1117"/>
      <c r="AV56" s="1117"/>
      <c r="AW56" s="1117"/>
      <c r="AX56" s="1117"/>
      <c r="AY56" s="1117"/>
      <c r="AZ56" s="1118"/>
      <c r="BA56" s="1118"/>
      <c r="BB56" s="1118"/>
      <c r="BC56" s="1118"/>
      <c r="BD56" s="1118"/>
      <c r="BE56" s="1126"/>
      <c r="BF56" s="1126"/>
      <c r="BG56" s="1126"/>
      <c r="BH56" s="1126"/>
      <c r="BI56" s="1127"/>
      <c r="BJ56" s="251"/>
      <c r="BK56" s="251"/>
      <c r="BL56" s="251"/>
      <c r="BM56" s="251"/>
      <c r="BN56" s="251"/>
      <c r="BO56" s="264"/>
      <c r="BP56" s="264"/>
      <c r="BQ56" s="261">
        <v>50</v>
      </c>
      <c r="BR56" s="262"/>
      <c r="BS56" s="1108"/>
      <c r="BT56" s="1109"/>
      <c r="BU56" s="1109"/>
      <c r="BV56" s="1109"/>
      <c r="BW56" s="1109"/>
      <c r="BX56" s="1109"/>
      <c r="BY56" s="1109"/>
      <c r="BZ56" s="1109"/>
      <c r="CA56" s="1109"/>
      <c r="CB56" s="1109"/>
      <c r="CC56" s="1109"/>
      <c r="CD56" s="1109"/>
      <c r="CE56" s="1109"/>
      <c r="CF56" s="1109"/>
      <c r="CG56" s="1110"/>
      <c r="CH56" s="1083"/>
      <c r="CI56" s="1084"/>
      <c r="CJ56" s="1084"/>
      <c r="CK56" s="1084"/>
      <c r="CL56" s="1085"/>
      <c r="CM56" s="1083"/>
      <c r="CN56" s="1084"/>
      <c r="CO56" s="1084"/>
      <c r="CP56" s="1084"/>
      <c r="CQ56" s="1085"/>
      <c r="CR56" s="1083"/>
      <c r="CS56" s="1084"/>
      <c r="CT56" s="1084"/>
      <c r="CU56" s="1084"/>
      <c r="CV56" s="1085"/>
      <c r="CW56" s="1083"/>
      <c r="CX56" s="1084"/>
      <c r="CY56" s="1084"/>
      <c r="CZ56" s="1084"/>
      <c r="DA56" s="1085"/>
      <c r="DB56" s="1083"/>
      <c r="DC56" s="1084"/>
      <c r="DD56" s="1084"/>
      <c r="DE56" s="1084"/>
      <c r="DF56" s="1085"/>
      <c r="DG56" s="1083"/>
      <c r="DH56" s="1084"/>
      <c r="DI56" s="1084"/>
      <c r="DJ56" s="1084"/>
      <c r="DK56" s="1085"/>
      <c r="DL56" s="1083"/>
      <c r="DM56" s="1084"/>
      <c r="DN56" s="1084"/>
      <c r="DO56" s="1084"/>
      <c r="DP56" s="1085"/>
      <c r="DQ56" s="1083"/>
      <c r="DR56" s="1084"/>
      <c r="DS56" s="1084"/>
      <c r="DT56" s="1084"/>
      <c r="DU56" s="1085"/>
      <c r="DV56" s="1086"/>
      <c r="DW56" s="1087"/>
      <c r="DX56" s="1087"/>
      <c r="DY56" s="1087"/>
      <c r="DZ56" s="1088"/>
      <c r="EA56" s="245"/>
    </row>
    <row r="57" spans="1:131" s="246" customFormat="1" ht="26.25" customHeight="1" x14ac:dyDescent="0.15">
      <c r="A57" s="260">
        <v>30</v>
      </c>
      <c r="B57" s="1131"/>
      <c r="C57" s="1132"/>
      <c r="D57" s="1132"/>
      <c r="E57" s="1132"/>
      <c r="F57" s="1132"/>
      <c r="G57" s="1132"/>
      <c r="H57" s="1132"/>
      <c r="I57" s="1132"/>
      <c r="J57" s="1132"/>
      <c r="K57" s="1132"/>
      <c r="L57" s="1132"/>
      <c r="M57" s="1132"/>
      <c r="N57" s="1132"/>
      <c r="O57" s="1132"/>
      <c r="P57" s="1133"/>
      <c r="Q57" s="1134"/>
      <c r="R57" s="1117"/>
      <c r="S57" s="1117"/>
      <c r="T57" s="1117"/>
      <c r="U57" s="1117"/>
      <c r="V57" s="1117"/>
      <c r="W57" s="1117"/>
      <c r="X57" s="1117"/>
      <c r="Y57" s="1117"/>
      <c r="Z57" s="1117"/>
      <c r="AA57" s="1117"/>
      <c r="AB57" s="1117"/>
      <c r="AC57" s="1117"/>
      <c r="AD57" s="1117"/>
      <c r="AE57" s="1135"/>
      <c r="AF57" s="1113"/>
      <c r="AG57" s="1114"/>
      <c r="AH57" s="1114"/>
      <c r="AI57" s="1114"/>
      <c r="AJ57" s="1115"/>
      <c r="AK57" s="1116"/>
      <c r="AL57" s="1117"/>
      <c r="AM57" s="1117"/>
      <c r="AN57" s="1117"/>
      <c r="AO57" s="1117"/>
      <c r="AP57" s="1117"/>
      <c r="AQ57" s="1117"/>
      <c r="AR57" s="1117"/>
      <c r="AS57" s="1117"/>
      <c r="AT57" s="1117"/>
      <c r="AU57" s="1117"/>
      <c r="AV57" s="1117"/>
      <c r="AW57" s="1117"/>
      <c r="AX57" s="1117"/>
      <c r="AY57" s="1117"/>
      <c r="AZ57" s="1118"/>
      <c r="BA57" s="1118"/>
      <c r="BB57" s="1118"/>
      <c r="BC57" s="1118"/>
      <c r="BD57" s="1118"/>
      <c r="BE57" s="1126"/>
      <c r="BF57" s="1126"/>
      <c r="BG57" s="1126"/>
      <c r="BH57" s="1126"/>
      <c r="BI57" s="1127"/>
      <c r="BJ57" s="251"/>
      <c r="BK57" s="251"/>
      <c r="BL57" s="251"/>
      <c r="BM57" s="251"/>
      <c r="BN57" s="251"/>
      <c r="BO57" s="264"/>
      <c r="BP57" s="264"/>
      <c r="BQ57" s="261">
        <v>51</v>
      </c>
      <c r="BR57" s="262"/>
      <c r="BS57" s="1108"/>
      <c r="BT57" s="1109"/>
      <c r="BU57" s="1109"/>
      <c r="BV57" s="1109"/>
      <c r="BW57" s="1109"/>
      <c r="BX57" s="1109"/>
      <c r="BY57" s="1109"/>
      <c r="BZ57" s="1109"/>
      <c r="CA57" s="1109"/>
      <c r="CB57" s="1109"/>
      <c r="CC57" s="1109"/>
      <c r="CD57" s="1109"/>
      <c r="CE57" s="1109"/>
      <c r="CF57" s="1109"/>
      <c r="CG57" s="1110"/>
      <c r="CH57" s="1083"/>
      <c r="CI57" s="1084"/>
      <c r="CJ57" s="1084"/>
      <c r="CK57" s="1084"/>
      <c r="CL57" s="1085"/>
      <c r="CM57" s="1083"/>
      <c r="CN57" s="1084"/>
      <c r="CO57" s="1084"/>
      <c r="CP57" s="1084"/>
      <c r="CQ57" s="1085"/>
      <c r="CR57" s="1083"/>
      <c r="CS57" s="1084"/>
      <c r="CT57" s="1084"/>
      <c r="CU57" s="1084"/>
      <c r="CV57" s="1085"/>
      <c r="CW57" s="1083"/>
      <c r="CX57" s="1084"/>
      <c r="CY57" s="1084"/>
      <c r="CZ57" s="1084"/>
      <c r="DA57" s="1085"/>
      <c r="DB57" s="1083"/>
      <c r="DC57" s="1084"/>
      <c r="DD57" s="1084"/>
      <c r="DE57" s="1084"/>
      <c r="DF57" s="1085"/>
      <c r="DG57" s="1083"/>
      <c r="DH57" s="1084"/>
      <c r="DI57" s="1084"/>
      <c r="DJ57" s="1084"/>
      <c r="DK57" s="1085"/>
      <c r="DL57" s="1083"/>
      <c r="DM57" s="1084"/>
      <c r="DN57" s="1084"/>
      <c r="DO57" s="1084"/>
      <c r="DP57" s="1085"/>
      <c r="DQ57" s="1083"/>
      <c r="DR57" s="1084"/>
      <c r="DS57" s="1084"/>
      <c r="DT57" s="1084"/>
      <c r="DU57" s="1085"/>
      <c r="DV57" s="1086"/>
      <c r="DW57" s="1087"/>
      <c r="DX57" s="1087"/>
      <c r="DY57" s="1087"/>
      <c r="DZ57" s="1088"/>
      <c r="EA57" s="245"/>
    </row>
    <row r="58" spans="1:131" s="246" customFormat="1" ht="26.25" customHeight="1" x14ac:dyDescent="0.15">
      <c r="A58" s="260">
        <v>31</v>
      </c>
      <c r="B58" s="1131"/>
      <c r="C58" s="1132"/>
      <c r="D58" s="1132"/>
      <c r="E58" s="1132"/>
      <c r="F58" s="1132"/>
      <c r="G58" s="1132"/>
      <c r="H58" s="1132"/>
      <c r="I58" s="1132"/>
      <c r="J58" s="1132"/>
      <c r="K58" s="1132"/>
      <c r="L58" s="1132"/>
      <c r="M58" s="1132"/>
      <c r="N58" s="1132"/>
      <c r="O58" s="1132"/>
      <c r="P58" s="1133"/>
      <c r="Q58" s="1134"/>
      <c r="R58" s="1117"/>
      <c r="S58" s="1117"/>
      <c r="T58" s="1117"/>
      <c r="U58" s="1117"/>
      <c r="V58" s="1117"/>
      <c r="W58" s="1117"/>
      <c r="X58" s="1117"/>
      <c r="Y58" s="1117"/>
      <c r="Z58" s="1117"/>
      <c r="AA58" s="1117"/>
      <c r="AB58" s="1117"/>
      <c r="AC58" s="1117"/>
      <c r="AD58" s="1117"/>
      <c r="AE58" s="1135"/>
      <c r="AF58" s="1113"/>
      <c r="AG58" s="1114"/>
      <c r="AH58" s="1114"/>
      <c r="AI58" s="1114"/>
      <c r="AJ58" s="1115"/>
      <c r="AK58" s="1116"/>
      <c r="AL58" s="1117"/>
      <c r="AM58" s="1117"/>
      <c r="AN58" s="1117"/>
      <c r="AO58" s="1117"/>
      <c r="AP58" s="1117"/>
      <c r="AQ58" s="1117"/>
      <c r="AR58" s="1117"/>
      <c r="AS58" s="1117"/>
      <c r="AT58" s="1117"/>
      <c r="AU58" s="1117"/>
      <c r="AV58" s="1117"/>
      <c r="AW58" s="1117"/>
      <c r="AX58" s="1117"/>
      <c r="AY58" s="1117"/>
      <c r="AZ58" s="1118"/>
      <c r="BA58" s="1118"/>
      <c r="BB58" s="1118"/>
      <c r="BC58" s="1118"/>
      <c r="BD58" s="1118"/>
      <c r="BE58" s="1126"/>
      <c r="BF58" s="1126"/>
      <c r="BG58" s="1126"/>
      <c r="BH58" s="1126"/>
      <c r="BI58" s="1127"/>
      <c r="BJ58" s="251"/>
      <c r="BK58" s="251"/>
      <c r="BL58" s="251"/>
      <c r="BM58" s="251"/>
      <c r="BN58" s="251"/>
      <c r="BO58" s="264"/>
      <c r="BP58" s="264"/>
      <c r="BQ58" s="261">
        <v>52</v>
      </c>
      <c r="BR58" s="262"/>
      <c r="BS58" s="1108"/>
      <c r="BT58" s="1109"/>
      <c r="BU58" s="1109"/>
      <c r="BV58" s="1109"/>
      <c r="BW58" s="1109"/>
      <c r="BX58" s="1109"/>
      <c r="BY58" s="1109"/>
      <c r="BZ58" s="1109"/>
      <c r="CA58" s="1109"/>
      <c r="CB58" s="1109"/>
      <c r="CC58" s="1109"/>
      <c r="CD58" s="1109"/>
      <c r="CE58" s="1109"/>
      <c r="CF58" s="1109"/>
      <c r="CG58" s="1110"/>
      <c r="CH58" s="1083"/>
      <c r="CI58" s="1084"/>
      <c r="CJ58" s="1084"/>
      <c r="CK58" s="1084"/>
      <c r="CL58" s="1085"/>
      <c r="CM58" s="1083"/>
      <c r="CN58" s="1084"/>
      <c r="CO58" s="1084"/>
      <c r="CP58" s="1084"/>
      <c r="CQ58" s="1085"/>
      <c r="CR58" s="1083"/>
      <c r="CS58" s="1084"/>
      <c r="CT58" s="1084"/>
      <c r="CU58" s="1084"/>
      <c r="CV58" s="1085"/>
      <c r="CW58" s="1083"/>
      <c r="CX58" s="1084"/>
      <c r="CY58" s="1084"/>
      <c r="CZ58" s="1084"/>
      <c r="DA58" s="1085"/>
      <c r="DB58" s="1083"/>
      <c r="DC58" s="1084"/>
      <c r="DD58" s="1084"/>
      <c r="DE58" s="1084"/>
      <c r="DF58" s="1085"/>
      <c r="DG58" s="1083"/>
      <c r="DH58" s="1084"/>
      <c r="DI58" s="1084"/>
      <c r="DJ58" s="1084"/>
      <c r="DK58" s="1085"/>
      <c r="DL58" s="1083"/>
      <c r="DM58" s="1084"/>
      <c r="DN58" s="1084"/>
      <c r="DO58" s="1084"/>
      <c r="DP58" s="1085"/>
      <c r="DQ58" s="1083"/>
      <c r="DR58" s="1084"/>
      <c r="DS58" s="1084"/>
      <c r="DT58" s="1084"/>
      <c r="DU58" s="1085"/>
      <c r="DV58" s="1086"/>
      <c r="DW58" s="1087"/>
      <c r="DX58" s="1087"/>
      <c r="DY58" s="1087"/>
      <c r="DZ58" s="1088"/>
      <c r="EA58" s="245"/>
    </row>
    <row r="59" spans="1:131" s="246" customFormat="1" ht="26.25" customHeight="1" x14ac:dyDescent="0.15">
      <c r="A59" s="260">
        <v>32</v>
      </c>
      <c r="B59" s="1131"/>
      <c r="C59" s="1132"/>
      <c r="D59" s="1132"/>
      <c r="E59" s="1132"/>
      <c r="F59" s="1132"/>
      <c r="G59" s="1132"/>
      <c r="H59" s="1132"/>
      <c r="I59" s="1132"/>
      <c r="J59" s="1132"/>
      <c r="K59" s="1132"/>
      <c r="L59" s="1132"/>
      <c r="M59" s="1132"/>
      <c r="N59" s="1132"/>
      <c r="O59" s="1132"/>
      <c r="P59" s="1133"/>
      <c r="Q59" s="1134"/>
      <c r="R59" s="1117"/>
      <c r="S59" s="1117"/>
      <c r="T59" s="1117"/>
      <c r="U59" s="1117"/>
      <c r="V59" s="1117"/>
      <c r="W59" s="1117"/>
      <c r="X59" s="1117"/>
      <c r="Y59" s="1117"/>
      <c r="Z59" s="1117"/>
      <c r="AA59" s="1117"/>
      <c r="AB59" s="1117"/>
      <c r="AC59" s="1117"/>
      <c r="AD59" s="1117"/>
      <c r="AE59" s="1135"/>
      <c r="AF59" s="1113"/>
      <c r="AG59" s="1114"/>
      <c r="AH59" s="1114"/>
      <c r="AI59" s="1114"/>
      <c r="AJ59" s="1115"/>
      <c r="AK59" s="1116"/>
      <c r="AL59" s="1117"/>
      <c r="AM59" s="1117"/>
      <c r="AN59" s="1117"/>
      <c r="AO59" s="1117"/>
      <c r="AP59" s="1117"/>
      <c r="AQ59" s="1117"/>
      <c r="AR59" s="1117"/>
      <c r="AS59" s="1117"/>
      <c r="AT59" s="1117"/>
      <c r="AU59" s="1117"/>
      <c r="AV59" s="1117"/>
      <c r="AW59" s="1117"/>
      <c r="AX59" s="1117"/>
      <c r="AY59" s="1117"/>
      <c r="AZ59" s="1118"/>
      <c r="BA59" s="1118"/>
      <c r="BB59" s="1118"/>
      <c r="BC59" s="1118"/>
      <c r="BD59" s="1118"/>
      <c r="BE59" s="1126"/>
      <c r="BF59" s="1126"/>
      <c r="BG59" s="1126"/>
      <c r="BH59" s="1126"/>
      <c r="BI59" s="1127"/>
      <c r="BJ59" s="251"/>
      <c r="BK59" s="251"/>
      <c r="BL59" s="251"/>
      <c r="BM59" s="251"/>
      <c r="BN59" s="251"/>
      <c r="BO59" s="264"/>
      <c r="BP59" s="264"/>
      <c r="BQ59" s="261">
        <v>53</v>
      </c>
      <c r="BR59" s="262"/>
      <c r="BS59" s="1108"/>
      <c r="BT59" s="1109"/>
      <c r="BU59" s="1109"/>
      <c r="BV59" s="1109"/>
      <c r="BW59" s="1109"/>
      <c r="BX59" s="1109"/>
      <c r="BY59" s="1109"/>
      <c r="BZ59" s="1109"/>
      <c r="CA59" s="1109"/>
      <c r="CB59" s="1109"/>
      <c r="CC59" s="1109"/>
      <c r="CD59" s="1109"/>
      <c r="CE59" s="1109"/>
      <c r="CF59" s="1109"/>
      <c r="CG59" s="1110"/>
      <c r="CH59" s="1083"/>
      <c r="CI59" s="1084"/>
      <c r="CJ59" s="1084"/>
      <c r="CK59" s="1084"/>
      <c r="CL59" s="1085"/>
      <c r="CM59" s="1083"/>
      <c r="CN59" s="1084"/>
      <c r="CO59" s="1084"/>
      <c r="CP59" s="1084"/>
      <c r="CQ59" s="1085"/>
      <c r="CR59" s="1083"/>
      <c r="CS59" s="1084"/>
      <c r="CT59" s="1084"/>
      <c r="CU59" s="1084"/>
      <c r="CV59" s="1085"/>
      <c r="CW59" s="1083"/>
      <c r="CX59" s="1084"/>
      <c r="CY59" s="1084"/>
      <c r="CZ59" s="1084"/>
      <c r="DA59" s="1085"/>
      <c r="DB59" s="1083"/>
      <c r="DC59" s="1084"/>
      <c r="DD59" s="1084"/>
      <c r="DE59" s="1084"/>
      <c r="DF59" s="1085"/>
      <c r="DG59" s="1083"/>
      <c r="DH59" s="1084"/>
      <c r="DI59" s="1084"/>
      <c r="DJ59" s="1084"/>
      <c r="DK59" s="1085"/>
      <c r="DL59" s="1083"/>
      <c r="DM59" s="1084"/>
      <c r="DN59" s="1084"/>
      <c r="DO59" s="1084"/>
      <c r="DP59" s="1085"/>
      <c r="DQ59" s="1083"/>
      <c r="DR59" s="1084"/>
      <c r="DS59" s="1084"/>
      <c r="DT59" s="1084"/>
      <c r="DU59" s="1085"/>
      <c r="DV59" s="1086"/>
      <c r="DW59" s="1087"/>
      <c r="DX59" s="1087"/>
      <c r="DY59" s="1087"/>
      <c r="DZ59" s="1088"/>
      <c r="EA59" s="245"/>
    </row>
    <row r="60" spans="1:131" s="246" customFormat="1" ht="26.25" customHeight="1" x14ac:dyDescent="0.15">
      <c r="A60" s="260">
        <v>33</v>
      </c>
      <c r="B60" s="1131"/>
      <c r="C60" s="1132"/>
      <c r="D60" s="1132"/>
      <c r="E60" s="1132"/>
      <c r="F60" s="1132"/>
      <c r="G60" s="1132"/>
      <c r="H60" s="1132"/>
      <c r="I60" s="1132"/>
      <c r="J60" s="1132"/>
      <c r="K60" s="1132"/>
      <c r="L60" s="1132"/>
      <c r="M60" s="1132"/>
      <c r="N60" s="1132"/>
      <c r="O60" s="1132"/>
      <c r="P60" s="1133"/>
      <c r="Q60" s="1134"/>
      <c r="R60" s="1117"/>
      <c r="S60" s="1117"/>
      <c r="T60" s="1117"/>
      <c r="U60" s="1117"/>
      <c r="V60" s="1117"/>
      <c r="W60" s="1117"/>
      <c r="X60" s="1117"/>
      <c r="Y60" s="1117"/>
      <c r="Z60" s="1117"/>
      <c r="AA60" s="1117"/>
      <c r="AB60" s="1117"/>
      <c r="AC60" s="1117"/>
      <c r="AD60" s="1117"/>
      <c r="AE60" s="1135"/>
      <c r="AF60" s="1113"/>
      <c r="AG60" s="1114"/>
      <c r="AH60" s="1114"/>
      <c r="AI60" s="1114"/>
      <c r="AJ60" s="1115"/>
      <c r="AK60" s="1116"/>
      <c r="AL60" s="1117"/>
      <c r="AM60" s="1117"/>
      <c r="AN60" s="1117"/>
      <c r="AO60" s="1117"/>
      <c r="AP60" s="1117"/>
      <c r="AQ60" s="1117"/>
      <c r="AR60" s="1117"/>
      <c r="AS60" s="1117"/>
      <c r="AT60" s="1117"/>
      <c r="AU60" s="1117"/>
      <c r="AV60" s="1117"/>
      <c r="AW60" s="1117"/>
      <c r="AX60" s="1117"/>
      <c r="AY60" s="1117"/>
      <c r="AZ60" s="1118"/>
      <c r="BA60" s="1118"/>
      <c r="BB60" s="1118"/>
      <c r="BC60" s="1118"/>
      <c r="BD60" s="1118"/>
      <c r="BE60" s="1126"/>
      <c r="BF60" s="1126"/>
      <c r="BG60" s="1126"/>
      <c r="BH60" s="1126"/>
      <c r="BI60" s="1127"/>
      <c r="BJ60" s="251"/>
      <c r="BK60" s="251"/>
      <c r="BL60" s="251"/>
      <c r="BM60" s="251"/>
      <c r="BN60" s="251"/>
      <c r="BO60" s="264"/>
      <c r="BP60" s="264"/>
      <c r="BQ60" s="261">
        <v>54</v>
      </c>
      <c r="BR60" s="262"/>
      <c r="BS60" s="1108"/>
      <c r="BT60" s="1109"/>
      <c r="BU60" s="1109"/>
      <c r="BV60" s="1109"/>
      <c r="BW60" s="1109"/>
      <c r="BX60" s="1109"/>
      <c r="BY60" s="1109"/>
      <c r="BZ60" s="1109"/>
      <c r="CA60" s="1109"/>
      <c r="CB60" s="1109"/>
      <c r="CC60" s="1109"/>
      <c r="CD60" s="1109"/>
      <c r="CE60" s="1109"/>
      <c r="CF60" s="1109"/>
      <c r="CG60" s="1110"/>
      <c r="CH60" s="1083"/>
      <c r="CI60" s="1084"/>
      <c r="CJ60" s="1084"/>
      <c r="CK60" s="1084"/>
      <c r="CL60" s="1085"/>
      <c r="CM60" s="1083"/>
      <c r="CN60" s="1084"/>
      <c r="CO60" s="1084"/>
      <c r="CP60" s="1084"/>
      <c r="CQ60" s="1085"/>
      <c r="CR60" s="1083"/>
      <c r="CS60" s="1084"/>
      <c r="CT60" s="1084"/>
      <c r="CU60" s="1084"/>
      <c r="CV60" s="1085"/>
      <c r="CW60" s="1083"/>
      <c r="CX60" s="1084"/>
      <c r="CY60" s="1084"/>
      <c r="CZ60" s="1084"/>
      <c r="DA60" s="1085"/>
      <c r="DB60" s="1083"/>
      <c r="DC60" s="1084"/>
      <c r="DD60" s="1084"/>
      <c r="DE60" s="1084"/>
      <c r="DF60" s="1085"/>
      <c r="DG60" s="1083"/>
      <c r="DH60" s="1084"/>
      <c r="DI60" s="1084"/>
      <c r="DJ60" s="1084"/>
      <c r="DK60" s="1085"/>
      <c r="DL60" s="1083"/>
      <c r="DM60" s="1084"/>
      <c r="DN60" s="1084"/>
      <c r="DO60" s="1084"/>
      <c r="DP60" s="1085"/>
      <c r="DQ60" s="1083"/>
      <c r="DR60" s="1084"/>
      <c r="DS60" s="1084"/>
      <c r="DT60" s="1084"/>
      <c r="DU60" s="1085"/>
      <c r="DV60" s="1086"/>
      <c r="DW60" s="1087"/>
      <c r="DX60" s="1087"/>
      <c r="DY60" s="1087"/>
      <c r="DZ60" s="1088"/>
      <c r="EA60" s="245"/>
    </row>
    <row r="61" spans="1:131" s="246" customFormat="1" ht="26.25" customHeight="1" thickBot="1" x14ac:dyDescent="0.2">
      <c r="A61" s="260">
        <v>34</v>
      </c>
      <c r="B61" s="1131"/>
      <c r="C61" s="1132"/>
      <c r="D61" s="1132"/>
      <c r="E61" s="1132"/>
      <c r="F61" s="1132"/>
      <c r="G61" s="1132"/>
      <c r="H61" s="1132"/>
      <c r="I61" s="1132"/>
      <c r="J61" s="1132"/>
      <c r="K61" s="1132"/>
      <c r="L61" s="1132"/>
      <c r="M61" s="1132"/>
      <c r="N61" s="1132"/>
      <c r="O61" s="1132"/>
      <c r="P61" s="1133"/>
      <c r="Q61" s="1134"/>
      <c r="R61" s="1117"/>
      <c r="S61" s="1117"/>
      <c r="T61" s="1117"/>
      <c r="U61" s="1117"/>
      <c r="V61" s="1117"/>
      <c r="W61" s="1117"/>
      <c r="X61" s="1117"/>
      <c r="Y61" s="1117"/>
      <c r="Z61" s="1117"/>
      <c r="AA61" s="1117"/>
      <c r="AB61" s="1117"/>
      <c r="AC61" s="1117"/>
      <c r="AD61" s="1117"/>
      <c r="AE61" s="1135"/>
      <c r="AF61" s="1113"/>
      <c r="AG61" s="1114"/>
      <c r="AH61" s="1114"/>
      <c r="AI61" s="1114"/>
      <c r="AJ61" s="1115"/>
      <c r="AK61" s="1116"/>
      <c r="AL61" s="1117"/>
      <c r="AM61" s="1117"/>
      <c r="AN61" s="1117"/>
      <c r="AO61" s="1117"/>
      <c r="AP61" s="1117"/>
      <c r="AQ61" s="1117"/>
      <c r="AR61" s="1117"/>
      <c r="AS61" s="1117"/>
      <c r="AT61" s="1117"/>
      <c r="AU61" s="1117"/>
      <c r="AV61" s="1117"/>
      <c r="AW61" s="1117"/>
      <c r="AX61" s="1117"/>
      <c r="AY61" s="1117"/>
      <c r="AZ61" s="1118"/>
      <c r="BA61" s="1118"/>
      <c r="BB61" s="1118"/>
      <c r="BC61" s="1118"/>
      <c r="BD61" s="1118"/>
      <c r="BE61" s="1126"/>
      <c r="BF61" s="1126"/>
      <c r="BG61" s="1126"/>
      <c r="BH61" s="1126"/>
      <c r="BI61" s="1127"/>
      <c r="BJ61" s="251"/>
      <c r="BK61" s="251"/>
      <c r="BL61" s="251"/>
      <c r="BM61" s="251"/>
      <c r="BN61" s="251"/>
      <c r="BO61" s="264"/>
      <c r="BP61" s="264"/>
      <c r="BQ61" s="261">
        <v>55</v>
      </c>
      <c r="BR61" s="262"/>
      <c r="BS61" s="1108"/>
      <c r="BT61" s="1109"/>
      <c r="BU61" s="1109"/>
      <c r="BV61" s="1109"/>
      <c r="BW61" s="1109"/>
      <c r="BX61" s="1109"/>
      <c r="BY61" s="1109"/>
      <c r="BZ61" s="1109"/>
      <c r="CA61" s="1109"/>
      <c r="CB61" s="1109"/>
      <c r="CC61" s="1109"/>
      <c r="CD61" s="1109"/>
      <c r="CE61" s="1109"/>
      <c r="CF61" s="1109"/>
      <c r="CG61" s="1110"/>
      <c r="CH61" s="1083"/>
      <c r="CI61" s="1084"/>
      <c r="CJ61" s="1084"/>
      <c r="CK61" s="1084"/>
      <c r="CL61" s="1085"/>
      <c r="CM61" s="1083"/>
      <c r="CN61" s="1084"/>
      <c r="CO61" s="1084"/>
      <c r="CP61" s="1084"/>
      <c r="CQ61" s="1085"/>
      <c r="CR61" s="1083"/>
      <c r="CS61" s="1084"/>
      <c r="CT61" s="1084"/>
      <c r="CU61" s="1084"/>
      <c r="CV61" s="1085"/>
      <c r="CW61" s="1083"/>
      <c r="CX61" s="1084"/>
      <c r="CY61" s="1084"/>
      <c r="CZ61" s="1084"/>
      <c r="DA61" s="1085"/>
      <c r="DB61" s="1083"/>
      <c r="DC61" s="1084"/>
      <c r="DD61" s="1084"/>
      <c r="DE61" s="1084"/>
      <c r="DF61" s="1085"/>
      <c r="DG61" s="1083"/>
      <c r="DH61" s="1084"/>
      <c r="DI61" s="1084"/>
      <c r="DJ61" s="1084"/>
      <c r="DK61" s="1085"/>
      <c r="DL61" s="1083"/>
      <c r="DM61" s="1084"/>
      <c r="DN61" s="1084"/>
      <c r="DO61" s="1084"/>
      <c r="DP61" s="1085"/>
      <c r="DQ61" s="1083"/>
      <c r="DR61" s="1084"/>
      <c r="DS61" s="1084"/>
      <c r="DT61" s="1084"/>
      <c r="DU61" s="1085"/>
      <c r="DV61" s="1086"/>
      <c r="DW61" s="1087"/>
      <c r="DX61" s="1087"/>
      <c r="DY61" s="1087"/>
      <c r="DZ61" s="1088"/>
      <c r="EA61" s="245"/>
    </row>
    <row r="62" spans="1:131" s="246" customFormat="1" ht="26.25" customHeight="1" x14ac:dyDescent="0.15">
      <c r="A62" s="260">
        <v>35</v>
      </c>
      <c r="B62" s="1131"/>
      <c r="C62" s="1132"/>
      <c r="D62" s="1132"/>
      <c r="E62" s="1132"/>
      <c r="F62" s="1132"/>
      <c r="G62" s="1132"/>
      <c r="H62" s="1132"/>
      <c r="I62" s="1132"/>
      <c r="J62" s="1132"/>
      <c r="K62" s="1132"/>
      <c r="L62" s="1132"/>
      <c r="M62" s="1132"/>
      <c r="N62" s="1132"/>
      <c r="O62" s="1132"/>
      <c r="P62" s="1133"/>
      <c r="Q62" s="1134"/>
      <c r="R62" s="1117"/>
      <c r="S62" s="1117"/>
      <c r="T62" s="1117"/>
      <c r="U62" s="1117"/>
      <c r="V62" s="1117"/>
      <c r="W62" s="1117"/>
      <c r="X62" s="1117"/>
      <c r="Y62" s="1117"/>
      <c r="Z62" s="1117"/>
      <c r="AA62" s="1117"/>
      <c r="AB62" s="1117"/>
      <c r="AC62" s="1117"/>
      <c r="AD62" s="1117"/>
      <c r="AE62" s="1135"/>
      <c r="AF62" s="1113"/>
      <c r="AG62" s="1114"/>
      <c r="AH62" s="1114"/>
      <c r="AI62" s="1114"/>
      <c r="AJ62" s="1115"/>
      <c r="AK62" s="1116"/>
      <c r="AL62" s="1117"/>
      <c r="AM62" s="1117"/>
      <c r="AN62" s="1117"/>
      <c r="AO62" s="1117"/>
      <c r="AP62" s="1117"/>
      <c r="AQ62" s="1117"/>
      <c r="AR62" s="1117"/>
      <c r="AS62" s="1117"/>
      <c r="AT62" s="1117"/>
      <c r="AU62" s="1117"/>
      <c r="AV62" s="1117"/>
      <c r="AW62" s="1117"/>
      <c r="AX62" s="1117"/>
      <c r="AY62" s="1117"/>
      <c r="AZ62" s="1118"/>
      <c r="BA62" s="1118"/>
      <c r="BB62" s="1118"/>
      <c r="BC62" s="1118"/>
      <c r="BD62" s="1118"/>
      <c r="BE62" s="1126"/>
      <c r="BF62" s="1126"/>
      <c r="BG62" s="1126"/>
      <c r="BH62" s="1126"/>
      <c r="BI62" s="1127"/>
      <c r="BJ62" s="1128" t="s">
        <v>408</v>
      </c>
      <c r="BK62" s="1129"/>
      <c r="BL62" s="1129"/>
      <c r="BM62" s="1129"/>
      <c r="BN62" s="1130"/>
      <c r="BO62" s="264"/>
      <c r="BP62" s="264"/>
      <c r="BQ62" s="261">
        <v>56</v>
      </c>
      <c r="BR62" s="262"/>
      <c r="BS62" s="1108"/>
      <c r="BT62" s="1109"/>
      <c r="BU62" s="1109"/>
      <c r="BV62" s="1109"/>
      <c r="BW62" s="1109"/>
      <c r="BX62" s="1109"/>
      <c r="BY62" s="1109"/>
      <c r="BZ62" s="1109"/>
      <c r="CA62" s="1109"/>
      <c r="CB62" s="1109"/>
      <c r="CC62" s="1109"/>
      <c r="CD62" s="1109"/>
      <c r="CE62" s="1109"/>
      <c r="CF62" s="1109"/>
      <c r="CG62" s="1110"/>
      <c r="CH62" s="1083"/>
      <c r="CI62" s="1084"/>
      <c r="CJ62" s="1084"/>
      <c r="CK62" s="1084"/>
      <c r="CL62" s="1085"/>
      <c r="CM62" s="1083"/>
      <c r="CN62" s="1084"/>
      <c r="CO62" s="1084"/>
      <c r="CP62" s="1084"/>
      <c r="CQ62" s="1085"/>
      <c r="CR62" s="1083"/>
      <c r="CS62" s="1084"/>
      <c r="CT62" s="1084"/>
      <c r="CU62" s="1084"/>
      <c r="CV62" s="1085"/>
      <c r="CW62" s="1083"/>
      <c r="CX62" s="1084"/>
      <c r="CY62" s="1084"/>
      <c r="CZ62" s="1084"/>
      <c r="DA62" s="1085"/>
      <c r="DB62" s="1083"/>
      <c r="DC62" s="1084"/>
      <c r="DD62" s="1084"/>
      <c r="DE62" s="1084"/>
      <c r="DF62" s="1085"/>
      <c r="DG62" s="1083"/>
      <c r="DH62" s="1084"/>
      <c r="DI62" s="1084"/>
      <c r="DJ62" s="1084"/>
      <c r="DK62" s="1085"/>
      <c r="DL62" s="1083"/>
      <c r="DM62" s="1084"/>
      <c r="DN62" s="1084"/>
      <c r="DO62" s="1084"/>
      <c r="DP62" s="1085"/>
      <c r="DQ62" s="1083"/>
      <c r="DR62" s="1084"/>
      <c r="DS62" s="1084"/>
      <c r="DT62" s="1084"/>
      <c r="DU62" s="1085"/>
      <c r="DV62" s="1086"/>
      <c r="DW62" s="1087"/>
      <c r="DX62" s="1087"/>
      <c r="DY62" s="1087"/>
      <c r="DZ62" s="1088"/>
      <c r="EA62" s="245"/>
    </row>
    <row r="63" spans="1:131" s="246" customFormat="1" ht="26.25" customHeight="1" thickBot="1" x14ac:dyDescent="0.2">
      <c r="A63" s="263" t="s">
        <v>392</v>
      </c>
      <c r="B63" s="1044" t="s">
        <v>409</v>
      </c>
      <c r="C63" s="1045"/>
      <c r="D63" s="1045"/>
      <c r="E63" s="1045"/>
      <c r="F63" s="1045"/>
      <c r="G63" s="1045"/>
      <c r="H63" s="1045"/>
      <c r="I63" s="1045"/>
      <c r="J63" s="1045"/>
      <c r="K63" s="1045"/>
      <c r="L63" s="1045"/>
      <c r="M63" s="1045"/>
      <c r="N63" s="1045"/>
      <c r="O63" s="1045"/>
      <c r="P63" s="1046"/>
      <c r="Q63" s="1062"/>
      <c r="R63" s="1063"/>
      <c r="S63" s="1063"/>
      <c r="T63" s="1063"/>
      <c r="U63" s="1063"/>
      <c r="V63" s="1063"/>
      <c r="W63" s="1063"/>
      <c r="X63" s="1063"/>
      <c r="Y63" s="1063"/>
      <c r="Z63" s="1063"/>
      <c r="AA63" s="1063"/>
      <c r="AB63" s="1063"/>
      <c r="AC63" s="1063"/>
      <c r="AD63" s="1063"/>
      <c r="AE63" s="1122"/>
      <c r="AF63" s="1123">
        <v>142</v>
      </c>
      <c r="AG63" s="1059"/>
      <c r="AH63" s="1059"/>
      <c r="AI63" s="1059"/>
      <c r="AJ63" s="1124"/>
      <c r="AK63" s="1125"/>
      <c r="AL63" s="1063"/>
      <c r="AM63" s="1063"/>
      <c r="AN63" s="1063"/>
      <c r="AO63" s="1063"/>
      <c r="AP63" s="1059">
        <v>2059</v>
      </c>
      <c r="AQ63" s="1059"/>
      <c r="AR63" s="1059"/>
      <c r="AS63" s="1059"/>
      <c r="AT63" s="1059"/>
      <c r="AU63" s="1059">
        <v>1707</v>
      </c>
      <c r="AV63" s="1059"/>
      <c r="AW63" s="1059"/>
      <c r="AX63" s="1059"/>
      <c r="AY63" s="1059"/>
      <c r="AZ63" s="1119"/>
      <c r="BA63" s="1119"/>
      <c r="BB63" s="1119"/>
      <c r="BC63" s="1119"/>
      <c r="BD63" s="1119"/>
      <c r="BE63" s="1060"/>
      <c r="BF63" s="1060"/>
      <c r="BG63" s="1060"/>
      <c r="BH63" s="1060"/>
      <c r="BI63" s="1061"/>
      <c r="BJ63" s="1120" t="s">
        <v>410</v>
      </c>
      <c r="BK63" s="1051"/>
      <c r="BL63" s="1051"/>
      <c r="BM63" s="1051"/>
      <c r="BN63" s="1121"/>
      <c r="BO63" s="264"/>
      <c r="BP63" s="264"/>
      <c r="BQ63" s="261">
        <v>57</v>
      </c>
      <c r="BR63" s="262"/>
      <c r="BS63" s="1108"/>
      <c r="BT63" s="1109"/>
      <c r="BU63" s="1109"/>
      <c r="BV63" s="1109"/>
      <c r="BW63" s="1109"/>
      <c r="BX63" s="1109"/>
      <c r="BY63" s="1109"/>
      <c r="BZ63" s="1109"/>
      <c r="CA63" s="1109"/>
      <c r="CB63" s="1109"/>
      <c r="CC63" s="1109"/>
      <c r="CD63" s="1109"/>
      <c r="CE63" s="1109"/>
      <c r="CF63" s="1109"/>
      <c r="CG63" s="1110"/>
      <c r="CH63" s="1083"/>
      <c r="CI63" s="1084"/>
      <c r="CJ63" s="1084"/>
      <c r="CK63" s="1084"/>
      <c r="CL63" s="1085"/>
      <c r="CM63" s="1083"/>
      <c r="CN63" s="1084"/>
      <c r="CO63" s="1084"/>
      <c r="CP63" s="1084"/>
      <c r="CQ63" s="1085"/>
      <c r="CR63" s="1083"/>
      <c r="CS63" s="1084"/>
      <c r="CT63" s="1084"/>
      <c r="CU63" s="1084"/>
      <c r="CV63" s="1085"/>
      <c r="CW63" s="1083"/>
      <c r="CX63" s="1084"/>
      <c r="CY63" s="1084"/>
      <c r="CZ63" s="1084"/>
      <c r="DA63" s="1085"/>
      <c r="DB63" s="1083"/>
      <c r="DC63" s="1084"/>
      <c r="DD63" s="1084"/>
      <c r="DE63" s="1084"/>
      <c r="DF63" s="1085"/>
      <c r="DG63" s="1083"/>
      <c r="DH63" s="1084"/>
      <c r="DI63" s="1084"/>
      <c r="DJ63" s="1084"/>
      <c r="DK63" s="1085"/>
      <c r="DL63" s="1083"/>
      <c r="DM63" s="1084"/>
      <c r="DN63" s="1084"/>
      <c r="DO63" s="1084"/>
      <c r="DP63" s="1085"/>
      <c r="DQ63" s="1083"/>
      <c r="DR63" s="1084"/>
      <c r="DS63" s="1084"/>
      <c r="DT63" s="1084"/>
      <c r="DU63" s="1085"/>
      <c r="DV63" s="1086"/>
      <c r="DW63" s="1087"/>
      <c r="DX63" s="1087"/>
      <c r="DY63" s="1087"/>
      <c r="DZ63" s="1088"/>
      <c r="EA63" s="245"/>
    </row>
    <row r="64" spans="1:131" s="246" customFormat="1" ht="26.25" customHeight="1" x14ac:dyDescent="0.15">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58</v>
      </c>
      <c r="BR64" s="262"/>
      <c r="BS64" s="1108"/>
      <c r="BT64" s="1109"/>
      <c r="BU64" s="1109"/>
      <c r="BV64" s="1109"/>
      <c r="BW64" s="1109"/>
      <c r="BX64" s="1109"/>
      <c r="BY64" s="1109"/>
      <c r="BZ64" s="1109"/>
      <c r="CA64" s="1109"/>
      <c r="CB64" s="1109"/>
      <c r="CC64" s="1109"/>
      <c r="CD64" s="1109"/>
      <c r="CE64" s="1109"/>
      <c r="CF64" s="1109"/>
      <c r="CG64" s="1110"/>
      <c r="CH64" s="1083"/>
      <c r="CI64" s="1084"/>
      <c r="CJ64" s="1084"/>
      <c r="CK64" s="1084"/>
      <c r="CL64" s="1085"/>
      <c r="CM64" s="1083"/>
      <c r="CN64" s="1084"/>
      <c r="CO64" s="1084"/>
      <c r="CP64" s="1084"/>
      <c r="CQ64" s="1085"/>
      <c r="CR64" s="1083"/>
      <c r="CS64" s="1084"/>
      <c r="CT64" s="1084"/>
      <c r="CU64" s="1084"/>
      <c r="CV64" s="1085"/>
      <c r="CW64" s="1083"/>
      <c r="CX64" s="1084"/>
      <c r="CY64" s="1084"/>
      <c r="CZ64" s="1084"/>
      <c r="DA64" s="1085"/>
      <c r="DB64" s="1083"/>
      <c r="DC64" s="1084"/>
      <c r="DD64" s="1084"/>
      <c r="DE64" s="1084"/>
      <c r="DF64" s="1085"/>
      <c r="DG64" s="1083"/>
      <c r="DH64" s="1084"/>
      <c r="DI64" s="1084"/>
      <c r="DJ64" s="1084"/>
      <c r="DK64" s="1085"/>
      <c r="DL64" s="1083"/>
      <c r="DM64" s="1084"/>
      <c r="DN64" s="1084"/>
      <c r="DO64" s="1084"/>
      <c r="DP64" s="1085"/>
      <c r="DQ64" s="1083"/>
      <c r="DR64" s="1084"/>
      <c r="DS64" s="1084"/>
      <c r="DT64" s="1084"/>
      <c r="DU64" s="1085"/>
      <c r="DV64" s="1086"/>
      <c r="DW64" s="1087"/>
      <c r="DX64" s="1087"/>
      <c r="DY64" s="1087"/>
      <c r="DZ64" s="1088"/>
      <c r="EA64" s="245"/>
    </row>
    <row r="65" spans="1:131" s="246" customFormat="1" ht="26.25" customHeight="1" thickBot="1" x14ac:dyDescent="0.2">
      <c r="A65" s="251" t="s">
        <v>411</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64"/>
      <c r="BF65" s="264"/>
      <c r="BG65" s="264"/>
      <c r="BH65" s="264"/>
      <c r="BI65" s="264"/>
      <c r="BJ65" s="264"/>
      <c r="BK65" s="264"/>
      <c r="BL65" s="264"/>
      <c r="BM65" s="264"/>
      <c r="BN65" s="264"/>
      <c r="BO65" s="264"/>
      <c r="BP65" s="264"/>
      <c r="BQ65" s="261">
        <v>59</v>
      </c>
      <c r="BR65" s="262"/>
      <c r="BS65" s="1108"/>
      <c r="BT65" s="1109"/>
      <c r="BU65" s="1109"/>
      <c r="BV65" s="1109"/>
      <c r="BW65" s="1109"/>
      <c r="BX65" s="1109"/>
      <c r="BY65" s="1109"/>
      <c r="BZ65" s="1109"/>
      <c r="CA65" s="1109"/>
      <c r="CB65" s="1109"/>
      <c r="CC65" s="1109"/>
      <c r="CD65" s="1109"/>
      <c r="CE65" s="1109"/>
      <c r="CF65" s="1109"/>
      <c r="CG65" s="1110"/>
      <c r="CH65" s="1083"/>
      <c r="CI65" s="1084"/>
      <c r="CJ65" s="1084"/>
      <c r="CK65" s="1084"/>
      <c r="CL65" s="1085"/>
      <c r="CM65" s="1083"/>
      <c r="CN65" s="1084"/>
      <c r="CO65" s="1084"/>
      <c r="CP65" s="1084"/>
      <c r="CQ65" s="1085"/>
      <c r="CR65" s="1083"/>
      <c r="CS65" s="1084"/>
      <c r="CT65" s="1084"/>
      <c r="CU65" s="1084"/>
      <c r="CV65" s="1085"/>
      <c r="CW65" s="1083"/>
      <c r="CX65" s="1084"/>
      <c r="CY65" s="1084"/>
      <c r="CZ65" s="1084"/>
      <c r="DA65" s="1085"/>
      <c r="DB65" s="1083"/>
      <c r="DC65" s="1084"/>
      <c r="DD65" s="1084"/>
      <c r="DE65" s="1084"/>
      <c r="DF65" s="1085"/>
      <c r="DG65" s="1083"/>
      <c r="DH65" s="1084"/>
      <c r="DI65" s="1084"/>
      <c r="DJ65" s="1084"/>
      <c r="DK65" s="1085"/>
      <c r="DL65" s="1083"/>
      <c r="DM65" s="1084"/>
      <c r="DN65" s="1084"/>
      <c r="DO65" s="1084"/>
      <c r="DP65" s="1085"/>
      <c r="DQ65" s="1083"/>
      <c r="DR65" s="1084"/>
      <c r="DS65" s="1084"/>
      <c r="DT65" s="1084"/>
      <c r="DU65" s="1085"/>
      <c r="DV65" s="1086"/>
      <c r="DW65" s="1087"/>
      <c r="DX65" s="1087"/>
      <c r="DY65" s="1087"/>
      <c r="DZ65" s="1088"/>
      <c r="EA65" s="245"/>
    </row>
    <row r="66" spans="1:131" s="246" customFormat="1" ht="26.25" customHeight="1" x14ac:dyDescent="0.15">
      <c r="A66" s="1089" t="s">
        <v>412</v>
      </c>
      <c r="B66" s="1090"/>
      <c r="C66" s="1090"/>
      <c r="D66" s="1090"/>
      <c r="E66" s="1090"/>
      <c r="F66" s="1090"/>
      <c r="G66" s="1090"/>
      <c r="H66" s="1090"/>
      <c r="I66" s="1090"/>
      <c r="J66" s="1090"/>
      <c r="K66" s="1090"/>
      <c r="L66" s="1090"/>
      <c r="M66" s="1090"/>
      <c r="N66" s="1090"/>
      <c r="O66" s="1090"/>
      <c r="P66" s="1091"/>
      <c r="Q66" s="1095" t="s">
        <v>413</v>
      </c>
      <c r="R66" s="1096"/>
      <c r="S66" s="1096"/>
      <c r="T66" s="1096"/>
      <c r="U66" s="1097"/>
      <c r="V66" s="1095" t="s">
        <v>397</v>
      </c>
      <c r="W66" s="1096"/>
      <c r="X66" s="1096"/>
      <c r="Y66" s="1096"/>
      <c r="Z66" s="1097"/>
      <c r="AA66" s="1095" t="s">
        <v>398</v>
      </c>
      <c r="AB66" s="1096"/>
      <c r="AC66" s="1096"/>
      <c r="AD66" s="1096"/>
      <c r="AE66" s="1097"/>
      <c r="AF66" s="1101" t="s">
        <v>399</v>
      </c>
      <c r="AG66" s="1102"/>
      <c r="AH66" s="1102"/>
      <c r="AI66" s="1102"/>
      <c r="AJ66" s="1103"/>
      <c r="AK66" s="1095" t="s">
        <v>400</v>
      </c>
      <c r="AL66" s="1090"/>
      <c r="AM66" s="1090"/>
      <c r="AN66" s="1090"/>
      <c r="AO66" s="1091"/>
      <c r="AP66" s="1095" t="s">
        <v>414</v>
      </c>
      <c r="AQ66" s="1096"/>
      <c r="AR66" s="1096"/>
      <c r="AS66" s="1096"/>
      <c r="AT66" s="1097"/>
      <c r="AU66" s="1095" t="s">
        <v>415</v>
      </c>
      <c r="AV66" s="1096"/>
      <c r="AW66" s="1096"/>
      <c r="AX66" s="1096"/>
      <c r="AY66" s="1097"/>
      <c r="AZ66" s="1095" t="s">
        <v>380</v>
      </c>
      <c r="BA66" s="1096"/>
      <c r="BB66" s="1096"/>
      <c r="BC66" s="1096"/>
      <c r="BD66" s="1111"/>
      <c r="BE66" s="264"/>
      <c r="BF66" s="264"/>
      <c r="BG66" s="264"/>
      <c r="BH66" s="264"/>
      <c r="BI66" s="264"/>
      <c r="BJ66" s="264"/>
      <c r="BK66" s="264"/>
      <c r="BL66" s="264"/>
      <c r="BM66" s="264"/>
      <c r="BN66" s="264"/>
      <c r="BO66" s="264"/>
      <c r="BP66" s="264"/>
      <c r="BQ66" s="261">
        <v>60</v>
      </c>
      <c r="BR66" s="266"/>
      <c r="BS66" s="1053"/>
      <c r="BT66" s="1054"/>
      <c r="BU66" s="1054"/>
      <c r="BV66" s="1054"/>
      <c r="BW66" s="1054"/>
      <c r="BX66" s="1054"/>
      <c r="BY66" s="1054"/>
      <c r="BZ66" s="1054"/>
      <c r="CA66" s="1054"/>
      <c r="CB66" s="1054"/>
      <c r="CC66" s="1054"/>
      <c r="CD66" s="1054"/>
      <c r="CE66" s="1054"/>
      <c r="CF66" s="1054"/>
      <c r="CG66" s="1055"/>
      <c r="CH66" s="1056"/>
      <c r="CI66" s="1057"/>
      <c r="CJ66" s="1057"/>
      <c r="CK66" s="1057"/>
      <c r="CL66" s="1058"/>
      <c r="CM66" s="1056"/>
      <c r="CN66" s="1057"/>
      <c r="CO66" s="1057"/>
      <c r="CP66" s="1057"/>
      <c r="CQ66" s="1058"/>
      <c r="CR66" s="1056"/>
      <c r="CS66" s="1057"/>
      <c r="CT66" s="1057"/>
      <c r="CU66" s="1057"/>
      <c r="CV66" s="1058"/>
      <c r="CW66" s="1056"/>
      <c r="CX66" s="1057"/>
      <c r="CY66" s="1057"/>
      <c r="CZ66" s="1057"/>
      <c r="DA66" s="1058"/>
      <c r="DB66" s="1056"/>
      <c r="DC66" s="1057"/>
      <c r="DD66" s="1057"/>
      <c r="DE66" s="1057"/>
      <c r="DF66" s="1058"/>
      <c r="DG66" s="1056"/>
      <c r="DH66" s="1057"/>
      <c r="DI66" s="1057"/>
      <c r="DJ66" s="1057"/>
      <c r="DK66" s="1058"/>
      <c r="DL66" s="1056"/>
      <c r="DM66" s="1057"/>
      <c r="DN66" s="1057"/>
      <c r="DO66" s="1057"/>
      <c r="DP66" s="1058"/>
      <c r="DQ66" s="1056"/>
      <c r="DR66" s="1057"/>
      <c r="DS66" s="1057"/>
      <c r="DT66" s="1057"/>
      <c r="DU66" s="1058"/>
      <c r="DV66" s="1041"/>
      <c r="DW66" s="1042"/>
      <c r="DX66" s="1042"/>
      <c r="DY66" s="1042"/>
      <c r="DZ66" s="1043"/>
      <c r="EA66" s="245"/>
    </row>
    <row r="67" spans="1:131" s="246" customFormat="1" ht="26.25" customHeight="1" thickBot="1" x14ac:dyDescent="0.2">
      <c r="A67" s="1092"/>
      <c r="B67" s="1093"/>
      <c r="C67" s="1093"/>
      <c r="D67" s="1093"/>
      <c r="E67" s="1093"/>
      <c r="F67" s="1093"/>
      <c r="G67" s="1093"/>
      <c r="H67" s="1093"/>
      <c r="I67" s="1093"/>
      <c r="J67" s="1093"/>
      <c r="K67" s="1093"/>
      <c r="L67" s="1093"/>
      <c r="M67" s="1093"/>
      <c r="N67" s="1093"/>
      <c r="O67" s="1093"/>
      <c r="P67" s="1094"/>
      <c r="Q67" s="1098"/>
      <c r="R67" s="1099"/>
      <c r="S67" s="1099"/>
      <c r="T67" s="1099"/>
      <c r="U67" s="1100"/>
      <c r="V67" s="1098"/>
      <c r="W67" s="1099"/>
      <c r="X67" s="1099"/>
      <c r="Y67" s="1099"/>
      <c r="Z67" s="1100"/>
      <c r="AA67" s="1098"/>
      <c r="AB67" s="1099"/>
      <c r="AC67" s="1099"/>
      <c r="AD67" s="1099"/>
      <c r="AE67" s="1100"/>
      <c r="AF67" s="1104"/>
      <c r="AG67" s="1105"/>
      <c r="AH67" s="1105"/>
      <c r="AI67" s="1105"/>
      <c r="AJ67" s="1106"/>
      <c r="AK67" s="1107"/>
      <c r="AL67" s="1093"/>
      <c r="AM67" s="1093"/>
      <c r="AN67" s="1093"/>
      <c r="AO67" s="1094"/>
      <c r="AP67" s="1098"/>
      <c r="AQ67" s="1099"/>
      <c r="AR67" s="1099"/>
      <c r="AS67" s="1099"/>
      <c r="AT67" s="1100"/>
      <c r="AU67" s="1098"/>
      <c r="AV67" s="1099"/>
      <c r="AW67" s="1099"/>
      <c r="AX67" s="1099"/>
      <c r="AY67" s="1100"/>
      <c r="AZ67" s="1098"/>
      <c r="BA67" s="1099"/>
      <c r="BB67" s="1099"/>
      <c r="BC67" s="1099"/>
      <c r="BD67" s="1112"/>
      <c r="BE67" s="264"/>
      <c r="BF67" s="264"/>
      <c r="BG67" s="264"/>
      <c r="BH67" s="264"/>
      <c r="BI67" s="264"/>
      <c r="BJ67" s="264"/>
      <c r="BK67" s="264"/>
      <c r="BL67" s="264"/>
      <c r="BM67" s="264"/>
      <c r="BN67" s="264"/>
      <c r="BO67" s="264"/>
      <c r="BP67" s="264"/>
      <c r="BQ67" s="261">
        <v>61</v>
      </c>
      <c r="BR67" s="266"/>
      <c r="BS67" s="1053"/>
      <c r="BT67" s="1054"/>
      <c r="BU67" s="1054"/>
      <c r="BV67" s="1054"/>
      <c r="BW67" s="1054"/>
      <c r="BX67" s="1054"/>
      <c r="BY67" s="1054"/>
      <c r="BZ67" s="1054"/>
      <c r="CA67" s="1054"/>
      <c r="CB67" s="1054"/>
      <c r="CC67" s="1054"/>
      <c r="CD67" s="1054"/>
      <c r="CE67" s="1054"/>
      <c r="CF67" s="1054"/>
      <c r="CG67" s="1055"/>
      <c r="CH67" s="1056"/>
      <c r="CI67" s="1057"/>
      <c r="CJ67" s="1057"/>
      <c r="CK67" s="1057"/>
      <c r="CL67" s="1058"/>
      <c r="CM67" s="1056"/>
      <c r="CN67" s="1057"/>
      <c r="CO67" s="1057"/>
      <c r="CP67" s="1057"/>
      <c r="CQ67" s="1058"/>
      <c r="CR67" s="1056"/>
      <c r="CS67" s="1057"/>
      <c r="CT67" s="1057"/>
      <c r="CU67" s="1057"/>
      <c r="CV67" s="1058"/>
      <c r="CW67" s="1056"/>
      <c r="CX67" s="1057"/>
      <c r="CY67" s="1057"/>
      <c r="CZ67" s="1057"/>
      <c r="DA67" s="1058"/>
      <c r="DB67" s="1056"/>
      <c r="DC67" s="1057"/>
      <c r="DD67" s="1057"/>
      <c r="DE67" s="1057"/>
      <c r="DF67" s="1058"/>
      <c r="DG67" s="1056"/>
      <c r="DH67" s="1057"/>
      <c r="DI67" s="1057"/>
      <c r="DJ67" s="1057"/>
      <c r="DK67" s="1058"/>
      <c r="DL67" s="1056"/>
      <c r="DM67" s="1057"/>
      <c r="DN67" s="1057"/>
      <c r="DO67" s="1057"/>
      <c r="DP67" s="1058"/>
      <c r="DQ67" s="1056"/>
      <c r="DR67" s="1057"/>
      <c r="DS67" s="1057"/>
      <c r="DT67" s="1057"/>
      <c r="DU67" s="1058"/>
      <c r="DV67" s="1041"/>
      <c r="DW67" s="1042"/>
      <c r="DX67" s="1042"/>
      <c r="DY67" s="1042"/>
      <c r="DZ67" s="1043"/>
      <c r="EA67" s="245"/>
    </row>
    <row r="68" spans="1:131" s="246" customFormat="1" ht="26.25" customHeight="1" thickTop="1" x14ac:dyDescent="0.15">
      <c r="A68" s="257">
        <v>1</v>
      </c>
      <c r="B68" s="802" t="s">
        <v>576</v>
      </c>
      <c r="C68" s="803"/>
      <c r="D68" s="803"/>
      <c r="E68" s="803"/>
      <c r="F68" s="803"/>
      <c r="G68" s="803"/>
      <c r="H68" s="803"/>
      <c r="I68" s="803"/>
      <c r="J68" s="803"/>
      <c r="K68" s="803"/>
      <c r="L68" s="803"/>
      <c r="M68" s="803"/>
      <c r="N68" s="803"/>
      <c r="O68" s="803"/>
      <c r="P68" s="804"/>
      <c r="Q68" s="1082">
        <v>3389</v>
      </c>
      <c r="R68" s="1079"/>
      <c r="S68" s="1079"/>
      <c r="T68" s="1079"/>
      <c r="U68" s="1079"/>
      <c r="V68" s="1079">
        <v>2966</v>
      </c>
      <c r="W68" s="1079"/>
      <c r="X68" s="1079"/>
      <c r="Y68" s="1079"/>
      <c r="Z68" s="1079"/>
      <c r="AA68" s="1079">
        <v>422</v>
      </c>
      <c r="AB68" s="1079"/>
      <c r="AC68" s="1079"/>
      <c r="AD68" s="1079"/>
      <c r="AE68" s="1079"/>
      <c r="AF68" s="1079">
        <v>422</v>
      </c>
      <c r="AG68" s="1079"/>
      <c r="AH68" s="1079"/>
      <c r="AI68" s="1079"/>
      <c r="AJ68" s="1079"/>
      <c r="AK68" s="1079">
        <v>10</v>
      </c>
      <c r="AL68" s="1079"/>
      <c r="AM68" s="1079"/>
      <c r="AN68" s="1079"/>
      <c r="AO68" s="1079"/>
      <c r="AP68" s="1079"/>
      <c r="AQ68" s="1079"/>
      <c r="AR68" s="1079"/>
      <c r="AS68" s="1079"/>
      <c r="AT68" s="1079"/>
      <c r="AU68" s="1079"/>
      <c r="AV68" s="1079"/>
      <c r="AW68" s="1079"/>
      <c r="AX68" s="1079"/>
      <c r="AY68" s="1079"/>
      <c r="AZ68" s="1080"/>
      <c r="BA68" s="1080"/>
      <c r="BB68" s="1080"/>
      <c r="BC68" s="1080"/>
      <c r="BD68" s="1081"/>
      <c r="BE68" s="264"/>
      <c r="BF68" s="264"/>
      <c r="BG68" s="264"/>
      <c r="BH68" s="264"/>
      <c r="BI68" s="264"/>
      <c r="BJ68" s="264"/>
      <c r="BK68" s="264"/>
      <c r="BL68" s="264"/>
      <c r="BM68" s="264"/>
      <c r="BN68" s="264"/>
      <c r="BO68" s="264"/>
      <c r="BP68" s="264"/>
      <c r="BQ68" s="261">
        <v>62</v>
      </c>
      <c r="BR68" s="266"/>
      <c r="BS68" s="1053"/>
      <c r="BT68" s="1054"/>
      <c r="BU68" s="1054"/>
      <c r="BV68" s="1054"/>
      <c r="BW68" s="1054"/>
      <c r="BX68" s="1054"/>
      <c r="BY68" s="1054"/>
      <c r="BZ68" s="1054"/>
      <c r="CA68" s="1054"/>
      <c r="CB68" s="1054"/>
      <c r="CC68" s="1054"/>
      <c r="CD68" s="1054"/>
      <c r="CE68" s="1054"/>
      <c r="CF68" s="1054"/>
      <c r="CG68" s="1055"/>
      <c r="CH68" s="1056"/>
      <c r="CI68" s="1057"/>
      <c r="CJ68" s="1057"/>
      <c r="CK68" s="1057"/>
      <c r="CL68" s="1058"/>
      <c r="CM68" s="1056"/>
      <c r="CN68" s="1057"/>
      <c r="CO68" s="1057"/>
      <c r="CP68" s="1057"/>
      <c r="CQ68" s="1058"/>
      <c r="CR68" s="1056"/>
      <c r="CS68" s="1057"/>
      <c r="CT68" s="1057"/>
      <c r="CU68" s="1057"/>
      <c r="CV68" s="1058"/>
      <c r="CW68" s="1056"/>
      <c r="CX68" s="1057"/>
      <c r="CY68" s="1057"/>
      <c r="CZ68" s="1057"/>
      <c r="DA68" s="1058"/>
      <c r="DB68" s="1056"/>
      <c r="DC68" s="1057"/>
      <c r="DD68" s="1057"/>
      <c r="DE68" s="1057"/>
      <c r="DF68" s="1058"/>
      <c r="DG68" s="1056"/>
      <c r="DH68" s="1057"/>
      <c r="DI68" s="1057"/>
      <c r="DJ68" s="1057"/>
      <c r="DK68" s="1058"/>
      <c r="DL68" s="1056"/>
      <c r="DM68" s="1057"/>
      <c r="DN68" s="1057"/>
      <c r="DO68" s="1057"/>
      <c r="DP68" s="1058"/>
      <c r="DQ68" s="1056"/>
      <c r="DR68" s="1057"/>
      <c r="DS68" s="1057"/>
      <c r="DT68" s="1057"/>
      <c r="DU68" s="1058"/>
      <c r="DV68" s="1041"/>
      <c r="DW68" s="1042"/>
      <c r="DX68" s="1042"/>
      <c r="DY68" s="1042"/>
      <c r="DZ68" s="1043"/>
      <c r="EA68" s="245"/>
    </row>
    <row r="69" spans="1:131" s="246" customFormat="1" ht="26.25" customHeight="1" x14ac:dyDescent="0.15">
      <c r="A69" s="260">
        <v>2</v>
      </c>
      <c r="B69" s="799" t="s">
        <v>577</v>
      </c>
      <c r="C69" s="800"/>
      <c r="D69" s="800"/>
      <c r="E69" s="800"/>
      <c r="F69" s="800"/>
      <c r="G69" s="800"/>
      <c r="H69" s="800"/>
      <c r="I69" s="800"/>
      <c r="J69" s="800"/>
      <c r="K69" s="800"/>
      <c r="L69" s="800"/>
      <c r="M69" s="800"/>
      <c r="N69" s="800"/>
      <c r="O69" s="800"/>
      <c r="P69" s="801"/>
      <c r="Q69" s="1074">
        <v>28</v>
      </c>
      <c r="R69" s="1071"/>
      <c r="S69" s="1071"/>
      <c r="T69" s="1071"/>
      <c r="U69" s="1071"/>
      <c r="V69" s="1071">
        <v>22</v>
      </c>
      <c r="W69" s="1071"/>
      <c r="X69" s="1071"/>
      <c r="Y69" s="1071"/>
      <c r="Z69" s="1071"/>
      <c r="AA69" s="1071">
        <v>6</v>
      </c>
      <c r="AB69" s="1071"/>
      <c r="AC69" s="1071"/>
      <c r="AD69" s="1071"/>
      <c r="AE69" s="1071"/>
      <c r="AF69" s="1071">
        <v>6</v>
      </c>
      <c r="AG69" s="1071"/>
      <c r="AH69" s="1071"/>
      <c r="AI69" s="1071"/>
      <c r="AJ69" s="1071"/>
      <c r="AK69" s="1071">
        <v>0</v>
      </c>
      <c r="AL69" s="1071"/>
      <c r="AM69" s="1071"/>
      <c r="AN69" s="1071"/>
      <c r="AO69" s="1071"/>
      <c r="AP69" s="1071"/>
      <c r="AQ69" s="1071"/>
      <c r="AR69" s="1071"/>
      <c r="AS69" s="1071"/>
      <c r="AT69" s="1071"/>
      <c r="AU69" s="1071"/>
      <c r="AV69" s="1071"/>
      <c r="AW69" s="1071"/>
      <c r="AX69" s="1071"/>
      <c r="AY69" s="1071"/>
      <c r="AZ69" s="1072"/>
      <c r="BA69" s="1072"/>
      <c r="BB69" s="1072"/>
      <c r="BC69" s="1072"/>
      <c r="BD69" s="1073"/>
      <c r="BE69" s="264"/>
      <c r="BF69" s="264"/>
      <c r="BG69" s="264"/>
      <c r="BH69" s="264"/>
      <c r="BI69" s="264"/>
      <c r="BJ69" s="264"/>
      <c r="BK69" s="264"/>
      <c r="BL69" s="264"/>
      <c r="BM69" s="264"/>
      <c r="BN69" s="264"/>
      <c r="BO69" s="264"/>
      <c r="BP69" s="264"/>
      <c r="BQ69" s="261">
        <v>63</v>
      </c>
      <c r="BR69" s="266"/>
      <c r="BS69" s="1053"/>
      <c r="BT69" s="1054"/>
      <c r="BU69" s="1054"/>
      <c r="BV69" s="1054"/>
      <c r="BW69" s="1054"/>
      <c r="BX69" s="1054"/>
      <c r="BY69" s="1054"/>
      <c r="BZ69" s="1054"/>
      <c r="CA69" s="1054"/>
      <c r="CB69" s="1054"/>
      <c r="CC69" s="1054"/>
      <c r="CD69" s="1054"/>
      <c r="CE69" s="1054"/>
      <c r="CF69" s="1054"/>
      <c r="CG69" s="1055"/>
      <c r="CH69" s="1056"/>
      <c r="CI69" s="1057"/>
      <c r="CJ69" s="1057"/>
      <c r="CK69" s="1057"/>
      <c r="CL69" s="1058"/>
      <c r="CM69" s="1056"/>
      <c r="CN69" s="1057"/>
      <c r="CO69" s="1057"/>
      <c r="CP69" s="1057"/>
      <c r="CQ69" s="1058"/>
      <c r="CR69" s="1056"/>
      <c r="CS69" s="1057"/>
      <c r="CT69" s="1057"/>
      <c r="CU69" s="1057"/>
      <c r="CV69" s="1058"/>
      <c r="CW69" s="1056"/>
      <c r="CX69" s="1057"/>
      <c r="CY69" s="1057"/>
      <c r="CZ69" s="1057"/>
      <c r="DA69" s="1058"/>
      <c r="DB69" s="1056"/>
      <c r="DC69" s="1057"/>
      <c r="DD69" s="1057"/>
      <c r="DE69" s="1057"/>
      <c r="DF69" s="1058"/>
      <c r="DG69" s="1056"/>
      <c r="DH69" s="1057"/>
      <c r="DI69" s="1057"/>
      <c r="DJ69" s="1057"/>
      <c r="DK69" s="1058"/>
      <c r="DL69" s="1056"/>
      <c r="DM69" s="1057"/>
      <c r="DN69" s="1057"/>
      <c r="DO69" s="1057"/>
      <c r="DP69" s="1058"/>
      <c r="DQ69" s="1056"/>
      <c r="DR69" s="1057"/>
      <c r="DS69" s="1057"/>
      <c r="DT69" s="1057"/>
      <c r="DU69" s="1058"/>
      <c r="DV69" s="1041"/>
      <c r="DW69" s="1042"/>
      <c r="DX69" s="1042"/>
      <c r="DY69" s="1042"/>
      <c r="DZ69" s="1043"/>
      <c r="EA69" s="245"/>
    </row>
    <row r="70" spans="1:131" s="246" customFormat="1" ht="26.25" customHeight="1" x14ac:dyDescent="0.15">
      <c r="A70" s="260">
        <v>3</v>
      </c>
      <c r="B70" s="799" t="s">
        <v>578</v>
      </c>
      <c r="C70" s="800"/>
      <c r="D70" s="800"/>
      <c r="E70" s="800"/>
      <c r="F70" s="800"/>
      <c r="G70" s="800"/>
      <c r="H70" s="800"/>
      <c r="I70" s="800"/>
      <c r="J70" s="800"/>
      <c r="K70" s="800"/>
      <c r="L70" s="800"/>
      <c r="M70" s="800"/>
      <c r="N70" s="800"/>
      <c r="O70" s="800"/>
      <c r="P70" s="801"/>
      <c r="Q70" s="1074">
        <v>1575</v>
      </c>
      <c r="R70" s="1071"/>
      <c r="S70" s="1071"/>
      <c r="T70" s="1071"/>
      <c r="U70" s="1071"/>
      <c r="V70" s="1071">
        <v>1555</v>
      </c>
      <c r="W70" s="1071"/>
      <c r="X70" s="1071"/>
      <c r="Y70" s="1071"/>
      <c r="Z70" s="1071"/>
      <c r="AA70" s="1071">
        <v>20</v>
      </c>
      <c r="AB70" s="1071"/>
      <c r="AC70" s="1071"/>
      <c r="AD70" s="1071"/>
      <c r="AE70" s="1071"/>
      <c r="AF70" s="1071">
        <v>20</v>
      </c>
      <c r="AG70" s="1071"/>
      <c r="AH70" s="1071"/>
      <c r="AI70" s="1071"/>
      <c r="AJ70" s="1071"/>
      <c r="AK70" s="1071">
        <v>87</v>
      </c>
      <c r="AL70" s="1071"/>
      <c r="AM70" s="1071"/>
      <c r="AN70" s="1071"/>
      <c r="AO70" s="1071"/>
      <c r="AP70" s="1071">
        <v>378</v>
      </c>
      <c r="AQ70" s="1071"/>
      <c r="AR70" s="1071"/>
      <c r="AS70" s="1071"/>
      <c r="AT70" s="1071"/>
      <c r="AU70" s="1071">
        <v>58</v>
      </c>
      <c r="AV70" s="1071"/>
      <c r="AW70" s="1071"/>
      <c r="AX70" s="1071"/>
      <c r="AY70" s="1071"/>
      <c r="AZ70" s="1072"/>
      <c r="BA70" s="1072"/>
      <c r="BB70" s="1072"/>
      <c r="BC70" s="1072"/>
      <c r="BD70" s="1073"/>
      <c r="BE70" s="264"/>
      <c r="BF70" s="264"/>
      <c r="BG70" s="264"/>
      <c r="BH70" s="264"/>
      <c r="BI70" s="264"/>
      <c r="BJ70" s="264"/>
      <c r="BK70" s="264"/>
      <c r="BL70" s="264"/>
      <c r="BM70" s="264"/>
      <c r="BN70" s="264"/>
      <c r="BO70" s="264"/>
      <c r="BP70" s="264"/>
      <c r="BQ70" s="261">
        <v>64</v>
      </c>
      <c r="BR70" s="266"/>
      <c r="BS70" s="1053"/>
      <c r="BT70" s="1054"/>
      <c r="BU70" s="1054"/>
      <c r="BV70" s="1054"/>
      <c r="BW70" s="1054"/>
      <c r="BX70" s="1054"/>
      <c r="BY70" s="1054"/>
      <c r="BZ70" s="1054"/>
      <c r="CA70" s="1054"/>
      <c r="CB70" s="1054"/>
      <c r="CC70" s="1054"/>
      <c r="CD70" s="1054"/>
      <c r="CE70" s="1054"/>
      <c r="CF70" s="1054"/>
      <c r="CG70" s="1055"/>
      <c r="CH70" s="1056"/>
      <c r="CI70" s="1057"/>
      <c r="CJ70" s="1057"/>
      <c r="CK70" s="1057"/>
      <c r="CL70" s="1058"/>
      <c r="CM70" s="1056"/>
      <c r="CN70" s="1057"/>
      <c r="CO70" s="1057"/>
      <c r="CP70" s="1057"/>
      <c r="CQ70" s="1058"/>
      <c r="CR70" s="1056"/>
      <c r="CS70" s="1057"/>
      <c r="CT70" s="1057"/>
      <c r="CU70" s="1057"/>
      <c r="CV70" s="1058"/>
      <c r="CW70" s="1056"/>
      <c r="CX70" s="1057"/>
      <c r="CY70" s="1057"/>
      <c r="CZ70" s="1057"/>
      <c r="DA70" s="1058"/>
      <c r="DB70" s="1056"/>
      <c r="DC70" s="1057"/>
      <c r="DD70" s="1057"/>
      <c r="DE70" s="1057"/>
      <c r="DF70" s="1058"/>
      <c r="DG70" s="1056"/>
      <c r="DH70" s="1057"/>
      <c r="DI70" s="1057"/>
      <c r="DJ70" s="1057"/>
      <c r="DK70" s="1058"/>
      <c r="DL70" s="1056"/>
      <c r="DM70" s="1057"/>
      <c r="DN70" s="1057"/>
      <c r="DO70" s="1057"/>
      <c r="DP70" s="1058"/>
      <c r="DQ70" s="1056"/>
      <c r="DR70" s="1057"/>
      <c r="DS70" s="1057"/>
      <c r="DT70" s="1057"/>
      <c r="DU70" s="1058"/>
      <c r="DV70" s="1041"/>
      <c r="DW70" s="1042"/>
      <c r="DX70" s="1042"/>
      <c r="DY70" s="1042"/>
      <c r="DZ70" s="1043"/>
      <c r="EA70" s="245"/>
    </row>
    <row r="71" spans="1:131" s="246" customFormat="1" ht="26.25" customHeight="1" x14ac:dyDescent="0.15">
      <c r="A71" s="260">
        <v>4</v>
      </c>
      <c r="B71" s="799" t="s">
        <v>579</v>
      </c>
      <c r="C71" s="800"/>
      <c r="D71" s="800"/>
      <c r="E71" s="800"/>
      <c r="F71" s="800"/>
      <c r="G71" s="800"/>
      <c r="H71" s="800"/>
      <c r="I71" s="800"/>
      <c r="J71" s="800"/>
      <c r="K71" s="800"/>
      <c r="L71" s="800"/>
      <c r="M71" s="800"/>
      <c r="N71" s="800"/>
      <c r="O71" s="800"/>
      <c r="P71" s="801"/>
      <c r="Q71" s="1074">
        <v>9957</v>
      </c>
      <c r="R71" s="1071"/>
      <c r="S71" s="1071"/>
      <c r="T71" s="1071"/>
      <c r="U71" s="1071"/>
      <c r="V71" s="1071">
        <v>9572</v>
      </c>
      <c r="W71" s="1071"/>
      <c r="X71" s="1071"/>
      <c r="Y71" s="1071"/>
      <c r="Z71" s="1071"/>
      <c r="AA71" s="1071">
        <v>385</v>
      </c>
      <c r="AB71" s="1071"/>
      <c r="AC71" s="1071"/>
      <c r="AD71" s="1071"/>
      <c r="AE71" s="1071"/>
      <c r="AF71" s="1071">
        <v>385</v>
      </c>
      <c r="AG71" s="1071"/>
      <c r="AH71" s="1071"/>
      <c r="AI71" s="1071"/>
      <c r="AJ71" s="1071"/>
      <c r="AK71" s="1071">
        <v>1470</v>
      </c>
      <c r="AL71" s="1071"/>
      <c r="AM71" s="1071"/>
      <c r="AN71" s="1071"/>
      <c r="AO71" s="1071"/>
      <c r="AP71" s="1071"/>
      <c r="AQ71" s="1071"/>
      <c r="AR71" s="1071"/>
      <c r="AS71" s="1071"/>
      <c r="AT71" s="1071"/>
      <c r="AU71" s="1071"/>
      <c r="AV71" s="1071"/>
      <c r="AW71" s="1071"/>
      <c r="AX71" s="1071"/>
      <c r="AY71" s="1071"/>
      <c r="AZ71" s="1072"/>
      <c r="BA71" s="1072"/>
      <c r="BB71" s="1072"/>
      <c r="BC71" s="1072"/>
      <c r="BD71" s="1073"/>
      <c r="BE71" s="264"/>
      <c r="BF71" s="264"/>
      <c r="BG71" s="264"/>
      <c r="BH71" s="264"/>
      <c r="BI71" s="264"/>
      <c r="BJ71" s="264"/>
      <c r="BK71" s="264"/>
      <c r="BL71" s="264"/>
      <c r="BM71" s="264"/>
      <c r="BN71" s="264"/>
      <c r="BO71" s="264"/>
      <c r="BP71" s="264"/>
      <c r="BQ71" s="261">
        <v>65</v>
      </c>
      <c r="BR71" s="266"/>
      <c r="BS71" s="1053"/>
      <c r="BT71" s="1054"/>
      <c r="BU71" s="1054"/>
      <c r="BV71" s="1054"/>
      <c r="BW71" s="1054"/>
      <c r="BX71" s="1054"/>
      <c r="BY71" s="1054"/>
      <c r="BZ71" s="1054"/>
      <c r="CA71" s="1054"/>
      <c r="CB71" s="1054"/>
      <c r="CC71" s="1054"/>
      <c r="CD71" s="1054"/>
      <c r="CE71" s="1054"/>
      <c r="CF71" s="1054"/>
      <c r="CG71" s="1055"/>
      <c r="CH71" s="1056"/>
      <c r="CI71" s="1057"/>
      <c r="CJ71" s="1057"/>
      <c r="CK71" s="1057"/>
      <c r="CL71" s="1058"/>
      <c r="CM71" s="1056"/>
      <c r="CN71" s="1057"/>
      <c r="CO71" s="1057"/>
      <c r="CP71" s="1057"/>
      <c r="CQ71" s="1058"/>
      <c r="CR71" s="1056"/>
      <c r="CS71" s="1057"/>
      <c r="CT71" s="1057"/>
      <c r="CU71" s="1057"/>
      <c r="CV71" s="1058"/>
      <c r="CW71" s="1056"/>
      <c r="CX71" s="1057"/>
      <c r="CY71" s="1057"/>
      <c r="CZ71" s="1057"/>
      <c r="DA71" s="1058"/>
      <c r="DB71" s="1056"/>
      <c r="DC71" s="1057"/>
      <c r="DD71" s="1057"/>
      <c r="DE71" s="1057"/>
      <c r="DF71" s="1058"/>
      <c r="DG71" s="1056"/>
      <c r="DH71" s="1057"/>
      <c r="DI71" s="1057"/>
      <c r="DJ71" s="1057"/>
      <c r="DK71" s="1058"/>
      <c r="DL71" s="1056"/>
      <c r="DM71" s="1057"/>
      <c r="DN71" s="1057"/>
      <c r="DO71" s="1057"/>
      <c r="DP71" s="1058"/>
      <c r="DQ71" s="1056"/>
      <c r="DR71" s="1057"/>
      <c r="DS71" s="1057"/>
      <c r="DT71" s="1057"/>
      <c r="DU71" s="1058"/>
      <c r="DV71" s="1041"/>
      <c r="DW71" s="1042"/>
      <c r="DX71" s="1042"/>
      <c r="DY71" s="1042"/>
      <c r="DZ71" s="1043"/>
      <c r="EA71" s="245"/>
    </row>
    <row r="72" spans="1:131" s="246" customFormat="1" ht="26.25" customHeight="1" x14ac:dyDescent="0.15">
      <c r="A72" s="260">
        <v>5</v>
      </c>
      <c r="B72" s="799" t="s">
        <v>580</v>
      </c>
      <c r="C72" s="800"/>
      <c r="D72" s="800"/>
      <c r="E72" s="800"/>
      <c r="F72" s="800"/>
      <c r="G72" s="800"/>
      <c r="H72" s="800"/>
      <c r="I72" s="800"/>
      <c r="J72" s="800"/>
      <c r="K72" s="800"/>
      <c r="L72" s="800"/>
      <c r="M72" s="800"/>
      <c r="N72" s="800"/>
      <c r="O72" s="800"/>
      <c r="P72" s="801"/>
      <c r="Q72" s="1074">
        <v>51</v>
      </c>
      <c r="R72" s="1071"/>
      <c r="S72" s="1071"/>
      <c r="T72" s="1071"/>
      <c r="U72" s="1071"/>
      <c r="V72" s="1071">
        <v>51</v>
      </c>
      <c r="W72" s="1071"/>
      <c r="X72" s="1071"/>
      <c r="Y72" s="1071"/>
      <c r="Z72" s="1071"/>
      <c r="AA72" s="1071">
        <v>0</v>
      </c>
      <c r="AB72" s="1071"/>
      <c r="AC72" s="1071"/>
      <c r="AD72" s="1071"/>
      <c r="AE72" s="1071"/>
      <c r="AF72" s="1071">
        <v>0</v>
      </c>
      <c r="AG72" s="1071"/>
      <c r="AH72" s="1071"/>
      <c r="AI72" s="1071"/>
      <c r="AJ72" s="1071"/>
      <c r="AK72" s="1071">
        <v>0</v>
      </c>
      <c r="AL72" s="1071"/>
      <c r="AM72" s="1071"/>
      <c r="AN72" s="1071"/>
      <c r="AO72" s="1071"/>
      <c r="AP72" s="1071"/>
      <c r="AQ72" s="1071"/>
      <c r="AR72" s="1071"/>
      <c r="AS72" s="1071"/>
      <c r="AT72" s="1071"/>
      <c r="AU72" s="1071"/>
      <c r="AV72" s="1071"/>
      <c r="AW72" s="1071"/>
      <c r="AX72" s="1071"/>
      <c r="AY72" s="1071"/>
      <c r="AZ72" s="1072"/>
      <c r="BA72" s="1072"/>
      <c r="BB72" s="1072"/>
      <c r="BC72" s="1072"/>
      <c r="BD72" s="1073"/>
      <c r="BE72" s="264"/>
      <c r="BF72" s="264"/>
      <c r="BG72" s="264"/>
      <c r="BH72" s="264"/>
      <c r="BI72" s="264"/>
      <c r="BJ72" s="264"/>
      <c r="BK72" s="264"/>
      <c r="BL72" s="264"/>
      <c r="BM72" s="264"/>
      <c r="BN72" s="264"/>
      <c r="BO72" s="264"/>
      <c r="BP72" s="264"/>
      <c r="BQ72" s="261">
        <v>66</v>
      </c>
      <c r="BR72" s="266"/>
      <c r="BS72" s="1053"/>
      <c r="BT72" s="1054"/>
      <c r="BU72" s="1054"/>
      <c r="BV72" s="1054"/>
      <c r="BW72" s="1054"/>
      <c r="BX72" s="1054"/>
      <c r="BY72" s="1054"/>
      <c r="BZ72" s="1054"/>
      <c r="CA72" s="1054"/>
      <c r="CB72" s="1054"/>
      <c r="CC72" s="1054"/>
      <c r="CD72" s="1054"/>
      <c r="CE72" s="1054"/>
      <c r="CF72" s="1054"/>
      <c r="CG72" s="1055"/>
      <c r="CH72" s="1056"/>
      <c r="CI72" s="1057"/>
      <c r="CJ72" s="1057"/>
      <c r="CK72" s="1057"/>
      <c r="CL72" s="1058"/>
      <c r="CM72" s="1056"/>
      <c r="CN72" s="1057"/>
      <c r="CO72" s="1057"/>
      <c r="CP72" s="1057"/>
      <c r="CQ72" s="1058"/>
      <c r="CR72" s="1056"/>
      <c r="CS72" s="1057"/>
      <c r="CT72" s="1057"/>
      <c r="CU72" s="1057"/>
      <c r="CV72" s="1058"/>
      <c r="CW72" s="1056"/>
      <c r="CX72" s="1057"/>
      <c r="CY72" s="1057"/>
      <c r="CZ72" s="1057"/>
      <c r="DA72" s="1058"/>
      <c r="DB72" s="1056"/>
      <c r="DC72" s="1057"/>
      <c r="DD72" s="1057"/>
      <c r="DE72" s="1057"/>
      <c r="DF72" s="1058"/>
      <c r="DG72" s="1056"/>
      <c r="DH72" s="1057"/>
      <c r="DI72" s="1057"/>
      <c r="DJ72" s="1057"/>
      <c r="DK72" s="1058"/>
      <c r="DL72" s="1056"/>
      <c r="DM72" s="1057"/>
      <c r="DN72" s="1057"/>
      <c r="DO72" s="1057"/>
      <c r="DP72" s="1058"/>
      <c r="DQ72" s="1056"/>
      <c r="DR72" s="1057"/>
      <c r="DS72" s="1057"/>
      <c r="DT72" s="1057"/>
      <c r="DU72" s="1058"/>
      <c r="DV72" s="1041"/>
      <c r="DW72" s="1042"/>
      <c r="DX72" s="1042"/>
      <c r="DY72" s="1042"/>
      <c r="DZ72" s="1043"/>
      <c r="EA72" s="245"/>
    </row>
    <row r="73" spans="1:131" s="246" customFormat="1" ht="26.25" customHeight="1" x14ac:dyDescent="0.15">
      <c r="A73" s="260">
        <v>6</v>
      </c>
      <c r="B73" s="799" t="s">
        <v>581</v>
      </c>
      <c r="C73" s="800"/>
      <c r="D73" s="800"/>
      <c r="E73" s="800"/>
      <c r="F73" s="800"/>
      <c r="G73" s="800"/>
      <c r="H73" s="800"/>
      <c r="I73" s="800"/>
      <c r="J73" s="800"/>
      <c r="K73" s="800"/>
      <c r="L73" s="800"/>
      <c r="M73" s="800"/>
      <c r="N73" s="800"/>
      <c r="O73" s="800"/>
      <c r="P73" s="801"/>
      <c r="Q73" s="1074">
        <v>454</v>
      </c>
      <c r="R73" s="1071"/>
      <c r="S73" s="1071"/>
      <c r="T73" s="1071"/>
      <c r="U73" s="1071"/>
      <c r="V73" s="1071">
        <v>431</v>
      </c>
      <c r="W73" s="1071"/>
      <c r="X73" s="1071"/>
      <c r="Y73" s="1071"/>
      <c r="Z73" s="1071"/>
      <c r="AA73" s="1071">
        <v>24</v>
      </c>
      <c r="AB73" s="1071"/>
      <c r="AC73" s="1071"/>
      <c r="AD73" s="1071"/>
      <c r="AE73" s="1071"/>
      <c r="AF73" s="1071">
        <v>24</v>
      </c>
      <c r="AG73" s="1071"/>
      <c r="AH73" s="1071"/>
      <c r="AI73" s="1071"/>
      <c r="AJ73" s="1071"/>
      <c r="AK73" s="1071">
        <v>18</v>
      </c>
      <c r="AL73" s="1071"/>
      <c r="AM73" s="1071"/>
      <c r="AN73" s="1071"/>
      <c r="AO73" s="1071"/>
      <c r="AP73" s="1071"/>
      <c r="AQ73" s="1071"/>
      <c r="AR73" s="1071"/>
      <c r="AS73" s="1071"/>
      <c r="AT73" s="1071"/>
      <c r="AU73" s="1071"/>
      <c r="AV73" s="1071"/>
      <c r="AW73" s="1071"/>
      <c r="AX73" s="1071"/>
      <c r="AY73" s="1071"/>
      <c r="AZ73" s="1072"/>
      <c r="BA73" s="1072"/>
      <c r="BB73" s="1072"/>
      <c r="BC73" s="1072"/>
      <c r="BD73" s="1073"/>
      <c r="BE73" s="264"/>
      <c r="BF73" s="264"/>
      <c r="BG73" s="264"/>
      <c r="BH73" s="264"/>
      <c r="BI73" s="264"/>
      <c r="BJ73" s="264"/>
      <c r="BK73" s="264"/>
      <c r="BL73" s="264"/>
      <c r="BM73" s="264"/>
      <c r="BN73" s="264"/>
      <c r="BO73" s="264"/>
      <c r="BP73" s="264"/>
      <c r="BQ73" s="261">
        <v>67</v>
      </c>
      <c r="BR73" s="266"/>
      <c r="BS73" s="1053"/>
      <c r="BT73" s="1054"/>
      <c r="BU73" s="1054"/>
      <c r="BV73" s="1054"/>
      <c r="BW73" s="1054"/>
      <c r="BX73" s="1054"/>
      <c r="BY73" s="1054"/>
      <c r="BZ73" s="1054"/>
      <c r="CA73" s="1054"/>
      <c r="CB73" s="1054"/>
      <c r="CC73" s="1054"/>
      <c r="CD73" s="1054"/>
      <c r="CE73" s="1054"/>
      <c r="CF73" s="1054"/>
      <c r="CG73" s="1055"/>
      <c r="CH73" s="1056"/>
      <c r="CI73" s="1057"/>
      <c r="CJ73" s="1057"/>
      <c r="CK73" s="1057"/>
      <c r="CL73" s="1058"/>
      <c r="CM73" s="1056"/>
      <c r="CN73" s="1057"/>
      <c r="CO73" s="1057"/>
      <c r="CP73" s="1057"/>
      <c r="CQ73" s="1058"/>
      <c r="CR73" s="1056"/>
      <c r="CS73" s="1057"/>
      <c r="CT73" s="1057"/>
      <c r="CU73" s="1057"/>
      <c r="CV73" s="1058"/>
      <c r="CW73" s="1056"/>
      <c r="CX73" s="1057"/>
      <c r="CY73" s="1057"/>
      <c r="CZ73" s="1057"/>
      <c r="DA73" s="1058"/>
      <c r="DB73" s="1056"/>
      <c r="DC73" s="1057"/>
      <c r="DD73" s="1057"/>
      <c r="DE73" s="1057"/>
      <c r="DF73" s="1058"/>
      <c r="DG73" s="1056"/>
      <c r="DH73" s="1057"/>
      <c r="DI73" s="1057"/>
      <c r="DJ73" s="1057"/>
      <c r="DK73" s="1058"/>
      <c r="DL73" s="1056"/>
      <c r="DM73" s="1057"/>
      <c r="DN73" s="1057"/>
      <c r="DO73" s="1057"/>
      <c r="DP73" s="1058"/>
      <c r="DQ73" s="1056"/>
      <c r="DR73" s="1057"/>
      <c r="DS73" s="1057"/>
      <c r="DT73" s="1057"/>
      <c r="DU73" s="1058"/>
      <c r="DV73" s="1041"/>
      <c r="DW73" s="1042"/>
      <c r="DX73" s="1042"/>
      <c r="DY73" s="1042"/>
      <c r="DZ73" s="1043"/>
      <c r="EA73" s="245"/>
    </row>
    <row r="74" spans="1:131" s="246" customFormat="1" ht="26.25" customHeight="1" x14ac:dyDescent="0.15">
      <c r="A74" s="260">
        <v>7</v>
      </c>
      <c r="B74" s="799" t="s">
        <v>582</v>
      </c>
      <c r="C74" s="800"/>
      <c r="D74" s="800"/>
      <c r="E74" s="800"/>
      <c r="F74" s="800"/>
      <c r="G74" s="800"/>
      <c r="H74" s="800"/>
      <c r="I74" s="800"/>
      <c r="J74" s="800"/>
      <c r="K74" s="800"/>
      <c r="L74" s="800"/>
      <c r="M74" s="800"/>
      <c r="N74" s="800"/>
      <c r="O74" s="800"/>
      <c r="P74" s="801"/>
      <c r="Q74" s="1074">
        <v>2432</v>
      </c>
      <c r="R74" s="1071"/>
      <c r="S74" s="1071"/>
      <c r="T74" s="1071"/>
      <c r="U74" s="1071"/>
      <c r="V74" s="1071">
        <v>2451</v>
      </c>
      <c r="W74" s="1071"/>
      <c r="X74" s="1071"/>
      <c r="Y74" s="1071"/>
      <c r="Z74" s="1071"/>
      <c r="AA74" s="1071">
        <v>-19</v>
      </c>
      <c r="AB74" s="1071"/>
      <c r="AC74" s="1071"/>
      <c r="AD74" s="1071"/>
      <c r="AE74" s="1071"/>
      <c r="AF74" s="1071">
        <v>2621</v>
      </c>
      <c r="AG74" s="1071"/>
      <c r="AH74" s="1071"/>
      <c r="AI74" s="1071"/>
      <c r="AJ74" s="1071"/>
      <c r="AK74" s="1071">
        <v>34</v>
      </c>
      <c r="AL74" s="1071"/>
      <c r="AM74" s="1071"/>
      <c r="AN74" s="1071"/>
      <c r="AO74" s="1071"/>
      <c r="AP74" s="1071">
        <v>1204</v>
      </c>
      <c r="AQ74" s="1071"/>
      <c r="AR74" s="1071"/>
      <c r="AS74" s="1071"/>
      <c r="AT74" s="1071"/>
      <c r="AU74" s="1071"/>
      <c r="AV74" s="1071"/>
      <c r="AW74" s="1071"/>
      <c r="AX74" s="1071"/>
      <c r="AY74" s="1071"/>
      <c r="AZ74" s="1072"/>
      <c r="BA74" s="1072"/>
      <c r="BB74" s="1072"/>
      <c r="BC74" s="1072"/>
      <c r="BD74" s="1073"/>
      <c r="BE74" s="264"/>
      <c r="BF74" s="264"/>
      <c r="BG74" s="264"/>
      <c r="BH74" s="264"/>
      <c r="BI74" s="264"/>
      <c r="BJ74" s="264"/>
      <c r="BK74" s="264"/>
      <c r="BL74" s="264"/>
      <c r="BM74" s="264"/>
      <c r="BN74" s="264"/>
      <c r="BO74" s="264"/>
      <c r="BP74" s="264"/>
      <c r="BQ74" s="261">
        <v>68</v>
      </c>
      <c r="BR74" s="266"/>
      <c r="BS74" s="1053"/>
      <c r="BT74" s="1054"/>
      <c r="BU74" s="1054"/>
      <c r="BV74" s="1054"/>
      <c r="BW74" s="1054"/>
      <c r="BX74" s="1054"/>
      <c r="BY74" s="1054"/>
      <c r="BZ74" s="1054"/>
      <c r="CA74" s="1054"/>
      <c r="CB74" s="1054"/>
      <c r="CC74" s="1054"/>
      <c r="CD74" s="1054"/>
      <c r="CE74" s="1054"/>
      <c r="CF74" s="1054"/>
      <c r="CG74" s="1055"/>
      <c r="CH74" s="1056"/>
      <c r="CI74" s="1057"/>
      <c r="CJ74" s="1057"/>
      <c r="CK74" s="1057"/>
      <c r="CL74" s="1058"/>
      <c r="CM74" s="1056"/>
      <c r="CN74" s="1057"/>
      <c r="CO74" s="1057"/>
      <c r="CP74" s="1057"/>
      <c r="CQ74" s="1058"/>
      <c r="CR74" s="1056"/>
      <c r="CS74" s="1057"/>
      <c r="CT74" s="1057"/>
      <c r="CU74" s="1057"/>
      <c r="CV74" s="1058"/>
      <c r="CW74" s="1056"/>
      <c r="CX74" s="1057"/>
      <c r="CY74" s="1057"/>
      <c r="CZ74" s="1057"/>
      <c r="DA74" s="1058"/>
      <c r="DB74" s="1056"/>
      <c r="DC74" s="1057"/>
      <c r="DD74" s="1057"/>
      <c r="DE74" s="1057"/>
      <c r="DF74" s="1058"/>
      <c r="DG74" s="1056"/>
      <c r="DH74" s="1057"/>
      <c r="DI74" s="1057"/>
      <c r="DJ74" s="1057"/>
      <c r="DK74" s="1058"/>
      <c r="DL74" s="1056"/>
      <c r="DM74" s="1057"/>
      <c r="DN74" s="1057"/>
      <c r="DO74" s="1057"/>
      <c r="DP74" s="1058"/>
      <c r="DQ74" s="1056"/>
      <c r="DR74" s="1057"/>
      <c r="DS74" s="1057"/>
      <c r="DT74" s="1057"/>
      <c r="DU74" s="1058"/>
      <c r="DV74" s="1041"/>
      <c r="DW74" s="1042"/>
      <c r="DX74" s="1042"/>
      <c r="DY74" s="1042"/>
      <c r="DZ74" s="1043"/>
      <c r="EA74" s="245"/>
    </row>
    <row r="75" spans="1:131" s="246" customFormat="1" ht="26.25" customHeight="1" x14ac:dyDescent="0.15">
      <c r="A75" s="260">
        <v>8</v>
      </c>
      <c r="B75" s="799" t="s">
        <v>583</v>
      </c>
      <c r="C75" s="800"/>
      <c r="D75" s="800"/>
      <c r="E75" s="800"/>
      <c r="F75" s="800"/>
      <c r="G75" s="800"/>
      <c r="H75" s="800"/>
      <c r="I75" s="800"/>
      <c r="J75" s="800"/>
      <c r="K75" s="800"/>
      <c r="L75" s="800"/>
      <c r="M75" s="800"/>
      <c r="N75" s="800"/>
      <c r="O75" s="800"/>
      <c r="P75" s="801"/>
      <c r="Q75" s="1075">
        <v>2388</v>
      </c>
      <c r="R75" s="1076"/>
      <c r="S75" s="1076"/>
      <c r="T75" s="1076"/>
      <c r="U75" s="1077"/>
      <c r="V75" s="1078">
        <v>2182</v>
      </c>
      <c r="W75" s="1076"/>
      <c r="X75" s="1076"/>
      <c r="Y75" s="1076"/>
      <c r="Z75" s="1077"/>
      <c r="AA75" s="1078">
        <v>206</v>
      </c>
      <c r="AB75" s="1076"/>
      <c r="AC75" s="1076"/>
      <c r="AD75" s="1076"/>
      <c r="AE75" s="1077"/>
      <c r="AF75" s="1078">
        <v>1776</v>
      </c>
      <c r="AG75" s="1076"/>
      <c r="AH75" s="1076"/>
      <c r="AI75" s="1076"/>
      <c r="AJ75" s="1077"/>
      <c r="AK75" s="1078">
        <v>10</v>
      </c>
      <c r="AL75" s="1076"/>
      <c r="AM75" s="1076"/>
      <c r="AN75" s="1076"/>
      <c r="AO75" s="1077"/>
      <c r="AP75" s="1078">
        <v>5737</v>
      </c>
      <c r="AQ75" s="1076"/>
      <c r="AR75" s="1076"/>
      <c r="AS75" s="1076"/>
      <c r="AT75" s="1077"/>
      <c r="AU75" s="1078"/>
      <c r="AV75" s="1076"/>
      <c r="AW75" s="1076"/>
      <c r="AX75" s="1076"/>
      <c r="AY75" s="1077"/>
      <c r="AZ75" s="1072"/>
      <c r="BA75" s="1072"/>
      <c r="BB75" s="1072"/>
      <c r="BC75" s="1072"/>
      <c r="BD75" s="1073"/>
      <c r="BE75" s="264"/>
      <c r="BF75" s="264"/>
      <c r="BG75" s="264"/>
      <c r="BH75" s="264"/>
      <c r="BI75" s="264"/>
      <c r="BJ75" s="264"/>
      <c r="BK75" s="264"/>
      <c r="BL75" s="264"/>
      <c r="BM75" s="264"/>
      <c r="BN75" s="264"/>
      <c r="BO75" s="264"/>
      <c r="BP75" s="264"/>
      <c r="BQ75" s="261">
        <v>69</v>
      </c>
      <c r="BR75" s="266"/>
      <c r="BS75" s="1053"/>
      <c r="BT75" s="1054"/>
      <c r="BU75" s="1054"/>
      <c r="BV75" s="1054"/>
      <c r="BW75" s="1054"/>
      <c r="BX75" s="1054"/>
      <c r="BY75" s="1054"/>
      <c r="BZ75" s="1054"/>
      <c r="CA75" s="1054"/>
      <c r="CB75" s="1054"/>
      <c r="CC75" s="1054"/>
      <c r="CD75" s="1054"/>
      <c r="CE75" s="1054"/>
      <c r="CF75" s="1054"/>
      <c r="CG75" s="1055"/>
      <c r="CH75" s="1056"/>
      <c r="CI75" s="1057"/>
      <c r="CJ75" s="1057"/>
      <c r="CK75" s="1057"/>
      <c r="CL75" s="1058"/>
      <c r="CM75" s="1056"/>
      <c r="CN75" s="1057"/>
      <c r="CO75" s="1057"/>
      <c r="CP75" s="1057"/>
      <c r="CQ75" s="1058"/>
      <c r="CR75" s="1056"/>
      <c r="CS75" s="1057"/>
      <c r="CT75" s="1057"/>
      <c r="CU75" s="1057"/>
      <c r="CV75" s="1058"/>
      <c r="CW75" s="1056"/>
      <c r="CX75" s="1057"/>
      <c r="CY75" s="1057"/>
      <c r="CZ75" s="1057"/>
      <c r="DA75" s="1058"/>
      <c r="DB75" s="1056"/>
      <c r="DC75" s="1057"/>
      <c r="DD75" s="1057"/>
      <c r="DE75" s="1057"/>
      <c r="DF75" s="1058"/>
      <c r="DG75" s="1056"/>
      <c r="DH75" s="1057"/>
      <c r="DI75" s="1057"/>
      <c r="DJ75" s="1057"/>
      <c r="DK75" s="1058"/>
      <c r="DL75" s="1056"/>
      <c r="DM75" s="1057"/>
      <c r="DN75" s="1057"/>
      <c r="DO75" s="1057"/>
      <c r="DP75" s="1058"/>
      <c r="DQ75" s="1056"/>
      <c r="DR75" s="1057"/>
      <c r="DS75" s="1057"/>
      <c r="DT75" s="1057"/>
      <c r="DU75" s="1058"/>
      <c r="DV75" s="1041"/>
      <c r="DW75" s="1042"/>
      <c r="DX75" s="1042"/>
      <c r="DY75" s="1042"/>
      <c r="DZ75" s="1043"/>
      <c r="EA75" s="245"/>
    </row>
    <row r="76" spans="1:131" s="246" customFormat="1" ht="26.25" customHeight="1" x14ac:dyDescent="0.15">
      <c r="A76" s="260">
        <v>9</v>
      </c>
      <c r="B76" s="799" t="s">
        <v>584</v>
      </c>
      <c r="C76" s="800"/>
      <c r="D76" s="800"/>
      <c r="E76" s="800"/>
      <c r="F76" s="800"/>
      <c r="G76" s="800"/>
      <c r="H76" s="800"/>
      <c r="I76" s="800"/>
      <c r="J76" s="800"/>
      <c r="K76" s="800"/>
      <c r="L76" s="800"/>
      <c r="M76" s="800"/>
      <c r="N76" s="800"/>
      <c r="O76" s="800"/>
      <c r="P76" s="801"/>
      <c r="Q76" s="1075">
        <v>509</v>
      </c>
      <c r="R76" s="1076"/>
      <c r="S76" s="1076"/>
      <c r="T76" s="1076"/>
      <c r="U76" s="1077"/>
      <c r="V76" s="1078">
        <v>503</v>
      </c>
      <c r="W76" s="1076"/>
      <c r="X76" s="1076"/>
      <c r="Y76" s="1076"/>
      <c r="Z76" s="1077"/>
      <c r="AA76" s="1078">
        <v>6</v>
      </c>
      <c r="AB76" s="1076"/>
      <c r="AC76" s="1076"/>
      <c r="AD76" s="1076"/>
      <c r="AE76" s="1077"/>
      <c r="AF76" s="1078">
        <v>6</v>
      </c>
      <c r="AG76" s="1076"/>
      <c r="AH76" s="1076"/>
      <c r="AI76" s="1076"/>
      <c r="AJ76" s="1077"/>
      <c r="AK76" s="1078">
        <v>41</v>
      </c>
      <c r="AL76" s="1076"/>
      <c r="AM76" s="1076"/>
      <c r="AN76" s="1076"/>
      <c r="AO76" s="1077"/>
      <c r="AP76" s="1078"/>
      <c r="AQ76" s="1076"/>
      <c r="AR76" s="1076"/>
      <c r="AS76" s="1076"/>
      <c r="AT76" s="1077"/>
      <c r="AU76" s="1078"/>
      <c r="AV76" s="1076"/>
      <c r="AW76" s="1076"/>
      <c r="AX76" s="1076"/>
      <c r="AY76" s="1077"/>
      <c r="AZ76" s="1072"/>
      <c r="BA76" s="1072"/>
      <c r="BB76" s="1072"/>
      <c r="BC76" s="1072"/>
      <c r="BD76" s="1073"/>
      <c r="BE76" s="264"/>
      <c r="BF76" s="264"/>
      <c r="BG76" s="264"/>
      <c r="BH76" s="264"/>
      <c r="BI76" s="264"/>
      <c r="BJ76" s="264"/>
      <c r="BK76" s="264"/>
      <c r="BL76" s="264"/>
      <c r="BM76" s="264"/>
      <c r="BN76" s="264"/>
      <c r="BO76" s="264"/>
      <c r="BP76" s="264"/>
      <c r="BQ76" s="261">
        <v>70</v>
      </c>
      <c r="BR76" s="266"/>
      <c r="BS76" s="1053"/>
      <c r="BT76" s="1054"/>
      <c r="BU76" s="1054"/>
      <c r="BV76" s="1054"/>
      <c r="BW76" s="1054"/>
      <c r="BX76" s="1054"/>
      <c r="BY76" s="1054"/>
      <c r="BZ76" s="1054"/>
      <c r="CA76" s="1054"/>
      <c r="CB76" s="1054"/>
      <c r="CC76" s="1054"/>
      <c r="CD76" s="1054"/>
      <c r="CE76" s="1054"/>
      <c r="CF76" s="1054"/>
      <c r="CG76" s="1055"/>
      <c r="CH76" s="1056"/>
      <c r="CI76" s="1057"/>
      <c r="CJ76" s="1057"/>
      <c r="CK76" s="1057"/>
      <c r="CL76" s="1058"/>
      <c r="CM76" s="1056"/>
      <c r="CN76" s="1057"/>
      <c r="CO76" s="1057"/>
      <c r="CP76" s="1057"/>
      <c r="CQ76" s="1058"/>
      <c r="CR76" s="1056"/>
      <c r="CS76" s="1057"/>
      <c r="CT76" s="1057"/>
      <c r="CU76" s="1057"/>
      <c r="CV76" s="1058"/>
      <c r="CW76" s="1056"/>
      <c r="CX76" s="1057"/>
      <c r="CY76" s="1057"/>
      <c r="CZ76" s="1057"/>
      <c r="DA76" s="1058"/>
      <c r="DB76" s="1056"/>
      <c r="DC76" s="1057"/>
      <c r="DD76" s="1057"/>
      <c r="DE76" s="1057"/>
      <c r="DF76" s="1058"/>
      <c r="DG76" s="1056"/>
      <c r="DH76" s="1057"/>
      <c r="DI76" s="1057"/>
      <c r="DJ76" s="1057"/>
      <c r="DK76" s="1058"/>
      <c r="DL76" s="1056"/>
      <c r="DM76" s="1057"/>
      <c r="DN76" s="1057"/>
      <c r="DO76" s="1057"/>
      <c r="DP76" s="1058"/>
      <c r="DQ76" s="1056"/>
      <c r="DR76" s="1057"/>
      <c r="DS76" s="1057"/>
      <c r="DT76" s="1057"/>
      <c r="DU76" s="1058"/>
      <c r="DV76" s="1041"/>
      <c r="DW76" s="1042"/>
      <c r="DX76" s="1042"/>
      <c r="DY76" s="1042"/>
      <c r="DZ76" s="1043"/>
      <c r="EA76" s="245"/>
    </row>
    <row r="77" spans="1:131" s="246" customFormat="1" ht="26.25" customHeight="1" x14ac:dyDescent="0.15">
      <c r="A77" s="260">
        <v>10</v>
      </c>
      <c r="B77" s="799" t="s">
        <v>585</v>
      </c>
      <c r="C77" s="800"/>
      <c r="D77" s="800"/>
      <c r="E77" s="800"/>
      <c r="F77" s="800"/>
      <c r="G77" s="800"/>
      <c r="H77" s="800"/>
      <c r="I77" s="800"/>
      <c r="J77" s="800"/>
      <c r="K77" s="800"/>
      <c r="L77" s="800"/>
      <c r="M77" s="800"/>
      <c r="N77" s="800"/>
      <c r="O77" s="800"/>
      <c r="P77" s="801"/>
      <c r="Q77" s="1075">
        <v>131177</v>
      </c>
      <c r="R77" s="1076"/>
      <c r="S77" s="1076"/>
      <c r="T77" s="1076"/>
      <c r="U77" s="1077"/>
      <c r="V77" s="1078">
        <v>128584</v>
      </c>
      <c r="W77" s="1076"/>
      <c r="X77" s="1076"/>
      <c r="Y77" s="1076"/>
      <c r="Z77" s="1077"/>
      <c r="AA77" s="1078">
        <v>2593</v>
      </c>
      <c r="AB77" s="1076"/>
      <c r="AC77" s="1076"/>
      <c r="AD77" s="1076"/>
      <c r="AE77" s="1077"/>
      <c r="AF77" s="1078">
        <v>2593</v>
      </c>
      <c r="AG77" s="1076"/>
      <c r="AH77" s="1076"/>
      <c r="AI77" s="1076"/>
      <c r="AJ77" s="1077"/>
      <c r="AK77" s="1078">
        <v>1324</v>
      </c>
      <c r="AL77" s="1076"/>
      <c r="AM77" s="1076"/>
      <c r="AN77" s="1076"/>
      <c r="AO77" s="1077"/>
      <c r="AP77" s="1078"/>
      <c r="AQ77" s="1076"/>
      <c r="AR77" s="1076"/>
      <c r="AS77" s="1076"/>
      <c r="AT77" s="1077"/>
      <c r="AU77" s="1078"/>
      <c r="AV77" s="1076"/>
      <c r="AW77" s="1076"/>
      <c r="AX77" s="1076"/>
      <c r="AY77" s="1077"/>
      <c r="AZ77" s="1072"/>
      <c r="BA77" s="1072"/>
      <c r="BB77" s="1072"/>
      <c r="BC77" s="1072"/>
      <c r="BD77" s="1073"/>
      <c r="BE77" s="264"/>
      <c r="BF77" s="264"/>
      <c r="BG77" s="264"/>
      <c r="BH77" s="264"/>
      <c r="BI77" s="264"/>
      <c r="BJ77" s="264"/>
      <c r="BK77" s="264"/>
      <c r="BL77" s="264"/>
      <c r="BM77" s="264"/>
      <c r="BN77" s="264"/>
      <c r="BO77" s="264"/>
      <c r="BP77" s="264"/>
      <c r="BQ77" s="261">
        <v>71</v>
      </c>
      <c r="BR77" s="266"/>
      <c r="BS77" s="1053"/>
      <c r="BT77" s="1054"/>
      <c r="BU77" s="1054"/>
      <c r="BV77" s="1054"/>
      <c r="BW77" s="1054"/>
      <c r="BX77" s="1054"/>
      <c r="BY77" s="1054"/>
      <c r="BZ77" s="1054"/>
      <c r="CA77" s="1054"/>
      <c r="CB77" s="1054"/>
      <c r="CC77" s="1054"/>
      <c r="CD77" s="1054"/>
      <c r="CE77" s="1054"/>
      <c r="CF77" s="1054"/>
      <c r="CG77" s="1055"/>
      <c r="CH77" s="1056"/>
      <c r="CI77" s="1057"/>
      <c r="CJ77" s="1057"/>
      <c r="CK77" s="1057"/>
      <c r="CL77" s="1058"/>
      <c r="CM77" s="1056"/>
      <c r="CN77" s="1057"/>
      <c r="CO77" s="1057"/>
      <c r="CP77" s="1057"/>
      <c r="CQ77" s="1058"/>
      <c r="CR77" s="1056"/>
      <c r="CS77" s="1057"/>
      <c r="CT77" s="1057"/>
      <c r="CU77" s="1057"/>
      <c r="CV77" s="1058"/>
      <c r="CW77" s="1056"/>
      <c r="CX77" s="1057"/>
      <c r="CY77" s="1057"/>
      <c r="CZ77" s="1057"/>
      <c r="DA77" s="1058"/>
      <c r="DB77" s="1056"/>
      <c r="DC77" s="1057"/>
      <c r="DD77" s="1057"/>
      <c r="DE77" s="1057"/>
      <c r="DF77" s="1058"/>
      <c r="DG77" s="1056"/>
      <c r="DH77" s="1057"/>
      <c r="DI77" s="1057"/>
      <c r="DJ77" s="1057"/>
      <c r="DK77" s="1058"/>
      <c r="DL77" s="1056"/>
      <c r="DM77" s="1057"/>
      <c r="DN77" s="1057"/>
      <c r="DO77" s="1057"/>
      <c r="DP77" s="1058"/>
      <c r="DQ77" s="1056"/>
      <c r="DR77" s="1057"/>
      <c r="DS77" s="1057"/>
      <c r="DT77" s="1057"/>
      <c r="DU77" s="1058"/>
      <c r="DV77" s="1041"/>
      <c r="DW77" s="1042"/>
      <c r="DX77" s="1042"/>
      <c r="DY77" s="1042"/>
      <c r="DZ77" s="1043"/>
      <c r="EA77" s="245"/>
    </row>
    <row r="78" spans="1:131" s="246" customFormat="1" ht="26.25" customHeight="1" x14ac:dyDescent="0.15">
      <c r="A78" s="260">
        <v>11</v>
      </c>
      <c r="B78" s="799" t="s">
        <v>586</v>
      </c>
      <c r="C78" s="800"/>
      <c r="D78" s="800"/>
      <c r="E78" s="800"/>
      <c r="F78" s="800"/>
      <c r="G78" s="800"/>
      <c r="H78" s="800"/>
      <c r="I78" s="800"/>
      <c r="J78" s="800"/>
      <c r="K78" s="800"/>
      <c r="L78" s="800"/>
      <c r="M78" s="800"/>
      <c r="N78" s="800"/>
      <c r="O78" s="800"/>
      <c r="P78" s="801"/>
      <c r="Q78" s="1074">
        <v>2232</v>
      </c>
      <c r="R78" s="1071"/>
      <c r="S78" s="1071"/>
      <c r="T78" s="1071"/>
      <c r="U78" s="1071"/>
      <c r="V78" s="1071">
        <v>2171</v>
      </c>
      <c r="W78" s="1071"/>
      <c r="X78" s="1071"/>
      <c r="Y78" s="1071"/>
      <c r="Z78" s="1071"/>
      <c r="AA78" s="1071">
        <v>61</v>
      </c>
      <c r="AB78" s="1071"/>
      <c r="AC78" s="1071"/>
      <c r="AD78" s="1071"/>
      <c r="AE78" s="1071"/>
      <c r="AF78" s="1071">
        <v>61</v>
      </c>
      <c r="AG78" s="1071"/>
      <c r="AH78" s="1071"/>
      <c r="AI78" s="1071"/>
      <c r="AJ78" s="1071"/>
      <c r="AK78" s="1071" t="s">
        <v>575</v>
      </c>
      <c r="AL78" s="1071"/>
      <c r="AM78" s="1071"/>
      <c r="AN78" s="1071"/>
      <c r="AO78" s="1071"/>
      <c r="AP78" s="1071">
        <v>1938</v>
      </c>
      <c r="AQ78" s="1071"/>
      <c r="AR78" s="1071"/>
      <c r="AS78" s="1071"/>
      <c r="AT78" s="1071"/>
      <c r="AU78" s="1071">
        <v>252</v>
      </c>
      <c r="AV78" s="1071"/>
      <c r="AW78" s="1071"/>
      <c r="AX78" s="1071"/>
      <c r="AY78" s="1071"/>
      <c r="AZ78" s="1072"/>
      <c r="BA78" s="1072"/>
      <c r="BB78" s="1072"/>
      <c r="BC78" s="1072"/>
      <c r="BD78" s="1073"/>
      <c r="BE78" s="264"/>
      <c r="BF78" s="264"/>
      <c r="BG78" s="264"/>
      <c r="BH78" s="264"/>
      <c r="BI78" s="264"/>
      <c r="BJ78" s="267"/>
      <c r="BK78" s="267"/>
      <c r="BL78" s="267"/>
      <c r="BM78" s="267"/>
      <c r="BN78" s="267"/>
      <c r="BO78" s="264"/>
      <c r="BP78" s="264"/>
      <c r="BQ78" s="261">
        <v>72</v>
      </c>
      <c r="BR78" s="266"/>
      <c r="BS78" s="1053"/>
      <c r="BT78" s="1054"/>
      <c r="BU78" s="1054"/>
      <c r="BV78" s="1054"/>
      <c r="BW78" s="1054"/>
      <c r="BX78" s="1054"/>
      <c r="BY78" s="1054"/>
      <c r="BZ78" s="1054"/>
      <c r="CA78" s="1054"/>
      <c r="CB78" s="1054"/>
      <c r="CC78" s="1054"/>
      <c r="CD78" s="1054"/>
      <c r="CE78" s="1054"/>
      <c r="CF78" s="1054"/>
      <c r="CG78" s="1055"/>
      <c r="CH78" s="1056"/>
      <c r="CI78" s="1057"/>
      <c r="CJ78" s="1057"/>
      <c r="CK78" s="1057"/>
      <c r="CL78" s="1058"/>
      <c r="CM78" s="1056"/>
      <c r="CN78" s="1057"/>
      <c r="CO78" s="1057"/>
      <c r="CP78" s="1057"/>
      <c r="CQ78" s="1058"/>
      <c r="CR78" s="1056"/>
      <c r="CS78" s="1057"/>
      <c r="CT78" s="1057"/>
      <c r="CU78" s="1057"/>
      <c r="CV78" s="1058"/>
      <c r="CW78" s="1056"/>
      <c r="CX78" s="1057"/>
      <c r="CY78" s="1057"/>
      <c r="CZ78" s="1057"/>
      <c r="DA78" s="1058"/>
      <c r="DB78" s="1056"/>
      <c r="DC78" s="1057"/>
      <c r="DD78" s="1057"/>
      <c r="DE78" s="1057"/>
      <c r="DF78" s="1058"/>
      <c r="DG78" s="1056"/>
      <c r="DH78" s="1057"/>
      <c r="DI78" s="1057"/>
      <c r="DJ78" s="1057"/>
      <c r="DK78" s="1058"/>
      <c r="DL78" s="1056"/>
      <c r="DM78" s="1057"/>
      <c r="DN78" s="1057"/>
      <c r="DO78" s="1057"/>
      <c r="DP78" s="1058"/>
      <c r="DQ78" s="1056"/>
      <c r="DR78" s="1057"/>
      <c r="DS78" s="1057"/>
      <c r="DT78" s="1057"/>
      <c r="DU78" s="1058"/>
      <c r="DV78" s="1041"/>
      <c r="DW78" s="1042"/>
      <c r="DX78" s="1042"/>
      <c r="DY78" s="1042"/>
      <c r="DZ78" s="1043"/>
      <c r="EA78" s="245"/>
    </row>
    <row r="79" spans="1:131" s="246" customFormat="1" ht="26.25" customHeight="1" x14ac:dyDescent="0.15">
      <c r="A79" s="260">
        <v>12</v>
      </c>
      <c r="B79" s="799"/>
      <c r="C79" s="800"/>
      <c r="D79" s="800"/>
      <c r="E79" s="800"/>
      <c r="F79" s="800"/>
      <c r="G79" s="800"/>
      <c r="H79" s="800"/>
      <c r="I79" s="800"/>
      <c r="J79" s="800"/>
      <c r="K79" s="800"/>
      <c r="L79" s="800"/>
      <c r="M79" s="800"/>
      <c r="N79" s="800"/>
      <c r="O79" s="800"/>
      <c r="P79" s="801"/>
      <c r="Q79" s="1074"/>
      <c r="R79" s="1071"/>
      <c r="S79" s="1071"/>
      <c r="T79" s="1071"/>
      <c r="U79" s="1071"/>
      <c r="V79" s="1071"/>
      <c r="W79" s="1071"/>
      <c r="X79" s="1071"/>
      <c r="Y79" s="1071"/>
      <c r="Z79" s="1071"/>
      <c r="AA79" s="1071"/>
      <c r="AB79" s="1071"/>
      <c r="AC79" s="1071"/>
      <c r="AD79" s="1071"/>
      <c r="AE79" s="1071"/>
      <c r="AF79" s="1071"/>
      <c r="AG79" s="1071"/>
      <c r="AH79" s="1071"/>
      <c r="AI79" s="1071"/>
      <c r="AJ79" s="1071"/>
      <c r="AK79" s="1071"/>
      <c r="AL79" s="1071"/>
      <c r="AM79" s="1071"/>
      <c r="AN79" s="1071"/>
      <c r="AO79" s="1071"/>
      <c r="AP79" s="1071"/>
      <c r="AQ79" s="1071"/>
      <c r="AR79" s="1071"/>
      <c r="AS79" s="1071"/>
      <c r="AT79" s="1071"/>
      <c r="AU79" s="1071"/>
      <c r="AV79" s="1071"/>
      <c r="AW79" s="1071"/>
      <c r="AX79" s="1071"/>
      <c r="AY79" s="1071"/>
      <c r="AZ79" s="1072"/>
      <c r="BA79" s="1072"/>
      <c r="BB79" s="1072"/>
      <c r="BC79" s="1072"/>
      <c r="BD79" s="1073"/>
      <c r="BE79" s="264"/>
      <c r="BF79" s="264"/>
      <c r="BG79" s="264"/>
      <c r="BH79" s="264"/>
      <c r="BI79" s="264"/>
      <c r="BJ79" s="267"/>
      <c r="BK79" s="267"/>
      <c r="BL79" s="267"/>
      <c r="BM79" s="267"/>
      <c r="BN79" s="267"/>
      <c r="BO79" s="264"/>
      <c r="BP79" s="264"/>
      <c r="BQ79" s="261">
        <v>73</v>
      </c>
      <c r="BR79" s="266"/>
      <c r="BS79" s="1053"/>
      <c r="BT79" s="1054"/>
      <c r="BU79" s="1054"/>
      <c r="BV79" s="1054"/>
      <c r="BW79" s="1054"/>
      <c r="BX79" s="1054"/>
      <c r="BY79" s="1054"/>
      <c r="BZ79" s="1054"/>
      <c r="CA79" s="1054"/>
      <c r="CB79" s="1054"/>
      <c r="CC79" s="1054"/>
      <c r="CD79" s="1054"/>
      <c r="CE79" s="1054"/>
      <c r="CF79" s="1054"/>
      <c r="CG79" s="1055"/>
      <c r="CH79" s="1056"/>
      <c r="CI79" s="1057"/>
      <c r="CJ79" s="1057"/>
      <c r="CK79" s="1057"/>
      <c r="CL79" s="1058"/>
      <c r="CM79" s="1056"/>
      <c r="CN79" s="1057"/>
      <c r="CO79" s="1057"/>
      <c r="CP79" s="1057"/>
      <c r="CQ79" s="1058"/>
      <c r="CR79" s="1056"/>
      <c r="CS79" s="1057"/>
      <c r="CT79" s="1057"/>
      <c r="CU79" s="1057"/>
      <c r="CV79" s="1058"/>
      <c r="CW79" s="1056"/>
      <c r="CX79" s="1057"/>
      <c r="CY79" s="1057"/>
      <c r="CZ79" s="1057"/>
      <c r="DA79" s="1058"/>
      <c r="DB79" s="1056"/>
      <c r="DC79" s="1057"/>
      <c r="DD79" s="1057"/>
      <c r="DE79" s="1057"/>
      <c r="DF79" s="1058"/>
      <c r="DG79" s="1056"/>
      <c r="DH79" s="1057"/>
      <c r="DI79" s="1057"/>
      <c r="DJ79" s="1057"/>
      <c r="DK79" s="1058"/>
      <c r="DL79" s="1056"/>
      <c r="DM79" s="1057"/>
      <c r="DN79" s="1057"/>
      <c r="DO79" s="1057"/>
      <c r="DP79" s="1058"/>
      <c r="DQ79" s="1056"/>
      <c r="DR79" s="1057"/>
      <c r="DS79" s="1057"/>
      <c r="DT79" s="1057"/>
      <c r="DU79" s="1058"/>
      <c r="DV79" s="1041"/>
      <c r="DW79" s="1042"/>
      <c r="DX79" s="1042"/>
      <c r="DY79" s="1042"/>
      <c r="DZ79" s="1043"/>
      <c r="EA79" s="245"/>
    </row>
    <row r="80" spans="1:131" s="246" customFormat="1" ht="26.25" customHeight="1" x14ac:dyDescent="0.15">
      <c r="A80" s="260">
        <v>13</v>
      </c>
      <c r="B80" s="799"/>
      <c r="C80" s="800"/>
      <c r="D80" s="800"/>
      <c r="E80" s="800"/>
      <c r="F80" s="800"/>
      <c r="G80" s="800"/>
      <c r="H80" s="800"/>
      <c r="I80" s="800"/>
      <c r="J80" s="800"/>
      <c r="K80" s="800"/>
      <c r="L80" s="800"/>
      <c r="M80" s="800"/>
      <c r="N80" s="800"/>
      <c r="O80" s="800"/>
      <c r="P80" s="801"/>
      <c r="Q80" s="1074"/>
      <c r="R80" s="1071"/>
      <c r="S80" s="1071"/>
      <c r="T80" s="1071"/>
      <c r="U80" s="1071"/>
      <c r="V80" s="1071"/>
      <c r="W80" s="1071"/>
      <c r="X80" s="1071"/>
      <c r="Y80" s="1071"/>
      <c r="Z80" s="1071"/>
      <c r="AA80" s="1071"/>
      <c r="AB80" s="1071"/>
      <c r="AC80" s="1071"/>
      <c r="AD80" s="1071"/>
      <c r="AE80" s="1071"/>
      <c r="AF80" s="1071"/>
      <c r="AG80" s="1071"/>
      <c r="AH80" s="1071"/>
      <c r="AI80" s="1071"/>
      <c r="AJ80" s="1071"/>
      <c r="AK80" s="1071"/>
      <c r="AL80" s="1071"/>
      <c r="AM80" s="1071"/>
      <c r="AN80" s="1071"/>
      <c r="AO80" s="1071"/>
      <c r="AP80" s="1071"/>
      <c r="AQ80" s="1071"/>
      <c r="AR80" s="1071"/>
      <c r="AS80" s="1071"/>
      <c r="AT80" s="1071"/>
      <c r="AU80" s="1071"/>
      <c r="AV80" s="1071"/>
      <c r="AW80" s="1071"/>
      <c r="AX80" s="1071"/>
      <c r="AY80" s="1071"/>
      <c r="AZ80" s="1072"/>
      <c r="BA80" s="1072"/>
      <c r="BB80" s="1072"/>
      <c r="BC80" s="1072"/>
      <c r="BD80" s="1073"/>
      <c r="BE80" s="264"/>
      <c r="BF80" s="264"/>
      <c r="BG80" s="264"/>
      <c r="BH80" s="264"/>
      <c r="BI80" s="264"/>
      <c r="BJ80" s="264"/>
      <c r="BK80" s="264"/>
      <c r="BL80" s="264"/>
      <c r="BM80" s="264"/>
      <c r="BN80" s="264"/>
      <c r="BO80" s="264"/>
      <c r="BP80" s="264"/>
      <c r="BQ80" s="261">
        <v>74</v>
      </c>
      <c r="BR80" s="266"/>
      <c r="BS80" s="1053"/>
      <c r="BT80" s="1054"/>
      <c r="BU80" s="1054"/>
      <c r="BV80" s="1054"/>
      <c r="BW80" s="1054"/>
      <c r="BX80" s="1054"/>
      <c r="BY80" s="1054"/>
      <c r="BZ80" s="1054"/>
      <c r="CA80" s="1054"/>
      <c r="CB80" s="1054"/>
      <c r="CC80" s="1054"/>
      <c r="CD80" s="1054"/>
      <c r="CE80" s="1054"/>
      <c r="CF80" s="1054"/>
      <c r="CG80" s="1055"/>
      <c r="CH80" s="1056"/>
      <c r="CI80" s="1057"/>
      <c r="CJ80" s="1057"/>
      <c r="CK80" s="1057"/>
      <c r="CL80" s="1058"/>
      <c r="CM80" s="1056"/>
      <c r="CN80" s="1057"/>
      <c r="CO80" s="1057"/>
      <c r="CP80" s="1057"/>
      <c r="CQ80" s="1058"/>
      <c r="CR80" s="1056"/>
      <c r="CS80" s="1057"/>
      <c r="CT80" s="1057"/>
      <c r="CU80" s="1057"/>
      <c r="CV80" s="1058"/>
      <c r="CW80" s="1056"/>
      <c r="CX80" s="1057"/>
      <c r="CY80" s="1057"/>
      <c r="CZ80" s="1057"/>
      <c r="DA80" s="1058"/>
      <c r="DB80" s="1056"/>
      <c r="DC80" s="1057"/>
      <c r="DD80" s="1057"/>
      <c r="DE80" s="1057"/>
      <c r="DF80" s="1058"/>
      <c r="DG80" s="1056"/>
      <c r="DH80" s="1057"/>
      <c r="DI80" s="1057"/>
      <c r="DJ80" s="1057"/>
      <c r="DK80" s="1058"/>
      <c r="DL80" s="1056"/>
      <c r="DM80" s="1057"/>
      <c r="DN80" s="1057"/>
      <c r="DO80" s="1057"/>
      <c r="DP80" s="1058"/>
      <c r="DQ80" s="1056"/>
      <c r="DR80" s="1057"/>
      <c r="DS80" s="1057"/>
      <c r="DT80" s="1057"/>
      <c r="DU80" s="1058"/>
      <c r="DV80" s="1041"/>
      <c r="DW80" s="1042"/>
      <c r="DX80" s="1042"/>
      <c r="DY80" s="1042"/>
      <c r="DZ80" s="1043"/>
      <c r="EA80" s="245"/>
    </row>
    <row r="81" spans="1:131" s="246" customFormat="1" ht="26.25" customHeight="1" x14ac:dyDescent="0.15">
      <c r="A81" s="260">
        <v>14</v>
      </c>
      <c r="B81" s="799"/>
      <c r="C81" s="800"/>
      <c r="D81" s="800"/>
      <c r="E81" s="800"/>
      <c r="F81" s="800"/>
      <c r="G81" s="800"/>
      <c r="H81" s="800"/>
      <c r="I81" s="800"/>
      <c r="J81" s="800"/>
      <c r="K81" s="800"/>
      <c r="L81" s="800"/>
      <c r="M81" s="800"/>
      <c r="N81" s="800"/>
      <c r="O81" s="800"/>
      <c r="P81" s="801"/>
      <c r="Q81" s="1074"/>
      <c r="R81" s="1071"/>
      <c r="S81" s="1071"/>
      <c r="T81" s="1071"/>
      <c r="U81" s="1071"/>
      <c r="V81" s="1071"/>
      <c r="W81" s="1071"/>
      <c r="X81" s="1071"/>
      <c r="Y81" s="1071"/>
      <c r="Z81" s="1071"/>
      <c r="AA81" s="1071"/>
      <c r="AB81" s="1071"/>
      <c r="AC81" s="1071"/>
      <c r="AD81" s="1071"/>
      <c r="AE81" s="1071"/>
      <c r="AF81" s="1071"/>
      <c r="AG81" s="1071"/>
      <c r="AH81" s="1071"/>
      <c r="AI81" s="1071"/>
      <c r="AJ81" s="1071"/>
      <c r="AK81" s="1071"/>
      <c r="AL81" s="1071"/>
      <c r="AM81" s="1071"/>
      <c r="AN81" s="1071"/>
      <c r="AO81" s="1071"/>
      <c r="AP81" s="1071"/>
      <c r="AQ81" s="1071"/>
      <c r="AR81" s="1071"/>
      <c r="AS81" s="1071"/>
      <c r="AT81" s="1071"/>
      <c r="AU81" s="1071"/>
      <c r="AV81" s="1071"/>
      <c r="AW81" s="1071"/>
      <c r="AX81" s="1071"/>
      <c r="AY81" s="1071"/>
      <c r="AZ81" s="1072"/>
      <c r="BA81" s="1072"/>
      <c r="BB81" s="1072"/>
      <c r="BC81" s="1072"/>
      <c r="BD81" s="1073"/>
      <c r="BE81" s="264"/>
      <c r="BF81" s="264"/>
      <c r="BG81" s="264"/>
      <c r="BH81" s="264"/>
      <c r="BI81" s="264"/>
      <c r="BJ81" s="264"/>
      <c r="BK81" s="264"/>
      <c r="BL81" s="264"/>
      <c r="BM81" s="264"/>
      <c r="BN81" s="264"/>
      <c r="BO81" s="264"/>
      <c r="BP81" s="264"/>
      <c r="BQ81" s="261">
        <v>75</v>
      </c>
      <c r="BR81" s="266"/>
      <c r="BS81" s="1053"/>
      <c r="BT81" s="1054"/>
      <c r="BU81" s="1054"/>
      <c r="BV81" s="1054"/>
      <c r="BW81" s="1054"/>
      <c r="BX81" s="1054"/>
      <c r="BY81" s="1054"/>
      <c r="BZ81" s="1054"/>
      <c r="CA81" s="1054"/>
      <c r="CB81" s="1054"/>
      <c r="CC81" s="1054"/>
      <c r="CD81" s="1054"/>
      <c r="CE81" s="1054"/>
      <c r="CF81" s="1054"/>
      <c r="CG81" s="1055"/>
      <c r="CH81" s="1056"/>
      <c r="CI81" s="1057"/>
      <c r="CJ81" s="1057"/>
      <c r="CK81" s="1057"/>
      <c r="CL81" s="1058"/>
      <c r="CM81" s="1056"/>
      <c r="CN81" s="1057"/>
      <c r="CO81" s="1057"/>
      <c r="CP81" s="1057"/>
      <c r="CQ81" s="1058"/>
      <c r="CR81" s="1056"/>
      <c r="CS81" s="1057"/>
      <c r="CT81" s="1057"/>
      <c r="CU81" s="1057"/>
      <c r="CV81" s="1058"/>
      <c r="CW81" s="1056"/>
      <c r="CX81" s="1057"/>
      <c r="CY81" s="1057"/>
      <c r="CZ81" s="1057"/>
      <c r="DA81" s="1058"/>
      <c r="DB81" s="1056"/>
      <c r="DC81" s="1057"/>
      <c r="DD81" s="1057"/>
      <c r="DE81" s="1057"/>
      <c r="DF81" s="1058"/>
      <c r="DG81" s="1056"/>
      <c r="DH81" s="1057"/>
      <c r="DI81" s="1057"/>
      <c r="DJ81" s="1057"/>
      <c r="DK81" s="1058"/>
      <c r="DL81" s="1056"/>
      <c r="DM81" s="1057"/>
      <c r="DN81" s="1057"/>
      <c r="DO81" s="1057"/>
      <c r="DP81" s="1058"/>
      <c r="DQ81" s="1056"/>
      <c r="DR81" s="1057"/>
      <c r="DS81" s="1057"/>
      <c r="DT81" s="1057"/>
      <c r="DU81" s="1058"/>
      <c r="DV81" s="1041"/>
      <c r="DW81" s="1042"/>
      <c r="DX81" s="1042"/>
      <c r="DY81" s="1042"/>
      <c r="DZ81" s="1043"/>
      <c r="EA81" s="245"/>
    </row>
    <row r="82" spans="1:131" s="246" customFormat="1" ht="26.25" customHeight="1" x14ac:dyDescent="0.15">
      <c r="A82" s="260">
        <v>15</v>
      </c>
      <c r="B82" s="799"/>
      <c r="C82" s="800"/>
      <c r="D82" s="800"/>
      <c r="E82" s="800"/>
      <c r="F82" s="800"/>
      <c r="G82" s="800"/>
      <c r="H82" s="800"/>
      <c r="I82" s="800"/>
      <c r="J82" s="800"/>
      <c r="K82" s="800"/>
      <c r="L82" s="800"/>
      <c r="M82" s="800"/>
      <c r="N82" s="800"/>
      <c r="O82" s="800"/>
      <c r="P82" s="801"/>
      <c r="Q82" s="1074"/>
      <c r="R82" s="1071"/>
      <c r="S82" s="1071"/>
      <c r="T82" s="1071"/>
      <c r="U82" s="1071"/>
      <c r="V82" s="1071"/>
      <c r="W82" s="1071"/>
      <c r="X82" s="1071"/>
      <c r="Y82" s="1071"/>
      <c r="Z82" s="1071"/>
      <c r="AA82" s="1071"/>
      <c r="AB82" s="1071"/>
      <c r="AC82" s="1071"/>
      <c r="AD82" s="1071"/>
      <c r="AE82" s="1071"/>
      <c r="AF82" s="1071"/>
      <c r="AG82" s="1071"/>
      <c r="AH82" s="1071"/>
      <c r="AI82" s="1071"/>
      <c r="AJ82" s="1071"/>
      <c r="AK82" s="1071"/>
      <c r="AL82" s="1071"/>
      <c r="AM82" s="1071"/>
      <c r="AN82" s="1071"/>
      <c r="AO82" s="1071"/>
      <c r="AP82" s="1071"/>
      <c r="AQ82" s="1071"/>
      <c r="AR82" s="1071"/>
      <c r="AS82" s="1071"/>
      <c r="AT82" s="1071"/>
      <c r="AU82" s="1071"/>
      <c r="AV82" s="1071"/>
      <c r="AW82" s="1071"/>
      <c r="AX82" s="1071"/>
      <c r="AY82" s="1071"/>
      <c r="AZ82" s="1072"/>
      <c r="BA82" s="1072"/>
      <c r="BB82" s="1072"/>
      <c r="BC82" s="1072"/>
      <c r="BD82" s="1073"/>
      <c r="BE82" s="264"/>
      <c r="BF82" s="264"/>
      <c r="BG82" s="264"/>
      <c r="BH82" s="264"/>
      <c r="BI82" s="264"/>
      <c r="BJ82" s="264"/>
      <c r="BK82" s="264"/>
      <c r="BL82" s="264"/>
      <c r="BM82" s="264"/>
      <c r="BN82" s="264"/>
      <c r="BO82" s="264"/>
      <c r="BP82" s="264"/>
      <c r="BQ82" s="261">
        <v>76</v>
      </c>
      <c r="BR82" s="266"/>
      <c r="BS82" s="1053"/>
      <c r="BT82" s="1054"/>
      <c r="BU82" s="1054"/>
      <c r="BV82" s="1054"/>
      <c r="BW82" s="1054"/>
      <c r="BX82" s="1054"/>
      <c r="BY82" s="1054"/>
      <c r="BZ82" s="1054"/>
      <c r="CA82" s="1054"/>
      <c r="CB82" s="1054"/>
      <c r="CC82" s="1054"/>
      <c r="CD82" s="1054"/>
      <c r="CE82" s="1054"/>
      <c r="CF82" s="1054"/>
      <c r="CG82" s="1055"/>
      <c r="CH82" s="1056"/>
      <c r="CI82" s="1057"/>
      <c r="CJ82" s="1057"/>
      <c r="CK82" s="1057"/>
      <c r="CL82" s="1058"/>
      <c r="CM82" s="1056"/>
      <c r="CN82" s="1057"/>
      <c r="CO82" s="1057"/>
      <c r="CP82" s="1057"/>
      <c r="CQ82" s="1058"/>
      <c r="CR82" s="1056"/>
      <c r="CS82" s="1057"/>
      <c r="CT82" s="1057"/>
      <c r="CU82" s="1057"/>
      <c r="CV82" s="1058"/>
      <c r="CW82" s="1056"/>
      <c r="CX82" s="1057"/>
      <c r="CY82" s="1057"/>
      <c r="CZ82" s="1057"/>
      <c r="DA82" s="1058"/>
      <c r="DB82" s="1056"/>
      <c r="DC82" s="1057"/>
      <c r="DD82" s="1057"/>
      <c r="DE82" s="1057"/>
      <c r="DF82" s="1058"/>
      <c r="DG82" s="1056"/>
      <c r="DH82" s="1057"/>
      <c r="DI82" s="1057"/>
      <c r="DJ82" s="1057"/>
      <c r="DK82" s="1058"/>
      <c r="DL82" s="1056"/>
      <c r="DM82" s="1057"/>
      <c r="DN82" s="1057"/>
      <c r="DO82" s="1057"/>
      <c r="DP82" s="1058"/>
      <c r="DQ82" s="1056"/>
      <c r="DR82" s="1057"/>
      <c r="DS82" s="1057"/>
      <c r="DT82" s="1057"/>
      <c r="DU82" s="1058"/>
      <c r="DV82" s="1041"/>
      <c r="DW82" s="1042"/>
      <c r="DX82" s="1042"/>
      <c r="DY82" s="1042"/>
      <c r="DZ82" s="1043"/>
      <c r="EA82" s="245"/>
    </row>
    <row r="83" spans="1:131" s="246" customFormat="1" ht="26.25" customHeight="1" x14ac:dyDescent="0.15">
      <c r="A83" s="260">
        <v>16</v>
      </c>
      <c r="B83" s="799"/>
      <c r="C83" s="800"/>
      <c r="D83" s="800"/>
      <c r="E83" s="800"/>
      <c r="F83" s="800"/>
      <c r="G83" s="800"/>
      <c r="H83" s="800"/>
      <c r="I83" s="800"/>
      <c r="J83" s="800"/>
      <c r="K83" s="800"/>
      <c r="L83" s="800"/>
      <c r="M83" s="800"/>
      <c r="N83" s="800"/>
      <c r="O83" s="800"/>
      <c r="P83" s="801"/>
      <c r="Q83" s="1074"/>
      <c r="R83" s="1071"/>
      <c r="S83" s="1071"/>
      <c r="T83" s="1071"/>
      <c r="U83" s="1071"/>
      <c r="V83" s="1071"/>
      <c r="W83" s="1071"/>
      <c r="X83" s="1071"/>
      <c r="Y83" s="1071"/>
      <c r="Z83" s="1071"/>
      <c r="AA83" s="1071"/>
      <c r="AB83" s="1071"/>
      <c r="AC83" s="1071"/>
      <c r="AD83" s="1071"/>
      <c r="AE83" s="1071"/>
      <c r="AF83" s="1071"/>
      <c r="AG83" s="1071"/>
      <c r="AH83" s="1071"/>
      <c r="AI83" s="1071"/>
      <c r="AJ83" s="1071"/>
      <c r="AK83" s="1071"/>
      <c r="AL83" s="1071"/>
      <c r="AM83" s="1071"/>
      <c r="AN83" s="1071"/>
      <c r="AO83" s="1071"/>
      <c r="AP83" s="1071"/>
      <c r="AQ83" s="1071"/>
      <c r="AR83" s="1071"/>
      <c r="AS83" s="1071"/>
      <c r="AT83" s="1071"/>
      <c r="AU83" s="1071"/>
      <c r="AV83" s="1071"/>
      <c r="AW83" s="1071"/>
      <c r="AX83" s="1071"/>
      <c r="AY83" s="1071"/>
      <c r="AZ83" s="1072"/>
      <c r="BA83" s="1072"/>
      <c r="BB83" s="1072"/>
      <c r="BC83" s="1072"/>
      <c r="BD83" s="1073"/>
      <c r="BE83" s="264"/>
      <c r="BF83" s="264"/>
      <c r="BG83" s="264"/>
      <c r="BH83" s="264"/>
      <c r="BI83" s="264"/>
      <c r="BJ83" s="264"/>
      <c r="BK83" s="264"/>
      <c r="BL83" s="264"/>
      <c r="BM83" s="264"/>
      <c r="BN83" s="264"/>
      <c r="BO83" s="264"/>
      <c r="BP83" s="264"/>
      <c r="BQ83" s="261">
        <v>77</v>
      </c>
      <c r="BR83" s="266"/>
      <c r="BS83" s="1053"/>
      <c r="BT83" s="1054"/>
      <c r="BU83" s="1054"/>
      <c r="BV83" s="1054"/>
      <c r="BW83" s="1054"/>
      <c r="BX83" s="1054"/>
      <c r="BY83" s="1054"/>
      <c r="BZ83" s="1054"/>
      <c r="CA83" s="1054"/>
      <c r="CB83" s="1054"/>
      <c r="CC83" s="1054"/>
      <c r="CD83" s="1054"/>
      <c r="CE83" s="1054"/>
      <c r="CF83" s="1054"/>
      <c r="CG83" s="1055"/>
      <c r="CH83" s="1056"/>
      <c r="CI83" s="1057"/>
      <c r="CJ83" s="1057"/>
      <c r="CK83" s="1057"/>
      <c r="CL83" s="1058"/>
      <c r="CM83" s="1056"/>
      <c r="CN83" s="1057"/>
      <c r="CO83" s="1057"/>
      <c r="CP83" s="1057"/>
      <c r="CQ83" s="1058"/>
      <c r="CR83" s="1056"/>
      <c r="CS83" s="1057"/>
      <c r="CT83" s="1057"/>
      <c r="CU83" s="1057"/>
      <c r="CV83" s="1058"/>
      <c r="CW83" s="1056"/>
      <c r="CX83" s="1057"/>
      <c r="CY83" s="1057"/>
      <c r="CZ83" s="1057"/>
      <c r="DA83" s="1058"/>
      <c r="DB83" s="1056"/>
      <c r="DC83" s="1057"/>
      <c r="DD83" s="1057"/>
      <c r="DE83" s="1057"/>
      <c r="DF83" s="1058"/>
      <c r="DG83" s="1056"/>
      <c r="DH83" s="1057"/>
      <c r="DI83" s="1057"/>
      <c r="DJ83" s="1057"/>
      <c r="DK83" s="1058"/>
      <c r="DL83" s="1056"/>
      <c r="DM83" s="1057"/>
      <c r="DN83" s="1057"/>
      <c r="DO83" s="1057"/>
      <c r="DP83" s="1058"/>
      <c r="DQ83" s="1056"/>
      <c r="DR83" s="1057"/>
      <c r="DS83" s="1057"/>
      <c r="DT83" s="1057"/>
      <c r="DU83" s="1058"/>
      <c r="DV83" s="1041"/>
      <c r="DW83" s="1042"/>
      <c r="DX83" s="1042"/>
      <c r="DY83" s="1042"/>
      <c r="DZ83" s="1043"/>
      <c r="EA83" s="245"/>
    </row>
    <row r="84" spans="1:131" s="246" customFormat="1" ht="26.25" customHeight="1" x14ac:dyDescent="0.15">
      <c r="A84" s="260">
        <v>17</v>
      </c>
      <c r="B84" s="799"/>
      <c r="C84" s="800"/>
      <c r="D84" s="800"/>
      <c r="E84" s="800"/>
      <c r="F84" s="800"/>
      <c r="G84" s="800"/>
      <c r="H84" s="800"/>
      <c r="I84" s="800"/>
      <c r="J84" s="800"/>
      <c r="K84" s="800"/>
      <c r="L84" s="800"/>
      <c r="M84" s="800"/>
      <c r="N84" s="800"/>
      <c r="O84" s="800"/>
      <c r="P84" s="801"/>
      <c r="Q84" s="1074"/>
      <c r="R84" s="1071"/>
      <c r="S84" s="1071"/>
      <c r="T84" s="1071"/>
      <c r="U84" s="1071"/>
      <c r="V84" s="1071"/>
      <c r="W84" s="1071"/>
      <c r="X84" s="1071"/>
      <c r="Y84" s="1071"/>
      <c r="Z84" s="1071"/>
      <c r="AA84" s="1071"/>
      <c r="AB84" s="1071"/>
      <c r="AC84" s="1071"/>
      <c r="AD84" s="1071"/>
      <c r="AE84" s="1071"/>
      <c r="AF84" s="1071"/>
      <c r="AG84" s="1071"/>
      <c r="AH84" s="1071"/>
      <c r="AI84" s="1071"/>
      <c r="AJ84" s="1071"/>
      <c r="AK84" s="1071"/>
      <c r="AL84" s="1071"/>
      <c r="AM84" s="1071"/>
      <c r="AN84" s="1071"/>
      <c r="AO84" s="1071"/>
      <c r="AP84" s="1071"/>
      <c r="AQ84" s="1071"/>
      <c r="AR84" s="1071"/>
      <c r="AS84" s="1071"/>
      <c r="AT84" s="1071"/>
      <c r="AU84" s="1071"/>
      <c r="AV84" s="1071"/>
      <c r="AW84" s="1071"/>
      <c r="AX84" s="1071"/>
      <c r="AY84" s="1071"/>
      <c r="AZ84" s="1072"/>
      <c r="BA84" s="1072"/>
      <c r="BB84" s="1072"/>
      <c r="BC84" s="1072"/>
      <c r="BD84" s="1073"/>
      <c r="BE84" s="264"/>
      <c r="BF84" s="264"/>
      <c r="BG84" s="264"/>
      <c r="BH84" s="264"/>
      <c r="BI84" s="264"/>
      <c r="BJ84" s="264"/>
      <c r="BK84" s="264"/>
      <c r="BL84" s="264"/>
      <c r="BM84" s="264"/>
      <c r="BN84" s="264"/>
      <c r="BO84" s="264"/>
      <c r="BP84" s="264"/>
      <c r="BQ84" s="261">
        <v>78</v>
      </c>
      <c r="BR84" s="266"/>
      <c r="BS84" s="1053"/>
      <c r="BT84" s="1054"/>
      <c r="BU84" s="1054"/>
      <c r="BV84" s="1054"/>
      <c r="BW84" s="1054"/>
      <c r="BX84" s="1054"/>
      <c r="BY84" s="1054"/>
      <c r="BZ84" s="1054"/>
      <c r="CA84" s="1054"/>
      <c r="CB84" s="1054"/>
      <c r="CC84" s="1054"/>
      <c r="CD84" s="1054"/>
      <c r="CE84" s="1054"/>
      <c r="CF84" s="1054"/>
      <c r="CG84" s="1055"/>
      <c r="CH84" s="1056"/>
      <c r="CI84" s="1057"/>
      <c r="CJ84" s="1057"/>
      <c r="CK84" s="1057"/>
      <c r="CL84" s="1058"/>
      <c r="CM84" s="1056"/>
      <c r="CN84" s="1057"/>
      <c r="CO84" s="1057"/>
      <c r="CP84" s="1057"/>
      <c r="CQ84" s="1058"/>
      <c r="CR84" s="1056"/>
      <c r="CS84" s="1057"/>
      <c r="CT84" s="1057"/>
      <c r="CU84" s="1057"/>
      <c r="CV84" s="1058"/>
      <c r="CW84" s="1056"/>
      <c r="CX84" s="1057"/>
      <c r="CY84" s="1057"/>
      <c r="CZ84" s="1057"/>
      <c r="DA84" s="1058"/>
      <c r="DB84" s="1056"/>
      <c r="DC84" s="1057"/>
      <c r="DD84" s="1057"/>
      <c r="DE84" s="1057"/>
      <c r="DF84" s="1058"/>
      <c r="DG84" s="1056"/>
      <c r="DH84" s="1057"/>
      <c r="DI84" s="1057"/>
      <c r="DJ84" s="1057"/>
      <c r="DK84" s="1058"/>
      <c r="DL84" s="1056"/>
      <c r="DM84" s="1057"/>
      <c r="DN84" s="1057"/>
      <c r="DO84" s="1057"/>
      <c r="DP84" s="1058"/>
      <c r="DQ84" s="1056"/>
      <c r="DR84" s="1057"/>
      <c r="DS84" s="1057"/>
      <c r="DT84" s="1057"/>
      <c r="DU84" s="1058"/>
      <c r="DV84" s="1041"/>
      <c r="DW84" s="1042"/>
      <c r="DX84" s="1042"/>
      <c r="DY84" s="1042"/>
      <c r="DZ84" s="1043"/>
      <c r="EA84" s="245"/>
    </row>
    <row r="85" spans="1:131" s="246" customFormat="1" ht="26.25" customHeight="1" x14ac:dyDescent="0.15">
      <c r="A85" s="260">
        <v>18</v>
      </c>
      <c r="B85" s="799"/>
      <c r="C85" s="800"/>
      <c r="D85" s="800"/>
      <c r="E85" s="800"/>
      <c r="F85" s="800"/>
      <c r="G85" s="800"/>
      <c r="H85" s="800"/>
      <c r="I85" s="800"/>
      <c r="J85" s="800"/>
      <c r="K85" s="800"/>
      <c r="L85" s="800"/>
      <c r="M85" s="800"/>
      <c r="N85" s="800"/>
      <c r="O85" s="800"/>
      <c r="P85" s="801"/>
      <c r="Q85" s="1074"/>
      <c r="R85" s="1071"/>
      <c r="S85" s="1071"/>
      <c r="T85" s="1071"/>
      <c r="U85" s="1071"/>
      <c r="V85" s="1071"/>
      <c r="W85" s="1071"/>
      <c r="X85" s="1071"/>
      <c r="Y85" s="1071"/>
      <c r="Z85" s="1071"/>
      <c r="AA85" s="1071"/>
      <c r="AB85" s="1071"/>
      <c r="AC85" s="1071"/>
      <c r="AD85" s="1071"/>
      <c r="AE85" s="1071"/>
      <c r="AF85" s="1071"/>
      <c r="AG85" s="1071"/>
      <c r="AH85" s="1071"/>
      <c r="AI85" s="1071"/>
      <c r="AJ85" s="1071"/>
      <c r="AK85" s="1071"/>
      <c r="AL85" s="1071"/>
      <c r="AM85" s="1071"/>
      <c r="AN85" s="1071"/>
      <c r="AO85" s="1071"/>
      <c r="AP85" s="1071"/>
      <c r="AQ85" s="1071"/>
      <c r="AR85" s="1071"/>
      <c r="AS85" s="1071"/>
      <c r="AT85" s="1071"/>
      <c r="AU85" s="1071"/>
      <c r="AV85" s="1071"/>
      <c r="AW85" s="1071"/>
      <c r="AX85" s="1071"/>
      <c r="AY85" s="1071"/>
      <c r="AZ85" s="1072"/>
      <c r="BA85" s="1072"/>
      <c r="BB85" s="1072"/>
      <c r="BC85" s="1072"/>
      <c r="BD85" s="1073"/>
      <c r="BE85" s="264"/>
      <c r="BF85" s="264"/>
      <c r="BG85" s="264"/>
      <c r="BH85" s="264"/>
      <c r="BI85" s="264"/>
      <c r="BJ85" s="264"/>
      <c r="BK85" s="264"/>
      <c r="BL85" s="264"/>
      <c r="BM85" s="264"/>
      <c r="BN85" s="264"/>
      <c r="BO85" s="264"/>
      <c r="BP85" s="264"/>
      <c r="BQ85" s="261">
        <v>79</v>
      </c>
      <c r="BR85" s="266"/>
      <c r="BS85" s="1053"/>
      <c r="BT85" s="1054"/>
      <c r="BU85" s="1054"/>
      <c r="BV85" s="1054"/>
      <c r="BW85" s="1054"/>
      <c r="BX85" s="1054"/>
      <c r="BY85" s="1054"/>
      <c r="BZ85" s="1054"/>
      <c r="CA85" s="1054"/>
      <c r="CB85" s="1054"/>
      <c r="CC85" s="1054"/>
      <c r="CD85" s="1054"/>
      <c r="CE85" s="1054"/>
      <c r="CF85" s="1054"/>
      <c r="CG85" s="1055"/>
      <c r="CH85" s="1056"/>
      <c r="CI85" s="1057"/>
      <c r="CJ85" s="1057"/>
      <c r="CK85" s="1057"/>
      <c r="CL85" s="1058"/>
      <c r="CM85" s="1056"/>
      <c r="CN85" s="1057"/>
      <c r="CO85" s="1057"/>
      <c r="CP85" s="1057"/>
      <c r="CQ85" s="1058"/>
      <c r="CR85" s="1056"/>
      <c r="CS85" s="1057"/>
      <c r="CT85" s="1057"/>
      <c r="CU85" s="1057"/>
      <c r="CV85" s="1058"/>
      <c r="CW85" s="1056"/>
      <c r="CX85" s="1057"/>
      <c r="CY85" s="1057"/>
      <c r="CZ85" s="1057"/>
      <c r="DA85" s="1058"/>
      <c r="DB85" s="1056"/>
      <c r="DC85" s="1057"/>
      <c r="DD85" s="1057"/>
      <c r="DE85" s="1057"/>
      <c r="DF85" s="1058"/>
      <c r="DG85" s="1056"/>
      <c r="DH85" s="1057"/>
      <c r="DI85" s="1057"/>
      <c r="DJ85" s="1057"/>
      <c r="DK85" s="1058"/>
      <c r="DL85" s="1056"/>
      <c r="DM85" s="1057"/>
      <c r="DN85" s="1057"/>
      <c r="DO85" s="1057"/>
      <c r="DP85" s="1058"/>
      <c r="DQ85" s="1056"/>
      <c r="DR85" s="1057"/>
      <c r="DS85" s="1057"/>
      <c r="DT85" s="1057"/>
      <c r="DU85" s="1058"/>
      <c r="DV85" s="1041"/>
      <c r="DW85" s="1042"/>
      <c r="DX85" s="1042"/>
      <c r="DY85" s="1042"/>
      <c r="DZ85" s="1043"/>
      <c r="EA85" s="245"/>
    </row>
    <row r="86" spans="1:131" s="246" customFormat="1" ht="26.25" customHeight="1" x14ac:dyDescent="0.15">
      <c r="A86" s="260">
        <v>19</v>
      </c>
      <c r="B86" s="799"/>
      <c r="C86" s="800"/>
      <c r="D86" s="800"/>
      <c r="E86" s="800"/>
      <c r="F86" s="800"/>
      <c r="G86" s="800"/>
      <c r="H86" s="800"/>
      <c r="I86" s="800"/>
      <c r="J86" s="800"/>
      <c r="K86" s="800"/>
      <c r="L86" s="800"/>
      <c r="M86" s="800"/>
      <c r="N86" s="800"/>
      <c r="O86" s="800"/>
      <c r="P86" s="801"/>
      <c r="Q86" s="1074"/>
      <c r="R86" s="1071"/>
      <c r="S86" s="1071"/>
      <c r="T86" s="1071"/>
      <c r="U86" s="1071"/>
      <c r="V86" s="1071"/>
      <c r="W86" s="1071"/>
      <c r="X86" s="1071"/>
      <c r="Y86" s="1071"/>
      <c r="Z86" s="1071"/>
      <c r="AA86" s="1071"/>
      <c r="AB86" s="1071"/>
      <c r="AC86" s="1071"/>
      <c r="AD86" s="1071"/>
      <c r="AE86" s="1071"/>
      <c r="AF86" s="1071"/>
      <c r="AG86" s="1071"/>
      <c r="AH86" s="1071"/>
      <c r="AI86" s="1071"/>
      <c r="AJ86" s="1071"/>
      <c r="AK86" s="1071"/>
      <c r="AL86" s="1071"/>
      <c r="AM86" s="1071"/>
      <c r="AN86" s="1071"/>
      <c r="AO86" s="1071"/>
      <c r="AP86" s="1071"/>
      <c r="AQ86" s="1071"/>
      <c r="AR86" s="1071"/>
      <c r="AS86" s="1071"/>
      <c r="AT86" s="1071"/>
      <c r="AU86" s="1071"/>
      <c r="AV86" s="1071"/>
      <c r="AW86" s="1071"/>
      <c r="AX86" s="1071"/>
      <c r="AY86" s="1071"/>
      <c r="AZ86" s="1072"/>
      <c r="BA86" s="1072"/>
      <c r="BB86" s="1072"/>
      <c r="BC86" s="1072"/>
      <c r="BD86" s="1073"/>
      <c r="BE86" s="264"/>
      <c r="BF86" s="264"/>
      <c r="BG86" s="264"/>
      <c r="BH86" s="264"/>
      <c r="BI86" s="264"/>
      <c r="BJ86" s="264"/>
      <c r="BK86" s="264"/>
      <c r="BL86" s="264"/>
      <c r="BM86" s="264"/>
      <c r="BN86" s="264"/>
      <c r="BO86" s="264"/>
      <c r="BP86" s="264"/>
      <c r="BQ86" s="261">
        <v>80</v>
      </c>
      <c r="BR86" s="266"/>
      <c r="BS86" s="1053"/>
      <c r="BT86" s="1054"/>
      <c r="BU86" s="1054"/>
      <c r="BV86" s="1054"/>
      <c r="BW86" s="1054"/>
      <c r="BX86" s="1054"/>
      <c r="BY86" s="1054"/>
      <c r="BZ86" s="1054"/>
      <c r="CA86" s="1054"/>
      <c r="CB86" s="1054"/>
      <c r="CC86" s="1054"/>
      <c r="CD86" s="1054"/>
      <c r="CE86" s="1054"/>
      <c r="CF86" s="1054"/>
      <c r="CG86" s="1055"/>
      <c r="CH86" s="1056"/>
      <c r="CI86" s="1057"/>
      <c r="CJ86" s="1057"/>
      <c r="CK86" s="1057"/>
      <c r="CL86" s="1058"/>
      <c r="CM86" s="1056"/>
      <c r="CN86" s="1057"/>
      <c r="CO86" s="1057"/>
      <c r="CP86" s="1057"/>
      <c r="CQ86" s="1058"/>
      <c r="CR86" s="1056"/>
      <c r="CS86" s="1057"/>
      <c r="CT86" s="1057"/>
      <c r="CU86" s="1057"/>
      <c r="CV86" s="1058"/>
      <c r="CW86" s="1056"/>
      <c r="CX86" s="1057"/>
      <c r="CY86" s="1057"/>
      <c r="CZ86" s="1057"/>
      <c r="DA86" s="1058"/>
      <c r="DB86" s="1056"/>
      <c r="DC86" s="1057"/>
      <c r="DD86" s="1057"/>
      <c r="DE86" s="1057"/>
      <c r="DF86" s="1058"/>
      <c r="DG86" s="1056"/>
      <c r="DH86" s="1057"/>
      <c r="DI86" s="1057"/>
      <c r="DJ86" s="1057"/>
      <c r="DK86" s="1058"/>
      <c r="DL86" s="1056"/>
      <c r="DM86" s="1057"/>
      <c r="DN86" s="1057"/>
      <c r="DO86" s="1057"/>
      <c r="DP86" s="1058"/>
      <c r="DQ86" s="1056"/>
      <c r="DR86" s="1057"/>
      <c r="DS86" s="1057"/>
      <c r="DT86" s="1057"/>
      <c r="DU86" s="1058"/>
      <c r="DV86" s="1041"/>
      <c r="DW86" s="1042"/>
      <c r="DX86" s="1042"/>
      <c r="DY86" s="1042"/>
      <c r="DZ86" s="1043"/>
      <c r="EA86" s="245"/>
    </row>
    <row r="87" spans="1:131" s="246" customFormat="1" ht="26.25" customHeight="1" x14ac:dyDescent="0.15">
      <c r="A87" s="268">
        <v>20</v>
      </c>
      <c r="B87" s="1064"/>
      <c r="C87" s="1065"/>
      <c r="D87" s="1065"/>
      <c r="E87" s="1065"/>
      <c r="F87" s="1065"/>
      <c r="G87" s="1065"/>
      <c r="H87" s="1065"/>
      <c r="I87" s="1065"/>
      <c r="J87" s="1065"/>
      <c r="K87" s="1065"/>
      <c r="L87" s="1065"/>
      <c r="M87" s="1065"/>
      <c r="N87" s="1065"/>
      <c r="O87" s="1065"/>
      <c r="P87" s="1066"/>
      <c r="Q87" s="1067"/>
      <c r="R87" s="1068"/>
      <c r="S87" s="1068"/>
      <c r="T87" s="1068"/>
      <c r="U87" s="1068"/>
      <c r="V87" s="1068"/>
      <c r="W87" s="1068"/>
      <c r="X87" s="1068"/>
      <c r="Y87" s="1068"/>
      <c r="Z87" s="1068"/>
      <c r="AA87" s="1068"/>
      <c r="AB87" s="1068"/>
      <c r="AC87" s="1068"/>
      <c r="AD87" s="1068"/>
      <c r="AE87" s="1068"/>
      <c r="AF87" s="1068"/>
      <c r="AG87" s="1068"/>
      <c r="AH87" s="1068"/>
      <c r="AI87" s="1068"/>
      <c r="AJ87" s="1068"/>
      <c r="AK87" s="1068"/>
      <c r="AL87" s="1068"/>
      <c r="AM87" s="1068"/>
      <c r="AN87" s="1068"/>
      <c r="AO87" s="1068"/>
      <c r="AP87" s="1068"/>
      <c r="AQ87" s="1068"/>
      <c r="AR87" s="1068"/>
      <c r="AS87" s="1068"/>
      <c r="AT87" s="1068"/>
      <c r="AU87" s="1068"/>
      <c r="AV87" s="1068"/>
      <c r="AW87" s="1068"/>
      <c r="AX87" s="1068"/>
      <c r="AY87" s="1068"/>
      <c r="AZ87" s="1069"/>
      <c r="BA87" s="1069"/>
      <c r="BB87" s="1069"/>
      <c r="BC87" s="1069"/>
      <c r="BD87" s="1070"/>
      <c r="BE87" s="264"/>
      <c r="BF87" s="264"/>
      <c r="BG87" s="264"/>
      <c r="BH87" s="264"/>
      <c r="BI87" s="264"/>
      <c r="BJ87" s="264"/>
      <c r="BK87" s="264"/>
      <c r="BL87" s="264"/>
      <c r="BM87" s="264"/>
      <c r="BN87" s="264"/>
      <c r="BO87" s="264"/>
      <c r="BP87" s="264"/>
      <c r="BQ87" s="261">
        <v>81</v>
      </c>
      <c r="BR87" s="266"/>
      <c r="BS87" s="1053"/>
      <c r="BT87" s="1054"/>
      <c r="BU87" s="1054"/>
      <c r="BV87" s="1054"/>
      <c r="BW87" s="1054"/>
      <c r="BX87" s="1054"/>
      <c r="BY87" s="1054"/>
      <c r="BZ87" s="1054"/>
      <c r="CA87" s="1054"/>
      <c r="CB87" s="1054"/>
      <c r="CC87" s="1054"/>
      <c r="CD87" s="1054"/>
      <c r="CE87" s="1054"/>
      <c r="CF87" s="1054"/>
      <c r="CG87" s="1055"/>
      <c r="CH87" s="1056"/>
      <c r="CI87" s="1057"/>
      <c r="CJ87" s="1057"/>
      <c r="CK87" s="1057"/>
      <c r="CL87" s="1058"/>
      <c r="CM87" s="1056"/>
      <c r="CN87" s="1057"/>
      <c r="CO87" s="1057"/>
      <c r="CP87" s="1057"/>
      <c r="CQ87" s="1058"/>
      <c r="CR87" s="1056"/>
      <c r="CS87" s="1057"/>
      <c r="CT87" s="1057"/>
      <c r="CU87" s="1057"/>
      <c r="CV87" s="1058"/>
      <c r="CW87" s="1056"/>
      <c r="CX87" s="1057"/>
      <c r="CY87" s="1057"/>
      <c r="CZ87" s="1057"/>
      <c r="DA87" s="1058"/>
      <c r="DB87" s="1056"/>
      <c r="DC87" s="1057"/>
      <c r="DD87" s="1057"/>
      <c r="DE87" s="1057"/>
      <c r="DF87" s="1058"/>
      <c r="DG87" s="1056"/>
      <c r="DH87" s="1057"/>
      <c r="DI87" s="1057"/>
      <c r="DJ87" s="1057"/>
      <c r="DK87" s="1058"/>
      <c r="DL87" s="1056"/>
      <c r="DM87" s="1057"/>
      <c r="DN87" s="1057"/>
      <c r="DO87" s="1057"/>
      <c r="DP87" s="1058"/>
      <c r="DQ87" s="1056"/>
      <c r="DR87" s="1057"/>
      <c r="DS87" s="1057"/>
      <c r="DT87" s="1057"/>
      <c r="DU87" s="1058"/>
      <c r="DV87" s="1041"/>
      <c r="DW87" s="1042"/>
      <c r="DX87" s="1042"/>
      <c r="DY87" s="1042"/>
      <c r="DZ87" s="1043"/>
      <c r="EA87" s="245"/>
    </row>
    <row r="88" spans="1:131" s="246" customFormat="1" ht="26.25" customHeight="1" thickBot="1" x14ac:dyDescent="0.2">
      <c r="A88" s="263" t="s">
        <v>392</v>
      </c>
      <c r="B88" s="1044" t="s">
        <v>416</v>
      </c>
      <c r="C88" s="1045"/>
      <c r="D88" s="1045"/>
      <c r="E88" s="1045"/>
      <c r="F88" s="1045"/>
      <c r="G88" s="1045"/>
      <c r="H88" s="1045"/>
      <c r="I88" s="1045"/>
      <c r="J88" s="1045"/>
      <c r="K88" s="1045"/>
      <c r="L88" s="1045"/>
      <c r="M88" s="1045"/>
      <c r="N88" s="1045"/>
      <c r="O88" s="1045"/>
      <c r="P88" s="1046"/>
      <c r="Q88" s="1062"/>
      <c r="R88" s="1063"/>
      <c r="S88" s="1063"/>
      <c r="T88" s="1063"/>
      <c r="U88" s="1063"/>
      <c r="V88" s="1063"/>
      <c r="W88" s="1063"/>
      <c r="X88" s="1063"/>
      <c r="Y88" s="1063"/>
      <c r="Z88" s="1063"/>
      <c r="AA88" s="1063"/>
      <c r="AB88" s="1063"/>
      <c r="AC88" s="1063"/>
      <c r="AD88" s="1063"/>
      <c r="AE88" s="1063"/>
      <c r="AF88" s="1059">
        <v>7914</v>
      </c>
      <c r="AG88" s="1059"/>
      <c r="AH88" s="1059"/>
      <c r="AI88" s="1059"/>
      <c r="AJ88" s="1059"/>
      <c r="AK88" s="1063"/>
      <c r="AL88" s="1063"/>
      <c r="AM88" s="1063"/>
      <c r="AN88" s="1063"/>
      <c r="AO88" s="1063"/>
      <c r="AP88" s="1059">
        <v>9257</v>
      </c>
      <c r="AQ88" s="1059"/>
      <c r="AR88" s="1059"/>
      <c r="AS88" s="1059"/>
      <c r="AT88" s="1059"/>
      <c r="AU88" s="1059">
        <v>310</v>
      </c>
      <c r="AV88" s="1059"/>
      <c r="AW88" s="1059"/>
      <c r="AX88" s="1059"/>
      <c r="AY88" s="1059"/>
      <c r="AZ88" s="1060"/>
      <c r="BA88" s="1060"/>
      <c r="BB88" s="1060"/>
      <c r="BC88" s="1060"/>
      <c r="BD88" s="1061"/>
      <c r="BE88" s="264"/>
      <c r="BF88" s="264"/>
      <c r="BG88" s="264"/>
      <c r="BH88" s="264"/>
      <c r="BI88" s="264"/>
      <c r="BJ88" s="264"/>
      <c r="BK88" s="264"/>
      <c r="BL88" s="264"/>
      <c r="BM88" s="264"/>
      <c r="BN88" s="264"/>
      <c r="BO88" s="264"/>
      <c r="BP88" s="264"/>
      <c r="BQ88" s="261">
        <v>82</v>
      </c>
      <c r="BR88" s="266"/>
      <c r="BS88" s="1053"/>
      <c r="BT88" s="1054"/>
      <c r="BU88" s="1054"/>
      <c r="BV88" s="1054"/>
      <c r="BW88" s="1054"/>
      <c r="BX88" s="1054"/>
      <c r="BY88" s="1054"/>
      <c r="BZ88" s="1054"/>
      <c r="CA88" s="1054"/>
      <c r="CB88" s="1054"/>
      <c r="CC88" s="1054"/>
      <c r="CD88" s="1054"/>
      <c r="CE88" s="1054"/>
      <c r="CF88" s="1054"/>
      <c r="CG88" s="1055"/>
      <c r="CH88" s="1056"/>
      <c r="CI88" s="1057"/>
      <c r="CJ88" s="1057"/>
      <c r="CK88" s="1057"/>
      <c r="CL88" s="1058"/>
      <c r="CM88" s="1056"/>
      <c r="CN88" s="1057"/>
      <c r="CO88" s="1057"/>
      <c r="CP88" s="1057"/>
      <c r="CQ88" s="1058"/>
      <c r="CR88" s="1056"/>
      <c r="CS88" s="1057"/>
      <c r="CT88" s="1057"/>
      <c r="CU88" s="1057"/>
      <c r="CV88" s="1058"/>
      <c r="CW88" s="1056"/>
      <c r="CX88" s="1057"/>
      <c r="CY88" s="1057"/>
      <c r="CZ88" s="1057"/>
      <c r="DA88" s="1058"/>
      <c r="DB88" s="1056"/>
      <c r="DC88" s="1057"/>
      <c r="DD88" s="1057"/>
      <c r="DE88" s="1057"/>
      <c r="DF88" s="1058"/>
      <c r="DG88" s="1056"/>
      <c r="DH88" s="1057"/>
      <c r="DI88" s="1057"/>
      <c r="DJ88" s="1057"/>
      <c r="DK88" s="1058"/>
      <c r="DL88" s="1056"/>
      <c r="DM88" s="1057"/>
      <c r="DN88" s="1057"/>
      <c r="DO88" s="1057"/>
      <c r="DP88" s="1058"/>
      <c r="DQ88" s="1056"/>
      <c r="DR88" s="1057"/>
      <c r="DS88" s="1057"/>
      <c r="DT88" s="1057"/>
      <c r="DU88" s="1058"/>
      <c r="DV88" s="1041"/>
      <c r="DW88" s="1042"/>
      <c r="DX88" s="1042"/>
      <c r="DY88" s="1042"/>
      <c r="DZ88" s="1043"/>
      <c r="EA88" s="245"/>
    </row>
    <row r="89" spans="1:131" s="246" customFormat="1" ht="26.25" hidden="1" customHeight="1" x14ac:dyDescent="0.15">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83</v>
      </c>
      <c r="BR89" s="266"/>
      <c r="BS89" s="1053"/>
      <c r="BT89" s="1054"/>
      <c r="BU89" s="1054"/>
      <c r="BV89" s="1054"/>
      <c r="BW89" s="1054"/>
      <c r="BX89" s="1054"/>
      <c r="BY89" s="1054"/>
      <c r="BZ89" s="1054"/>
      <c r="CA89" s="1054"/>
      <c r="CB89" s="1054"/>
      <c r="CC89" s="1054"/>
      <c r="CD89" s="1054"/>
      <c r="CE89" s="1054"/>
      <c r="CF89" s="1054"/>
      <c r="CG89" s="1055"/>
      <c r="CH89" s="1056"/>
      <c r="CI89" s="1057"/>
      <c r="CJ89" s="1057"/>
      <c r="CK89" s="1057"/>
      <c r="CL89" s="1058"/>
      <c r="CM89" s="1056"/>
      <c r="CN89" s="1057"/>
      <c r="CO89" s="1057"/>
      <c r="CP89" s="1057"/>
      <c r="CQ89" s="1058"/>
      <c r="CR89" s="1056"/>
      <c r="CS89" s="1057"/>
      <c r="CT89" s="1057"/>
      <c r="CU89" s="1057"/>
      <c r="CV89" s="1058"/>
      <c r="CW89" s="1056"/>
      <c r="CX89" s="1057"/>
      <c r="CY89" s="1057"/>
      <c r="CZ89" s="1057"/>
      <c r="DA89" s="1058"/>
      <c r="DB89" s="1056"/>
      <c r="DC89" s="1057"/>
      <c r="DD89" s="1057"/>
      <c r="DE89" s="1057"/>
      <c r="DF89" s="1058"/>
      <c r="DG89" s="1056"/>
      <c r="DH89" s="1057"/>
      <c r="DI89" s="1057"/>
      <c r="DJ89" s="1057"/>
      <c r="DK89" s="1058"/>
      <c r="DL89" s="1056"/>
      <c r="DM89" s="1057"/>
      <c r="DN89" s="1057"/>
      <c r="DO89" s="1057"/>
      <c r="DP89" s="1058"/>
      <c r="DQ89" s="1056"/>
      <c r="DR89" s="1057"/>
      <c r="DS89" s="1057"/>
      <c r="DT89" s="1057"/>
      <c r="DU89" s="1058"/>
      <c r="DV89" s="1041"/>
      <c r="DW89" s="1042"/>
      <c r="DX89" s="1042"/>
      <c r="DY89" s="1042"/>
      <c r="DZ89" s="1043"/>
      <c r="EA89" s="245"/>
    </row>
    <row r="90" spans="1:131" s="246" customFormat="1" ht="26.25" hidden="1" customHeight="1" x14ac:dyDescent="0.15">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84</v>
      </c>
      <c r="BR90" s="266"/>
      <c r="BS90" s="1053"/>
      <c r="BT90" s="1054"/>
      <c r="BU90" s="1054"/>
      <c r="BV90" s="1054"/>
      <c r="BW90" s="1054"/>
      <c r="BX90" s="1054"/>
      <c r="BY90" s="1054"/>
      <c r="BZ90" s="1054"/>
      <c r="CA90" s="1054"/>
      <c r="CB90" s="1054"/>
      <c r="CC90" s="1054"/>
      <c r="CD90" s="1054"/>
      <c r="CE90" s="1054"/>
      <c r="CF90" s="1054"/>
      <c r="CG90" s="1055"/>
      <c r="CH90" s="1056"/>
      <c r="CI90" s="1057"/>
      <c r="CJ90" s="1057"/>
      <c r="CK90" s="1057"/>
      <c r="CL90" s="1058"/>
      <c r="CM90" s="1056"/>
      <c r="CN90" s="1057"/>
      <c r="CO90" s="1057"/>
      <c r="CP90" s="1057"/>
      <c r="CQ90" s="1058"/>
      <c r="CR90" s="1056"/>
      <c r="CS90" s="1057"/>
      <c r="CT90" s="1057"/>
      <c r="CU90" s="1057"/>
      <c r="CV90" s="1058"/>
      <c r="CW90" s="1056"/>
      <c r="CX90" s="1057"/>
      <c r="CY90" s="1057"/>
      <c r="CZ90" s="1057"/>
      <c r="DA90" s="1058"/>
      <c r="DB90" s="1056"/>
      <c r="DC90" s="1057"/>
      <c r="DD90" s="1057"/>
      <c r="DE90" s="1057"/>
      <c r="DF90" s="1058"/>
      <c r="DG90" s="1056"/>
      <c r="DH90" s="1057"/>
      <c r="DI90" s="1057"/>
      <c r="DJ90" s="1057"/>
      <c r="DK90" s="1058"/>
      <c r="DL90" s="1056"/>
      <c r="DM90" s="1057"/>
      <c r="DN90" s="1057"/>
      <c r="DO90" s="1057"/>
      <c r="DP90" s="1058"/>
      <c r="DQ90" s="1056"/>
      <c r="DR90" s="1057"/>
      <c r="DS90" s="1057"/>
      <c r="DT90" s="1057"/>
      <c r="DU90" s="1058"/>
      <c r="DV90" s="1041"/>
      <c r="DW90" s="1042"/>
      <c r="DX90" s="1042"/>
      <c r="DY90" s="1042"/>
      <c r="DZ90" s="1043"/>
      <c r="EA90" s="245"/>
    </row>
    <row r="91" spans="1:131" s="246" customFormat="1" ht="26.25" hidden="1" customHeight="1" x14ac:dyDescent="0.15">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85</v>
      </c>
      <c r="BR91" s="266"/>
      <c r="BS91" s="1053"/>
      <c r="BT91" s="1054"/>
      <c r="BU91" s="1054"/>
      <c r="BV91" s="1054"/>
      <c r="BW91" s="1054"/>
      <c r="BX91" s="1054"/>
      <c r="BY91" s="1054"/>
      <c r="BZ91" s="1054"/>
      <c r="CA91" s="1054"/>
      <c r="CB91" s="1054"/>
      <c r="CC91" s="1054"/>
      <c r="CD91" s="1054"/>
      <c r="CE91" s="1054"/>
      <c r="CF91" s="1054"/>
      <c r="CG91" s="1055"/>
      <c r="CH91" s="1056"/>
      <c r="CI91" s="1057"/>
      <c r="CJ91" s="1057"/>
      <c r="CK91" s="1057"/>
      <c r="CL91" s="1058"/>
      <c r="CM91" s="1056"/>
      <c r="CN91" s="1057"/>
      <c r="CO91" s="1057"/>
      <c r="CP91" s="1057"/>
      <c r="CQ91" s="1058"/>
      <c r="CR91" s="1056"/>
      <c r="CS91" s="1057"/>
      <c r="CT91" s="1057"/>
      <c r="CU91" s="1057"/>
      <c r="CV91" s="1058"/>
      <c r="CW91" s="1056"/>
      <c r="CX91" s="1057"/>
      <c r="CY91" s="1057"/>
      <c r="CZ91" s="1057"/>
      <c r="DA91" s="1058"/>
      <c r="DB91" s="1056"/>
      <c r="DC91" s="1057"/>
      <c r="DD91" s="1057"/>
      <c r="DE91" s="1057"/>
      <c r="DF91" s="1058"/>
      <c r="DG91" s="1056"/>
      <c r="DH91" s="1057"/>
      <c r="DI91" s="1057"/>
      <c r="DJ91" s="1057"/>
      <c r="DK91" s="1058"/>
      <c r="DL91" s="1056"/>
      <c r="DM91" s="1057"/>
      <c r="DN91" s="1057"/>
      <c r="DO91" s="1057"/>
      <c r="DP91" s="1058"/>
      <c r="DQ91" s="1056"/>
      <c r="DR91" s="1057"/>
      <c r="DS91" s="1057"/>
      <c r="DT91" s="1057"/>
      <c r="DU91" s="1058"/>
      <c r="DV91" s="1041"/>
      <c r="DW91" s="1042"/>
      <c r="DX91" s="1042"/>
      <c r="DY91" s="1042"/>
      <c r="DZ91" s="1043"/>
      <c r="EA91" s="245"/>
    </row>
    <row r="92" spans="1:131" s="246" customFormat="1" ht="26.25" hidden="1" customHeight="1" x14ac:dyDescent="0.15">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86</v>
      </c>
      <c r="BR92" s="266"/>
      <c r="BS92" s="1053"/>
      <c r="BT92" s="1054"/>
      <c r="BU92" s="1054"/>
      <c r="BV92" s="1054"/>
      <c r="BW92" s="1054"/>
      <c r="BX92" s="1054"/>
      <c r="BY92" s="1054"/>
      <c r="BZ92" s="1054"/>
      <c r="CA92" s="1054"/>
      <c r="CB92" s="1054"/>
      <c r="CC92" s="1054"/>
      <c r="CD92" s="1054"/>
      <c r="CE92" s="1054"/>
      <c r="CF92" s="1054"/>
      <c r="CG92" s="1055"/>
      <c r="CH92" s="1056"/>
      <c r="CI92" s="1057"/>
      <c r="CJ92" s="1057"/>
      <c r="CK92" s="1057"/>
      <c r="CL92" s="1058"/>
      <c r="CM92" s="1056"/>
      <c r="CN92" s="1057"/>
      <c r="CO92" s="1057"/>
      <c r="CP92" s="1057"/>
      <c r="CQ92" s="1058"/>
      <c r="CR92" s="1056"/>
      <c r="CS92" s="1057"/>
      <c r="CT92" s="1057"/>
      <c r="CU92" s="1057"/>
      <c r="CV92" s="1058"/>
      <c r="CW92" s="1056"/>
      <c r="CX92" s="1057"/>
      <c r="CY92" s="1057"/>
      <c r="CZ92" s="1057"/>
      <c r="DA92" s="1058"/>
      <c r="DB92" s="1056"/>
      <c r="DC92" s="1057"/>
      <c r="DD92" s="1057"/>
      <c r="DE92" s="1057"/>
      <c r="DF92" s="1058"/>
      <c r="DG92" s="1056"/>
      <c r="DH92" s="1057"/>
      <c r="DI92" s="1057"/>
      <c r="DJ92" s="1057"/>
      <c r="DK92" s="1058"/>
      <c r="DL92" s="1056"/>
      <c r="DM92" s="1057"/>
      <c r="DN92" s="1057"/>
      <c r="DO92" s="1057"/>
      <c r="DP92" s="1058"/>
      <c r="DQ92" s="1056"/>
      <c r="DR92" s="1057"/>
      <c r="DS92" s="1057"/>
      <c r="DT92" s="1057"/>
      <c r="DU92" s="1058"/>
      <c r="DV92" s="1041"/>
      <c r="DW92" s="1042"/>
      <c r="DX92" s="1042"/>
      <c r="DY92" s="1042"/>
      <c r="DZ92" s="1043"/>
      <c r="EA92" s="245"/>
    </row>
    <row r="93" spans="1:131" s="246" customFormat="1" ht="26.25" hidden="1" customHeight="1" x14ac:dyDescent="0.15">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87</v>
      </c>
      <c r="BR93" s="266"/>
      <c r="BS93" s="1053"/>
      <c r="BT93" s="1054"/>
      <c r="BU93" s="1054"/>
      <c r="BV93" s="1054"/>
      <c r="BW93" s="1054"/>
      <c r="BX93" s="1054"/>
      <c r="BY93" s="1054"/>
      <c r="BZ93" s="1054"/>
      <c r="CA93" s="1054"/>
      <c r="CB93" s="1054"/>
      <c r="CC93" s="1054"/>
      <c r="CD93" s="1054"/>
      <c r="CE93" s="1054"/>
      <c r="CF93" s="1054"/>
      <c r="CG93" s="1055"/>
      <c r="CH93" s="1056"/>
      <c r="CI93" s="1057"/>
      <c r="CJ93" s="1057"/>
      <c r="CK93" s="1057"/>
      <c r="CL93" s="1058"/>
      <c r="CM93" s="1056"/>
      <c r="CN93" s="1057"/>
      <c r="CO93" s="1057"/>
      <c r="CP93" s="1057"/>
      <c r="CQ93" s="1058"/>
      <c r="CR93" s="1056"/>
      <c r="CS93" s="1057"/>
      <c r="CT93" s="1057"/>
      <c r="CU93" s="1057"/>
      <c r="CV93" s="1058"/>
      <c r="CW93" s="1056"/>
      <c r="CX93" s="1057"/>
      <c r="CY93" s="1057"/>
      <c r="CZ93" s="1057"/>
      <c r="DA93" s="1058"/>
      <c r="DB93" s="1056"/>
      <c r="DC93" s="1057"/>
      <c r="DD93" s="1057"/>
      <c r="DE93" s="1057"/>
      <c r="DF93" s="1058"/>
      <c r="DG93" s="1056"/>
      <c r="DH93" s="1057"/>
      <c r="DI93" s="1057"/>
      <c r="DJ93" s="1057"/>
      <c r="DK93" s="1058"/>
      <c r="DL93" s="1056"/>
      <c r="DM93" s="1057"/>
      <c r="DN93" s="1057"/>
      <c r="DO93" s="1057"/>
      <c r="DP93" s="1058"/>
      <c r="DQ93" s="1056"/>
      <c r="DR93" s="1057"/>
      <c r="DS93" s="1057"/>
      <c r="DT93" s="1057"/>
      <c r="DU93" s="1058"/>
      <c r="DV93" s="1041"/>
      <c r="DW93" s="1042"/>
      <c r="DX93" s="1042"/>
      <c r="DY93" s="1042"/>
      <c r="DZ93" s="1043"/>
      <c r="EA93" s="245"/>
    </row>
    <row r="94" spans="1:131" s="246" customFormat="1" ht="26.25" hidden="1" customHeight="1" x14ac:dyDescent="0.15">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88</v>
      </c>
      <c r="BR94" s="266"/>
      <c r="BS94" s="1053"/>
      <c r="BT94" s="1054"/>
      <c r="BU94" s="1054"/>
      <c r="BV94" s="1054"/>
      <c r="BW94" s="1054"/>
      <c r="BX94" s="1054"/>
      <c r="BY94" s="1054"/>
      <c r="BZ94" s="1054"/>
      <c r="CA94" s="1054"/>
      <c r="CB94" s="1054"/>
      <c r="CC94" s="1054"/>
      <c r="CD94" s="1054"/>
      <c r="CE94" s="1054"/>
      <c r="CF94" s="1054"/>
      <c r="CG94" s="1055"/>
      <c r="CH94" s="1056"/>
      <c r="CI94" s="1057"/>
      <c r="CJ94" s="1057"/>
      <c r="CK94" s="1057"/>
      <c r="CL94" s="1058"/>
      <c r="CM94" s="1056"/>
      <c r="CN94" s="1057"/>
      <c r="CO94" s="1057"/>
      <c r="CP94" s="1057"/>
      <c r="CQ94" s="1058"/>
      <c r="CR94" s="1056"/>
      <c r="CS94" s="1057"/>
      <c r="CT94" s="1057"/>
      <c r="CU94" s="1057"/>
      <c r="CV94" s="1058"/>
      <c r="CW94" s="1056"/>
      <c r="CX94" s="1057"/>
      <c r="CY94" s="1057"/>
      <c r="CZ94" s="1057"/>
      <c r="DA94" s="1058"/>
      <c r="DB94" s="1056"/>
      <c r="DC94" s="1057"/>
      <c r="DD94" s="1057"/>
      <c r="DE94" s="1057"/>
      <c r="DF94" s="1058"/>
      <c r="DG94" s="1056"/>
      <c r="DH94" s="1057"/>
      <c r="DI94" s="1057"/>
      <c r="DJ94" s="1057"/>
      <c r="DK94" s="1058"/>
      <c r="DL94" s="1056"/>
      <c r="DM94" s="1057"/>
      <c r="DN94" s="1057"/>
      <c r="DO94" s="1057"/>
      <c r="DP94" s="1058"/>
      <c r="DQ94" s="1056"/>
      <c r="DR94" s="1057"/>
      <c r="DS94" s="1057"/>
      <c r="DT94" s="1057"/>
      <c r="DU94" s="1058"/>
      <c r="DV94" s="1041"/>
      <c r="DW94" s="1042"/>
      <c r="DX94" s="1042"/>
      <c r="DY94" s="1042"/>
      <c r="DZ94" s="1043"/>
      <c r="EA94" s="245"/>
    </row>
    <row r="95" spans="1:131" s="246" customFormat="1" ht="26.25" hidden="1" customHeight="1" x14ac:dyDescent="0.15">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89</v>
      </c>
      <c r="BR95" s="266"/>
      <c r="BS95" s="1053"/>
      <c r="BT95" s="1054"/>
      <c r="BU95" s="1054"/>
      <c r="BV95" s="1054"/>
      <c r="BW95" s="1054"/>
      <c r="BX95" s="1054"/>
      <c r="BY95" s="1054"/>
      <c r="BZ95" s="1054"/>
      <c r="CA95" s="1054"/>
      <c r="CB95" s="1054"/>
      <c r="CC95" s="1054"/>
      <c r="CD95" s="1054"/>
      <c r="CE95" s="1054"/>
      <c r="CF95" s="1054"/>
      <c r="CG95" s="1055"/>
      <c r="CH95" s="1056"/>
      <c r="CI95" s="1057"/>
      <c r="CJ95" s="1057"/>
      <c r="CK95" s="1057"/>
      <c r="CL95" s="1058"/>
      <c r="CM95" s="1056"/>
      <c r="CN95" s="1057"/>
      <c r="CO95" s="1057"/>
      <c r="CP95" s="1057"/>
      <c r="CQ95" s="1058"/>
      <c r="CR95" s="1056"/>
      <c r="CS95" s="1057"/>
      <c r="CT95" s="1057"/>
      <c r="CU95" s="1057"/>
      <c r="CV95" s="1058"/>
      <c r="CW95" s="1056"/>
      <c r="CX95" s="1057"/>
      <c r="CY95" s="1057"/>
      <c r="CZ95" s="1057"/>
      <c r="DA95" s="1058"/>
      <c r="DB95" s="1056"/>
      <c r="DC95" s="1057"/>
      <c r="DD95" s="1057"/>
      <c r="DE95" s="1057"/>
      <c r="DF95" s="1058"/>
      <c r="DG95" s="1056"/>
      <c r="DH95" s="1057"/>
      <c r="DI95" s="1057"/>
      <c r="DJ95" s="1057"/>
      <c r="DK95" s="1058"/>
      <c r="DL95" s="1056"/>
      <c r="DM95" s="1057"/>
      <c r="DN95" s="1057"/>
      <c r="DO95" s="1057"/>
      <c r="DP95" s="1058"/>
      <c r="DQ95" s="1056"/>
      <c r="DR95" s="1057"/>
      <c r="DS95" s="1057"/>
      <c r="DT95" s="1057"/>
      <c r="DU95" s="1058"/>
      <c r="DV95" s="1041"/>
      <c r="DW95" s="1042"/>
      <c r="DX95" s="1042"/>
      <c r="DY95" s="1042"/>
      <c r="DZ95" s="1043"/>
      <c r="EA95" s="245"/>
    </row>
    <row r="96" spans="1:131" s="246" customFormat="1" ht="26.25" hidden="1" customHeight="1" x14ac:dyDescent="0.15">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90</v>
      </c>
      <c r="BR96" s="266"/>
      <c r="BS96" s="1053"/>
      <c r="BT96" s="1054"/>
      <c r="BU96" s="1054"/>
      <c r="BV96" s="1054"/>
      <c r="BW96" s="1054"/>
      <c r="BX96" s="1054"/>
      <c r="BY96" s="1054"/>
      <c r="BZ96" s="1054"/>
      <c r="CA96" s="1054"/>
      <c r="CB96" s="1054"/>
      <c r="CC96" s="1054"/>
      <c r="CD96" s="1054"/>
      <c r="CE96" s="1054"/>
      <c r="CF96" s="1054"/>
      <c r="CG96" s="1055"/>
      <c r="CH96" s="1056"/>
      <c r="CI96" s="1057"/>
      <c r="CJ96" s="1057"/>
      <c r="CK96" s="1057"/>
      <c r="CL96" s="1058"/>
      <c r="CM96" s="1056"/>
      <c r="CN96" s="1057"/>
      <c r="CO96" s="1057"/>
      <c r="CP96" s="1057"/>
      <c r="CQ96" s="1058"/>
      <c r="CR96" s="1056"/>
      <c r="CS96" s="1057"/>
      <c r="CT96" s="1057"/>
      <c r="CU96" s="1057"/>
      <c r="CV96" s="1058"/>
      <c r="CW96" s="1056"/>
      <c r="CX96" s="1057"/>
      <c r="CY96" s="1057"/>
      <c r="CZ96" s="1057"/>
      <c r="DA96" s="1058"/>
      <c r="DB96" s="1056"/>
      <c r="DC96" s="1057"/>
      <c r="DD96" s="1057"/>
      <c r="DE96" s="1057"/>
      <c r="DF96" s="1058"/>
      <c r="DG96" s="1056"/>
      <c r="DH96" s="1057"/>
      <c r="DI96" s="1057"/>
      <c r="DJ96" s="1057"/>
      <c r="DK96" s="1058"/>
      <c r="DL96" s="1056"/>
      <c r="DM96" s="1057"/>
      <c r="DN96" s="1057"/>
      <c r="DO96" s="1057"/>
      <c r="DP96" s="1058"/>
      <c r="DQ96" s="1056"/>
      <c r="DR96" s="1057"/>
      <c r="DS96" s="1057"/>
      <c r="DT96" s="1057"/>
      <c r="DU96" s="1058"/>
      <c r="DV96" s="1041"/>
      <c r="DW96" s="1042"/>
      <c r="DX96" s="1042"/>
      <c r="DY96" s="1042"/>
      <c r="DZ96" s="1043"/>
      <c r="EA96" s="245"/>
    </row>
    <row r="97" spans="1:131" s="246" customFormat="1" ht="26.25" hidden="1" customHeight="1" x14ac:dyDescent="0.15">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91</v>
      </c>
      <c r="BR97" s="266"/>
      <c r="BS97" s="1053"/>
      <c r="BT97" s="1054"/>
      <c r="BU97" s="1054"/>
      <c r="BV97" s="1054"/>
      <c r="BW97" s="1054"/>
      <c r="BX97" s="1054"/>
      <c r="BY97" s="1054"/>
      <c r="BZ97" s="1054"/>
      <c r="CA97" s="1054"/>
      <c r="CB97" s="1054"/>
      <c r="CC97" s="1054"/>
      <c r="CD97" s="1054"/>
      <c r="CE97" s="1054"/>
      <c r="CF97" s="1054"/>
      <c r="CG97" s="1055"/>
      <c r="CH97" s="1056"/>
      <c r="CI97" s="1057"/>
      <c r="CJ97" s="1057"/>
      <c r="CK97" s="1057"/>
      <c r="CL97" s="1058"/>
      <c r="CM97" s="1056"/>
      <c r="CN97" s="1057"/>
      <c r="CO97" s="1057"/>
      <c r="CP97" s="1057"/>
      <c r="CQ97" s="1058"/>
      <c r="CR97" s="1056"/>
      <c r="CS97" s="1057"/>
      <c r="CT97" s="1057"/>
      <c r="CU97" s="1057"/>
      <c r="CV97" s="1058"/>
      <c r="CW97" s="1056"/>
      <c r="CX97" s="1057"/>
      <c r="CY97" s="1057"/>
      <c r="CZ97" s="1057"/>
      <c r="DA97" s="1058"/>
      <c r="DB97" s="1056"/>
      <c r="DC97" s="1057"/>
      <c r="DD97" s="1057"/>
      <c r="DE97" s="1057"/>
      <c r="DF97" s="1058"/>
      <c r="DG97" s="1056"/>
      <c r="DH97" s="1057"/>
      <c r="DI97" s="1057"/>
      <c r="DJ97" s="1057"/>
      <c r="DK97" s="1058"/>
      <c r="DL97" s="1056"/>
      <c r="DM97" s="1057"/>
      <c r="DN97" s="1057"/>
      <c r="DO97" s="1057"/>
      <c r="DP97" s="1058"/>
      <c r="DQ97" s="1056"/>
      <c r="DR97" s="1057"/>
      <c r="DS97" s="1057"/>
      <c r="DT97" s="1057"/>
      <c r="DU97" s="1058"/>
      <c r="DV97" s="1041"/>
      <c r="DW97" s="1042"/>
      <c r="DX97" s="1042"/>
      <c r="DY97" s="1042"/>
      <c r="DZ97" s="1043"/>
      <c r="EA97" s="245"/>
    </row>
    <row r="98" spans="1:131" s="246" customFormat="1" ht="26.25" hidden="1" customHeight="1" x14ac:dyDescent="0.15">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92</v>
      </c>
      <c r="BR98" s="266"/>
      <c r="BS98" s="1053"/>
      <c r="BT98" s="1054"/>
      <c r="BU98" s="1054"/>
      <c r="BV98" s="1054"/>
      <c r="BW98" s="1054"/>
      <c r="BX98" s="1054"/>
      <c r="BY98" s="1054"/>
      <c r="BZ98" s="1054"/>
      <c r="CA98" s="1054"/>
      <c r="CB98" s="1054"/>
      <c r="CC98" s="1054"/>
      <c r="CD98" s="1054"/>
      <c r="CE98" s="1054"/>
      <c r="CF98" s="1054"/>
      <c r="CG98" s="1055"/>
      <c r="CH98" s="1056"/>
      <c r="CI98" s="1057"/>
      <c r="CJ98" s="1057"/>
      <c r="CK98" s="1057"/>
      <c r="CL98" s="1058"/>
      <c r="CM98" s="1056"/>
      <c r="CN98" s="1057"/>
      <c r="CO98" s="1057"/>
      <c r="CP98" s="1057"/>
      <c r="CQ98" s="1058"/>
      <c r="CR98" s="1056"/>
      <c r="CS98" s="1057"/>
      <c r="CT98" s="1057"/>
      <c r="CU98" s="1057"/>
      <c r="CV98" s="1058"/>
      <c r="CW98" s="1056"/>
      <c r="CX98" s="1057"/>
      <c r="CY98" s="1057"/>
      <c r="CZ98" s="1057"/>
      <c r="DA98" s="1058"/>
      <c r="DB98" s="1056"/>
      <c r="DC98" s="1057"/>
      <c r="DD98" s="1057"/>
      <c r="DE98" s="1057"/>
      <c r="DF98" s="1058"/>
      <c r="DG98" s="1056"/>
      <c r="DH98" s="1057"/>
      <c r="DI98" s="1057"/>
      <c r="DJ98" s="1057"/>
      <c r="DK98" s="1058"/>
      <c r="DL98" s="1056"/>
      <c r="DM98" s="1057"/>
      <c r="DN98" s="1057"/>
      <c r="DO98" s="1057"/>
      <c r="DP98" s="1058"/>
      <c r="DQ98" s="1056"/>
      <c r="DR98" s="1057"/>
      <c r="DS98" s="1057"/>
      <c r="DT98" s="1057"/>
      <c r="DU98" s="1058"/>
      <c r="DV98" s="1041"/>
      <c r="DW98" s="1042"/>
      <c r="DX98" s="1042"/>
      <c r="DY98" s="1042"/>
      <c r="DZ98" s="1043"/>
      <c r="EA98" s="245"/>
    </row>
    <row r="99" spans="1:131" s="246" customFormat="1" ht="26.25" hidden="1" customHeight="1" x14ac:dyDescent="0.15">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93</v>
      </c>
      <c r="BR99" s="266"/>
      <c r="BS99" s="1053"/>
      <c r="BT99" s="1054"/>
      <c r="BU99" s="1054"/>
      <c r="BV99" s="1054"/>
      <c r="BW99" s="1054"/>
      <c r="BX99" s="1054"/>
      <c r="BY99" s="1054"/>
      <c r="BZ99" s="1054"/>
      <c r="CA99" s="1054"/>
      <c r="CB99" s="1054"/>
      <c r="CC99" s="1054"/>
      <c r="CD99" s="1054"/>
      <c r="CE99" s="1054"/>
      <c r="CF99" s="1054"/>
      <c r="CG99" s="1055"/>
      <c r="CH99" s="1056"/>
      <c r="CI99" s="1057"/>
      <c r="CJ99" s="1057"/>
      <c r="CK99" s="1057"/>
      <c r="CL99" s="1058"/>
      <c r="CM99" s="1056"/>
      <c r="CN99" s="1057"/>
      <c r="CO99" s="1057"/>
      <c r="CP99" s="1057"/>
      <c r="CQ99" s="1058"/>
      <c r="CR99" s="1056"/>
      <c r="CS99" s="1057"/>
      <c r="CT99" s="1057"/>
      <c r="CU99" s="1057"/>
      <c r="CV99" s="1058"/>
      <c r="CW99" s="1056"/>
      <c r="CX99" s="1057"/>
      <c r="CY99" s="1057"/>
      <c r="CZ99" s="1057"/>
      <c r="DA99" s="1058"/>
      <c r="DB99" s="1056"/>
      <c r="DC99" s="1057"/>
      <c r="DD99" s="1057"/>
      <c r="DE99" s="1057"/>
      <c r="DF99" s="1058"/>
      <c r="DG99" s="1056"/>
      <c r="DH99" s="1057"/>
      <c r="DI99" s="1057"/>
      <c r="DJ99" s="1057"/>
      <c r="DK99" s="1058"/>
      <c r="DL99" s="1056"/>
      <c r="DM99" s="1057"/>
      <c r="DN99" s="1057"/>
      <c r="DO99" s="1057"/>
      <c r="DP99" s="1058"/>
      <c r="DQ99" s="1056"/>
      <c r="DR99" s="1057"/>
      <c r="DS99" s="1057"/>
      <c r="DT99" s="1057"/>
      <c r="DU99" s="1058"/>
      <c r="DV99" s="1041"/>
      <c r="DW99" s="1042"/>
      <c r="DX99" s="1042"/>
      <c r="DY99" s="1042"/>
      <c r="DZ99" s="1043"/>
      <c r="EA99" s="245"/>
    </row>
    <row r="100" spans="1:131" s="246" customFormat="1" ht="26.25" hidden="1" customHeight="1" x14ac:dyDescent="0.15">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94</v>
      </c>
      <c r="BR100" s="266"/>
      <c r="BS100" s="1053"/>
      <c r="BT100" s="1054"/>
      <c r="BU100" s="1054"/>
      <c r="BV100" s="1054"/>
      <c r="BW100" s="1054"/>
      <c r="BX100" s="1054"/>
      <c r="BY100" s="1054"/>
      <c r="BZ100" s="1054"/>
      <c r="CA100" s="1054"/>
      <c r="CB100" s="1054"/>
      <c r="CC100" s="1054"/>
      <c r="CD100" s="1054"/>
      <c r="CE100" s="1054"/>
      <c r="CF100" s="1054"/>
      <c r="CG100" s="1055"/>
      <c r="CH100" s="1056"/>
      <c r="CI100" s="1057"/>
      <c r="CJ100" s="1057"/>
      <c r="CK100" s="1057"/>
      <c r="CL100" s="1058"/>
      <c r="CM100" s="1056"/>
      <c r="CN100" s="1057"/>
      <c r="CO100" s="1057"/>
      <c r="CP100" s="1057"/>
      <c r="CQ100" s="1058"/>
      <c r="CR100" s="1056"/>
      <c r="CS100" s="1057"/>
      <c r="CT100" s="1057"/>
      <c r="CU100" s="1057"/>
      <c r="CV100" s="1058"/>
      <c r="CW100" s="1056"/>
      <c r="CX100" s="1057"/>
      <c r="CY100" s="1057"/>
      <c r="CZ100" s="1057"/>
      <c r="DA100" s="1058"/>
      <c r="DB100" s="1056"/>
      <c r="DC100" s="1057"/>
      <c r="DD100" s="1057"/>
      <c r="DE100" s="1057"/>
      <c r="DF100" s="1058"/>
      <c r="DG100" s="1056"/>
      <c r="DH100" s="1057"/>
      <c r="DI100" s="1057"/>
      <c r="DJ100" s="1057"/>
      <c r="DK100" s="1058"/>
      <c r="DL100" s="1056"/>
      <c r="DM100" s="1057"/>
      <c r="DN100" s="1057"/>
      <c r="DO100" s="1057"/>
      <c r="DP100" s="1058"/>
      <c r="DQ100" s="1056"/>
      <c r="DR100" s="1057"/>
      <c r="DS100" s="1057"/>
      <c r="DT100" s="1057"/>
      <c r="DU100" s="1058"/>
      <c r="DV100" s="1041"/>
      <c r="DW100" s="1042"/>
      <c r="DX100" s="1042"/>
      <c r="DY100" s="1042"/>
      <c r="DZ100" s="1043"/>
      <c r="EA100" s="245"/>
    </row>
    <row r="101" spans="1:131" s="246" customFormat="1" ht="26.25" hidden="1" customHeight="1" x14ac:dyDescent="0.15">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95</v>
      </c>
      <c r="BR101" s="266"/>
      <c r="BS101" s="1053"/>
      <c r="BT101" s="1054"/>
      <c r="BU101" s="1054"/>
      <c r="BV101" s="1054"/>
      <c r="BW101" s="1054"/>
      <c r="BX101" s="1054"/>
      <c r="BY101" s="1054"/>
      <c r="BZ101" s="1054"/>
      <c r="CA101" s="1054"/>
      <c r="CB101" s="1054"/>
      <c r="CC101" s="1054"/>
      <c r="CD101" s="1054"/>
      <c r="CE101" s="1054"/>
      <c r="CF101" s="1054"/>
      <c r="CG101" s="1055"/>
      <c r="CH101" s="1056"/>
      <c r="CI101" s="1057"/>
      <c r="CJ101" s="1057"/>
      <c r="CK101" s="1057"/>
      <c r="CL101" s="1058"/>
      <c r="CM101" s="1056"/>
      <c r="CN101" s="1057"/>
      <c r="CO101" s="1057"/>
      <c r="CP101" s="1057"/>
      <c r="CQ101" s="1058"/>
      <c r="CR101" s="1056"/>
      <c r="CS101" s="1057"/>
      <c r="CT101" s="1057"/>
      <c r="CU101" s="1057"/>
      <c r="CV101" s="1058"/>
      <c r="CW101" s="1056"/>
      <c r="CX101" s="1057"/>
      <c r="CY101" s="1057"/>
      <c r="CZ101" s="1057"/>
      <c r="DA101" s="1058"/>
      <c r="DB101" s="1056"/>
      <c r="DC101" s="1057"/>
      <c r="DD101" s="1057"/>
      <c r="DE101" s="1057"/>
      <c r="DF101" s="1058"/>
      <c r="DG101" s="1056"/>
      <c r="DH101" s="1057"/>
      <c r="DI101" s="1057"/>
      <c r="DJ101" s="1057"/>
      <c r="DK101" s="1058"/>
      <c r="DL101" s="1056"/>
      <c r="DM101" s="1057"/>
      <c r="DN101" s="1057"/>
      <c r="DO101" s="1057"/>
      <c r="DP101" s="1058"/>
      <c r="DQ101" s="1056"/>
      <c r="DR101" s="1057"/>
      <c r="DS101" s="1057"/>
      <c r="DT101" s="1057"/>
      <c r="DU101" s="1058"/>
      <c r="DV101" s="1041"/>
      <c r="DW101" s="1042"/>
      <c r="DX101" s="1042"/>
      <c r="DY101" s="1042"/>
      <c r="DZ101" s="1043"/>
      <c r="EA101" s="245"/>
    </row>
    <row r="102" spans="1:131" s="246" customFormat="1" ht="26.25" customHeight="1" thickBot="1" x14ac:dyDescent="0.2">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392</v>
      </c>
      <c r="BR102" s="1044" t="s">
        <v>417</v>
      </c>
      <c r="BS102" s="1045"/>
      <c r="BT102" s="1045"/>
      <c r="BU102" s="1045"/>
      <c r="BV102" s="1045"/>
      <c r="BW102" s="1045"/>
      <c r="BX102" s="1045"/>
      <c r="BY102" s="1045"/>
      <c r="BZ102" s="1045"/>
      <c r="CA102" s="1045"/>
      <c r="CB102" s="1045"/>
      <c r="CC102" s="1045"/>
      <c r="CD102" s="1045"/>
      <c r="CE102" s="1045"/>
      <c r="CF102" s="1045"/>
      <c r="CG102" s="1046"/>
      <c r="CH102" s="1047"/>
      <c r="CI102" s="1048"/>
      <c r="CJ102" s="1048"/>
      <c r="CK102" s="1048"/>
      <c r="CL102" s="1049"/>
      <c r="CM102" s="1047"/>
      <c r="CN102" s="1048"/>
      <c r="CO102" s="1048"/>
      <c r="CP102" s="1048"/>
      <c r="CQ102" s="1049"/>
      <c r="CR102" s="1050">
        <v>2</v>
      </c>
      <c r="CS102" s="1051"/>
      <c r="CT102" s="1051"/>
      <c r="CU102" s="1051"/>
      <c r="CV102" s="1052"/>
      <c r="CW102" s="1050" t="s">
        <v>514</v>
      </c>
      <c r="CX102" s="1051"/>
      <c r="CY102" s="1051"/>
      <c r="CZ102" s="1051"/>
      <c r="DA102" s="1052"/>
      <c r="DB102" s="1050" t="s">
        <v>514</v>
      </c>
      <c r="DC102" s="1051"/>
      <c r="DD102" s="1051"/>
      <c r="DE102" s="1051"/>
      <c r="DF102" s="1052"/>
      <c r="DG102" s="1050" t="s">
        <v>514</v>
      </c>
      <c r="DH102" s="1051"/>
      <c r="DI102" s="1051"/>
      <c r="DJ102" s="1051"/>
      <c r="DK102" s="1052"/>
      <c r="DL102" s="1050" t="s">
        <v>514</v>
      </c>
      <c r="DM102" s="1051"/>
      <c r="DN102" s="1051"/>
      <c r="DO102" s="1051"/>
      <c r="DP102" s="1052"/>
      <c r="DQ102" s="1050" t="s">
        <v>514</v>
      </c>
      <c r="DR102" s="1051"/>
      <c r="DS102" s="1051"/>
      <c r="DT102" s="1051"/>
      <c r="DU102" s="1052"/>
      <c r="DV102" s="1033"/>
      <c r="DW102" s="1034"/>
      <c r="DX102" s="1034"/>
      <c r="DY102" s="1034"/>
      <c r="DZ102" s="1035"/>
      <c r="EA102" s="245"/>
    </row>
    <row r="103" spans="1:131" s="246" customFormat="1" ht="26.25" customHeight="1" x14ac:dyDescent="0.15">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1036" t="s">
        <v>418</v>
      </c>
      <c r="BR103" s="1036"/>
      <c r="BS103" s="1036"/>
      <c r="BT103" s="1036"/>
      <c r="BU103" s="1036"/>
      <c r="BV103" s="1036"/>
      <c r="BW103" s="1036"/>
      <c r="BX103" s="1036"/>
      <c r="BY103" s="1036"/>
      <c r="BZ103" s="1036"/>
      <c r="CA103" s="1036"/>
      <c r="CB103" s="1036"/>
      <c r="CC103" s="1036"/>
      <c r="CD103" s="1036"/>
      <c r="CE103" s="1036"/>
      <c r="CF103" s="1036"/>
      <c r="CG103" s="1036"/>
      <c r="CH103" s="1036"/>
      <c r="CI103" s="1036"/>
      <c r="CJ103" s="1036"/>
      <c r="CK103" s="1036"/>
      <c r="CL103" s="1036"/>
      <c r="CM103" s="1036"/>
      <c r="CN103" s="1036"/>
      <c r="CO103" s="1036"/>
      <c r="CP103" s="1036"/>
      <c r="CQ103" s="1036"/>
      <c r="CR103" s="1036"/>
      <c r="CS103" s="1036"/>
      <c r="CT103" s="1036"/>
      <c r="CU103" s="1036"/>
      <c r="CV103" s="1036"/>
      <c r="CW103" s="1036"/>
      <c r="CX103" s="1036"/>
      <c r="CY103" s="1036"/>
      <c r="CZ103" s="1036"/>
      <c r="DA103" s="1036"/>
      <c r="DB103" s="1036"/>
      <c r="DC103" s="1036"/>
      <c r="DD103" s="1036"/>
      <c r="DE103" s="1036"/>
      <c r="DF103" s="1036"/>
      <c r="DG103" s="1036"/>
      <c r="DH103" s="1036"/>
      <c r="DI103" s="1036"/>
      <c r="DJ103" s="1036"/>
      <c r="DK103" s="1036"/>
      <c r="DL103" s="1036"/>
      <c r="DM103" s="1036"/>
      <c r="DN103" s="1036"/>
      <c r="DO103" s="1036"/>
      <c r="DP103" s="1036"/>
      <c r="DQ103" s="1036"/>
      <c r="DR103" s="1036"/>
      <c r="DS103" s="1036"/>
      <c r="DT103" s="1036"/>
      <c r="DU103" s="1036"/>
      <c r="DV103" s="1036"/>
      <c r="DW103" s="1036"/>
      <c r="DX103" s="1036"/>
      <c r="DY103" s="1036"/>
      <c r="DZ103" s="1036"/>
      <c r="EA103" s="245"/>
    </row>
    <row r="104" spans="1:131" s="246" customFormat="1" ht="26.25" customHeight="1" x14ac:dyDescent="0.15">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1037" t="s">
        <v>419</v>
      </c>
      <c r="BR104" s="1037"/>
      <c r="BS104" s="1037"/>
      <c r="BT104" s="1037"/>
      <c r="BU104" s="1037"/>
      <c r="BV104" s="1037"/>
      <c r="BW104" s="1037"/>
      <c r="BX104" s="1037"/>
      <c r="BY104" s="1037"/>
      <c r="BZ104" s="1037"/>
      <c r="CA104" s="1037"/>
      <c r="CB104" s="1037"/>
      <c r="CC104" s="1037"/>
      <c r="CD104" s="1037"/>
      <c r="CE104" s="1037"/>
      <c r="CF104" s="1037"/>
      <c r="CG104" s="1037"/>
      <c r="CH104" s="1037"/>
      <c r="CI104" s="1037"/>
      <c r="CJ104" s="1037"/>
      <c r="CK104" s="1037"/>
      <c r="CL104" s="1037"/>
      <c r="CM104" s="1037"/>
      <c r="CN104" s="1037"/>
      <c r="CO104" s="1037"/>
      <c r="CP104" s="1037"/>
      <c r="CQ104" s="1037"/>
      <c r="CR104" s="1037"/>
      <c r="CS104" s="1037"/>
      <c r="CT104" s="1037"/>
      <c r="CU104" s="1037"/>
      <c r="CV104" s="1037"/>
      <c r="CW104" s="1037"/>
      <c r="CX104" s="1037"/>
      <c r="CY104" s="1037"/>
      <c r="CZ104" s="1037"/>
      <c r="DA104" s="1037"/>
      <c r="DB104" s="1037"/>
      <c r="DC104" s="1037"/>
      <c r="DD104" s="1037"/>
      <c r="DE104" s="1037"/>
      <c r="DF104" s="1037"/>
      <c r="DG104" s="1037"/>
      <c r="DH104" s="1037"/>
      <c r="DI104" s="1037"/>
      <c r="DJ104" s="1037"/>
      <c r="DK104" s="1037"/>
      <c r="DL104" s="1037"/>
      <c r="DM104" s="1037"/>
      <c r="DN104" s="1037"/>
      <c r="DO104" s="1037"/>
      <c r="DP104" s="1037"/>
      <c r="DQ104" s="1037"/>
      <c r="DR104" s="1037"/>
      <c r="DS104" s="1037"/>
      <c r="DT104" s="1037"/>
      <c r="DU104" s="1037"/>
      <c r="DV104" s="1037"/>
      <c r="DW104" s="1037"/>
      <c r="DX104" s="1037"/>
      <c r="DY104" s="1037"/>
      <c r="DZ104" s="1037"/>
      <c r="EA104" s="245"/>
    </row>
    <row r="105" spans="1:131" s="246" customFormat="1" ht="11.25" customHeight="1" x14ac:dyDescent="0.15">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5"/>
    </row>
    <row r="106" spans="1:131" s="246" customFormat="1" ht="11.25" customHeight="1" x14ac:dyDescent="0.15">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5"/>
    </row>
    <row r="107" spans="1:131" s="245" customFormat="1" ht="26.25" customHeight="1" thickBot="1" x14ac:dyDescent="0.2">
      <c r="A107" s="274" t="s">
        <v>420</v>
      </c>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4" t="s">
        <v>421</v>
      </c>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c r="CS107" s="275"/>
      <c r="CT107" s="275"/>
      <c r="CU107" s="275"/>
      <c r="CV107" s="275"/>
      <c r="CW107" s="275"/>
      <c r="CX107" s="275"/>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c r="DV107" s="275"/>
      <c r="DW107" s="275"/>
      <c r="DX107" s="275"/>
      <c r="DY107" s="275"/>
      <c r="DZ107" s="275"/>
    </row>
    <row r="108" spans="1:131" s="245" customFormat="1" ht="26.25" customHeight="1" x14ac:dyDescent="0.15">
      <c r="A108" s="1038" t="s">
        <v>422</v>
      </c>
      <c r="B108" s="1039"/>
      <c r="C108" s="1039"/>
      <c r="D108" s="1039"/>
      <c r="E108" s="1039"/>
      <c r="F108" s="1039"/>
      <c r="G108" s="1039"/>
      <c r="H108" s="1039"/>
      <c r="I108" s="1039"/>
      <c r="J108" s="1039"/>
      <c r="K108" s="1039"/>
      <c r="L108" s="1039"/>
      <c r="M108" s="1039"/>
      <c r="N108" s="1039"/>
      <c r="O108" s="1039"/>
      <c r="P108" s="1039"/>
      <c r="Q108" s="1039"/>
      <c r="R108" s="1039"/>
      <c r="S108" s="1039"/>
      <c r="T108" s="1039"/>
      <c r="U108" s="1039"/>
      <c r="V108" s="1039"/>
      <c r="W108" s="1039"/>
      <c r="X108" s="1039"/>
      <c r="Y108" s="1039"/>
      <c r="Z108" s="1039"/>
      <c r="AA108" s="1039"/>
      <c r="AB108" s="1039"/>
      <c r="AC108" s="1039"/>
      <c r="AD108" s="1039"/>
      <c r="AE108" s="1039"/>
      <c r="AF108" s="1039"/>
      <c r="AG108" s="1039"/>
      <c r="AH108" s="1039"/>
      <c r="AI108" s="1039"/>
      <c r="AJ108" s="1039"/>
      <c r="AK108" s="1039"/>
      <c r="AL108" s="1039"/>
      <c r="AM108" s="1039"/>
      <c r="AN108" s="1039"/>
      <c r="AO108" s="1039"/>
      <c r="AP108" s="1039"/>
      <c r="AQ108" s="1039"/>
      <c r="AR108" s="1039"/>
      <c r="AS108" s="1039"/>
      <c r="AT108" s="1040"/>
      <c r="AU108" s="1038" t="s">
        <v>423</v>
      </c>
      <c r="AV108" s="1039"/>
      <c r="AW108" s="1039"/>
      <c r="AX108" s="1039"/>
      <c r="AY108" s="1039"/>
      <c r="AZ108" s="1039"/>
      <c r="BA108" s="1039"/>
      <c r="BB108" s="1039"/>
      <c r="BC108" s="1039"/>
      <c r="BD108" s="1039"/>
      <c r="BE108" s="1039"/>
      <c r="BF108" s="1039"/>
      <c r="BG108" s="1039"/>
      <c r="BH108" s="1039"/>
      <c r="BI108" s="1039"/>
      <c r="BJ108" s="1039"/>
      <c r="BK108" s="1039"/>
      <c r="BL108" s="1039"/>
      <c r="BM108" s="1039"/>
      <c r="BN108" s="1039"/>
      <c r="BO108" s="1039"/>
      <c r="BP108" s="1039"/>
      <c r="BQ108" s="1039"/>
      <c r="BR108" s="1039"/>
      <c r="BS108" s="1039"/>
      <c r="BT108" s="1039"/>
      <c r="BU108" s="1039"/>
      <c r="BV108" s="1039"/>
      <c r="BW108" s="1039"/>
      <c r="BX108" s="1039"/>
      <c r="BY108" s="1039"/>
      <c r="BZ108" s="1039"/>
      <c r="CA108" s="1039"/>
      <c r="CB108" s="1039"/>
      <c r="CC108" s="1039"/>
      <c r="CD108" s="1039"/>
      <c r="CE108" s="1039"/>
      <c r="CF108" s="1039"/>
      <c r="CG108" s="1039"/>
      <c r="CH108" s="1039"/>
      <c r="CI108" s="1039"/>
      <c r="CJ108" s="1039"/>
      <c r="CK108" s="1039"/>
      <c r="CL108" s="1039"/>
      <c r="CM108" s="1039"/>
      <c r="CN108" s="1039"/>
      <c r="CO108" s="1039"/>
      <c r="CP108" s="1039"/>
      <c r="CQ108" s="1039"/>
      <c r="CR108" s="1039"/>
      <c r="CS108" s="1039"/>
      <c r="CT108" s="1039"/>
      <c r="CU108" s="1039"/>
      <c r="CV108" s="1039"/>
      <c r="CW108" s="1039"/>
      <c r="CX108" s="1039"/>
      <c r="CY108" s="1039"/>
      <c r="CZ108" s="1039"/>
      <c r="DA108" s="1039"/>
      <c r="DB108" s="1039"/>
      <c r="DC108" s="1039"/>
      <c r="DD108" s="1039"/>
      <c r="DE108" s="1039"/>
      <c r="DF108" s="1039"/>
      <c r="DG108" s="1039"/>
      <c r="DH108" s="1039"/>
      <c r="DI108" s="1039"/>
      <c r="DJ108" s="1039"/>
      <c r="DK108" s="1039"/>
      <c r="DL108" s="1039"/>
      <c r="DM108" s="1039"/>
      <c r="DN108" s="1039"/>
      <c r="DO108" s="1039"/>
      <c r="DP108" s="1039"/>
      <c r="DQ108" s="1039"/>
      <c r="DR108" s="1039"/>
      <c r="DS108" s="1039"/>
      <c r="DT108" s="1039"/>
      <c r="DU108" s="1039"/>
      <c r="DV108" s="1039"/>
      <c r="DW108" s="1039"/>
      <c r="DX108" s="1039"/>
      <c r="DY108" s="1039"/>
      <c r="DZ108" s="1040"/>
    </row>
    <row r="109" spans="1:131" s="245" customFormat="1" ht="26.25" customHeight="1" x14ac:dyDescent="0.15">
      <c r="A109" s="993" t="s">
        <v>424</v>
      </c>
      <c r="B109" s="994"/>
      <c r="C109" s="994"/>
      <c r="D109" s="994"/>
      <c r="E109" s="994"/>
      <c r="F109" s="994"/>
      <c r="G109" s="994"/>
      <c r="H109" s="994"/>
      <c r="I109" s="994"/>
      <c r="J109" s="994"/>
      <c r="K109" s="994"/>
      <c r="L109" s="994"/>
      <c r="M109" s="994"/>
      <c r="N109" s="994"/>
      <c r="O109" s="994"/>
      <c r="P109" s="994"/>
      <c r="Q109" s="994"/>
      <c r="R109" s="994"/>
      <c r="S109" s="994"/>
      <c r="T109" s="994"/>
      <c r="U109" s="994"/>
      <c r="V109" s="994"/>
      <c r="W109" s="994"/>
      <c r="X109" s="994"/>
      <c r="Y109" s="994"/>
      <c r="Z109" s="995"/>
      <c r="AA109" s="996" t="s">
        <v>425</v>
      </c>
      <c r="AB109" s="994"/>
      <c r="AC109" s="994"/>
      <c r="AD109" s="994"/>
      <c r="AE109" s="995"/>
      <c r="AF109" s="996" t="s">
        <v>310</v>
      </c>
      <c r="AG109" s="994"/>
      <c r="AH109" s="994"/>
      <c r="AI109" s="994"/>
      <c r="AJ109" s="995"/>
      <c r="AK109" s="996" t="s">
        <v>309</v>
      </c>
      <c r="AL109" s="994"/>
      <c r="AM109" s="994"/>
      <c r="AN109" s="994"/>
      <c r="AO109" s="995"/>
      <c r="AP109" s="996" t="s">
        <v>426</v>
      </c>
      <c r="AQ109" s="994"/>
      <c r="AR109" s="994"/>
      <c r="AS109" s="994"/>
      <c r="AT109" s="1025"/>
      <c r="AU109" s="993" t="s">
        <v>424</v>
      </c>
      <c r="AV109" s="994"/>
      <c r="AW109" s="994"/>
      <c r="AX109" s="994"/>
      <c r="AY109" s="994"/>
      <c r="AZ109" s="994"/>
      <c r="BA109" s="994"/>
      <c r="BB109" s="994"/>
      <c r="BC109" s="994"/>
      <c r="BD109" s="994"/>
      <c r="BE109" s="994"/>
      <c r="BF109" s="994"/>
      <c r="BG109" s="994"/>
      <c r="BH109" s="994"/>
      <c r="BI109" s="994"/>
      <c r="BJ109" s="994"/>
      <c r="BK109" s="994"/>
      <c r="BL109" s="994"/>
      <c r="BM109" s="994"/>
      <c r="BN109" s="994"/>
      <c r="BO109" s="994"/>
      <c r="BP109" s="995"/>
      <c r="BQ109" s="996" t="s">
        <v>425</v>
      </c>
      <c r="BR109" s="994"/>
      <c r="BS109" s="994"/>
      <c r="BT109" s="994"/>
      <c r="BU109" s="995"/>
      <c r="BV109" s="996" t="s">
        <v>310</v>
      </c>
      <c r="BW109" s="994"/>
      <c r="BX109" s="994"/>
      <c r="BY109" s="994"/>
      <c r="BZ109" s="995"/>
      <c r="CA109" s="996" t="s">
        <v>309</v>
      </c>
      <c r="CB109" s="994"/>
      <c r="CC109" s="994"/>
      <c r="CD109" s="994"/>
      <c r="CE109" s="995"/>
      <c r="CF109" s="1032" t="s">
        <v>426</v>
      </c>
      <c r="CG109" s="1032"/>
      <c r="CH109" s="1032"/>
      <c r="CI109" s="1032"/>
      <c r="CJ109" s="1032"/>
      <c r="CK109" s="996" t="s">
        <v>427</v>
      </c>
      <c r="CL109" s="994"/>
      <c r="CM109" s="994"/>
      <c r="CN109" s="994"/>
      <c r="CO109" s="994"/>
      <c r="CP109" s="994"/>
      <c r="CQ109" s="994"/>
      <c r="CR109" s="994"/>
      <c r="CS109" s="994"/>
      <c r="CT109" s="994"/>
      <c r="CU109" s="994"/>
      <c r="CV109" s="994"/>
      <c r="CW109" s="994"/>
      <c r="CX109" s="994"/>
      <c r="CY109" s="994"/>
      <c r="CZ109" s="994"/>
      <c r="DA109" s="994"/>
      <c r="DB109" s="994"/>
      <c r="DC109" s="994"/>
      <c r="DD109" s="994"/>
      <c r="DE109" s="994"/>
      <c r="DF109" s="995"/>
      <c r="DG109" s="996" t="s">
        <v>425</v>
      </c>
      <c r="DH109" s="994"/>
      <c r="DI109" s="994"/>
      <c r="DJ109" s="994"/>
      <c r="DK109" s="995"/>
      <c r="DL109" s="996" t="s">
        <v>310</v>
      </c>
      <c r="DM109" s="994"/>
      <c r="DN109" s="994"/>
      <c r="DO109" s="994"/>
      <c r="DP109" s="995"/>
      <c r="DQ109" s="996" t="s">
        <v>309</v>
      </c>
      <c r="DR109" s="994"/>
      <c r="DS109" s="994"/>
      <c r="DT109" s="994"/>
      <c r="DU109" s="995"/>
      <c r="DV109" s="996" t="s">
        <v>426</v>
      </c>
      <c r="DW109" s="994"/>
      <c r="DX109" s="994"/>
      <c r="DY109" s="994"/>
      <c r="DZ109" s="1025"/>
    </row>
    <row r="110" spans="1:131" s="245" customFormat="1" ht="26.25" customHeight="1" x14ac:dyDescent="0.15">
      <c r="A110" s="898" t="s">
        <v>428</v>
      </c>
      <c r="B110" s="899"/>
      <c r="C110" s="899"/>
      <c r="D110" s="899"/>
      <c r="E110" s="899"/>
      <c r="F110" s="899"/>
      <c r="G110" s="899"/>
      <c r="H110" s="899"/>
      <c r="I110" s="899"/>
      <c r="J110" s="899"/>
      <c r="K110" s="899"/>
      <c r="L110" s="899"/>
      <c r="M110" s="899"/>
      <c r="N110" s="899"/>
      <c r="O110" s="899"/>
      <c r="P110" s="899"/>
      <c r="Q110" s="899"/>
      <c r="R110" s="899"/>
      <c r="S110" s="899"/>
      <c r="T110" s="899"/>
      <c r="U110" s="899"/>
      <c r="V110" s="899"/>
      <c r="W110" s="899"/>
      <c r="X110" s="899"/>
      <c r="Y110" s="899"/>
      <c r="Z110" s="900"/>
      <c r="AA110" s="986">
        <v>583375</v>
      </c>
      <c r="AB110" s="987"/>
      <c r="AC110" s="987"/>
      <c r="AD110" s="987"/>
      <c r="AE110" s="988"/>
      <c r="AF110" s="989">
        <v>553804</v>
      </c>
      <c r="AG110" s="987"/>
      <c r="AH110" s="987"/>
      <c r="AI110" s="987"/>
      <c r="AJ110" s="988"/>
      <c r="AK110" s="989">
        <v>556867</v>
      </c>
      <c r="AL110" s="987"/>
      <c r="AM110" s="987"/>
      <c r="AN110" s="987"/>
      <c r="AO110" s="988"/>
      <c r="AP110" s="990">
        <v>16.100000000000001</v>
      </c>
      <c r="AQ110" s="991"/>
      <c r="AR110" s="991"/>
      <c r="AS110" s="991"/>
      <c r="AT110" s="992"/>
      <c r="AU110" s="1026" t="s">
        <v>72</v>
      </c>
      <c r="AV110" s="1027"/>
      <c r="AW110" s="1027"/>
      <c r="AX110" s="1027"/>
      <c r="AY110" s="1027"/>
      <c r="AZ110" s="952" t="s">
        <v>429</v>
      </c>
      <c r="BA110" s="899"/>
      <c r="BB110" s="899"/>
      <c r="BC110" s="899"/>
      <c r="BD110" s="899"/>
      <c r="BE110" s="899"/>
      <c r="BF110" s="899"/>
      <c r="BG110" s="899"/>
      <c r="BH110" s="899"/>
      <c r="BI110" s="899"/>
      <c r="BJ110" s="899"/>
      <c r="BK110" s="899"/>
      <c r="BL110" s="899"/>
      <c r="BM110" s="899"/>
      <c r="BN110" s="899"/>
      <c r="BO110" s="899"/>
      <c r="BP110" s="900"/>
      <c r="BQ110" s="953">
        <v>6216787</v>
      </c>
      <c r="BR110" s="934"/>
      <c r="BS110" s="934"/>
      <c r="BT110" s="934"/>
      <c r="BU110" s="934"/>
      <c r="BV110" s="934">
        <v>6132943</v>
      </c>
      <c r="BW110" s="934"/>
      <c r="BX110" s="934"/>
      <c r="BY110" s="934"/>
      <c r="BZ110" s="934"/>
      <c r="CA110" s="934">
        <v>6442574</v>
      </c>
      <c r="CB110" s="934"/>
      <c r="CC110" s="934"/>
      <c r="CD110" s="934"/>
      <c r="CE110" s="934"/>
      <c r="CF110" s="958">
        <v>186</v>
      </c>
      <c r="CG110" s="959"/>
      <c r="CH110" s="959"/>
      <c r="CI110" s="959"/>
      <c r="CJ110" s="959"/>
      <c r="CK110" s="1022" t="s">
        <v>430</v>
      </c>
      <c r="CL110" s="908"/>
      <c r="CM110" s="983" t="s">
        <v>431</v>
      </c>
      <c r="CN110" s="984"/>
      <c r="CO110" s="984"/>
      <c r="CP110" s="984"/>
      <c r="CQ110" s="984"/>
      <c r="CR110" s="984"/>
      <c r="CS110" s="984"/>
      <c r="CT110" s="984"/>
      <c r="CU110" s="984"/>
      <c r="CV110" s="984"/>
      <c r="CW110" s="984"/>
      <c r="CX110" s="984"/>
      <c r="CY110" s="984"/>
      <c r="CZ110" s="984"/>
      <c r="DA110" s="984"/>
      <c r="DB110" s="984"/>
      <c r="DC110" s="984"/>
      <c r="DD110" s="984"/>
      <c r="DE110" s="984"/>
      <c r="DF110" s="985"/>
      <c r="DG110" s="953">
        <v>951621</v>
      </c>
      <c r="DH110" s="934"/>
      <c r="DI110" s="934"/>
      <c r="DJ110" s="934"/>
      <c r="DK110" s="934"/>
      <c r="DL110" s="934">
        <v>653764</v>
      </c>
      <c r="DM110" s="934"/>
      <c r="DN110" s="934"/>
      <c r="DO110" s="934"/>
      <c r="DP110" s="934"/>
      <c r="DQ110" s="934">
        <v>347901</v>
      </c>
      <c r="DR110" s="934"/>
      <c r="DS110" s="934"/>
      <c r="DT110" s="934"/>
      <c r="DU110" s="934"/>
      <c r="DV110" s="935">
        <v>10</v>
      </c>
      <c r="DW110" s="935"/>
      <c r="DX110" s="935"/>
      <c r="DY110" s="935"/>
      <c r="DZ110" s="936"/>
    </row>
    <row r="111" spans="1:131" s="245" customFormat="1" ht="26.25" customHeight="1" x14ac:dyDescent="0.15">
      <c r="A111" s="863" t="s">
        <v>432</v>
      </c>
      <c r="B111" s="864"/>
      <c r="C111" s="864"/>
      <c r="D111" s="864"/>
      <c r="E111" s="864"/>
      <c r="F111" s="864"/>
      <c r="G111" s="864"/>
      <c r="H111" s="864"/>
      <c r="I111" s="864"/>
      <c r="J111" s="864"/>
      <c r="K111" s="864"/>
      <c r="L111" s="864"/>
      <c r="M111" s="864"/>
      <c r="N111" s="864"/>
      <c r="O111" s="864"/>
      <c r="P111" s="864"/>
      <c r="Q111" s="864"/>
      <c r="R111" s="864"/>
      <c r="S111" s="864"/>
      <c r="T111" s="864"/>
      <c r="U111" s="864"/>
      <c r="V111" s="864"/>
      <c r="W111" s="864"/>
      <c r="X111" s="864"/>
      <c r="Y111" s="864"/>
      <c r="Z111" s="1021"/>
      <c r="AA111" s="1014" t="s">
        <v>433</v>
      </c>
      <c r="AB111" s="1015"/>
      <c r="AC111" s="1015"/>
      <c r="AD111" s="1015"/>
      <c r="AE111" s="1016"/>
      <c r="AF111" s="1017" t="s">
        <v>433</v>
      </c>
      <c r="AG111" s="1015"/>
      <c r="AH111" s="1015"/>
      <c r="AI111" s="1015"/>
      <c r="AJ111" s="1016"/>
      <c r="AK111" s="1017" t="s">
        <v>433</v>
      </c>
      <c r="AL111" s="1015"/>
      <c r="AM111" s="1015"/>
      <c r="AN111" s="1015"/>
      <c r="AO111" s="1016"/>
      <c r="AP111" s="1018" t="s">
        <v>433</v>
      </c>
      <c r="AQ111" s="1019"/>
      <c r="AR111" s="1019"/>
      <c r="AS111" s="1019"/>
      <c r="AT111" s="1020"/>
      <c r="AU111" s="1028"/>
      <c r="AV111" s="1029"/>
      <c r="AW111" s="1029"/>
      <c r="AX111" s="1029"/>
      <c r="AY111" s="1029"/>
      <c r="AZ111" s="906" t="s">
        <v>434</v>
      </c>
      <c r="BA111" s="839"/>
      <c r="BB111" s="839"/>
      <c r="BC111" s="839"/>
      <c r="BD111" s="839"/>
      <c r="BE111" s="839"/>
      <c r="BF111" s="839"/>
      <c r="BG111" s="839"/>
      <c r="BH111" s="839"/>
      <c r="BI111" s="839"/>
      <c r="BJ111" s="839"/>
      <c r="BK111" s="839"/>
      <c r="BL111" s="839"/>
      <c r="BM111" s="839"/>
      <c r="BN111" s="839"/>
      <c r="BO111" s="839"/>
      <c r="BP111" s="840"/>
      <c r="BQ111" s="878">
        <v>951621</v>
      </c>
      <c r="BR111" s="879"/>
      <c r="BS111" s="879"/>
      <c r="BT111" s="879"/>
      <c r="BU111" s="879"/>
      <c r="BV111" s="879">
        <v>653764</v>
      </c>
      <c r="BW111" s="879"/>
      <c r="BX111" s="879"/>
      <c r="BY111" s="879"/>
      <c r="BZ111" s="879"/>
      <c r="CA111" s="879">
        <v>347901</v>
      </c>
      <c r="CB111" s="879"/>
      <c r="CC111" s="879"/>
      <c r="CD111" s="879"/>
      <c r="CE111" s="879"/>
      <c r="CF111" s="967">
        <v>10</v>
      </c>
      <c r="CG111" s="968"/>
      <c r="CH111" s="968"/>
      <c r="CI111" s="968"/>
      <c r="CJ111" s="968"/>
      <c r="CK111" s="1023"/>
      <c r="CL111" s="910"/>
      <c r="CM111" s="913" t="s">
        <v>435</v>
      </c>
      <c r="CN111" s="914"/>
      <c r="CO111" s="914"/>
      <c r="CP111" s="914"/>
      <c r="CQ111" s="914"/>
      <c r="CR111" s="914"/>
      <c r="CS111" s="914"/>
      <c r="CT111" s="914"/>
      <c r="CU111" s="914"/>
      <c r="CV111" s="914"/>
      <c r="CW111" s="914"/>
      <c r="CX111" s="914"/>
      <c r="CY111" s="914"/>
      <c r="CZ111" s="914"/>
      <c r="DA111" s="914"/>
      <c r="DB111" s="914"/>
      <c r="DC111" s="914"/>
      <c r="DD111" s="914"/>
      <c r="DE111" s="914"/>
      <c r="DF111" s="915"/>
      <c r="DG111" s="878" t="s">
        <v>433</v>
      </c>
      <c r="DH111" s="879"/>
      <c r="DI111" s="879"/>
      <c r="DJ111" s="879"/>
      <c r="DK111" s="879"/>
      <c r="DL111" s="879" t="s">
        <v>433</v>
      </c>
      <c r="DM111" s="879"/>
      <c r="DN111" s="879"/>
      <c r="DO111" s="879"/>
      <c r="DP111" s="879"/>
      <c r="DQ111" s="879" t="s">
        <v>433</v>
      </c>
      <c r="DR111" s="879"/>
      <c r="DS111" s="879"/>
      <c r="DT111" s="879"/>
      <c r="DU111" s="879"/>
      <c r="DV111" s="885" t="s">
        <v>433</v>
      </c>
      <c r="DW111" s="885"/>
      <c r="DX111" s="885"/>
      <c r="DY111" s="885"/>
      <c r="DZ111" s="886"/>
    </row>
    <row r="112" spans="1:131" s="245" customFormat="1" ht="26.25" customHeight="1" x14ac:dyDescent="0.15">
      <c r="A112" s="1008" t="s">
        <v>436</v>
      </c>
      <c r="B112" s="1009"/>
      <c r="C112" s="839" t="s">
        <v>437</v>
      </c>
      <c r="D112" s="839"/>
      <c r="E112" s="839"/>
      <c r="F112" s="839"/>
      <c r="G112" s="839"/>
      <c r="H112" s="839"/>
      <c r="I112" s="839"/>
      <c r="J112" s="839"/>
      <c r="K112" s="839"/>
      <c r="L112" s="839"/>
      <c r="M112" s="839"/>
      <c r="N112" s="839"/>
      <c r="O112" s="839"/>
      <c r="P112" s="839"/>
      <c r="Q112" s="839"/>
      <c r="R112" s="839"/>
      <c r="S112" s="839"/>
      <c r="T112" s="839"/>
      <c r="U112" s="839"/>
      <c r="V112" s="839"/>
      <c r="W112" s="839"/>
      <c r="X112" s="839"/>
      <c r="Y112" s="839"/>
      <c r="Z112" s="840"/>
      <c r="AA112" s="868" t="s">
        <v>438</v>
      </c>
      <c r="AB112" s="869"/>
      <c r="AC112" s="869"/>
      <c r="AD112" s="869"/>
      <c r="AE112" s="870"/>
      <c r="AF112" s="871" t="s">
        <v>439</v>
      </c>
      <c r="AG112" s="869"/>
      <c r="AH112" s="869"/>
      <c r="AI112" s="869"/>
      <c r="AJ112" s="870"/>
      <c r="AK112" s="871" t="s">
        <v>440</v>
      </c>
      <c r="AL112" s="869"/>
      <c r="AM112" s="869"/>
      <c r="AN112" s="869"/>
      <c r="AO112" s="870"/>
      <c r="AP112" s="916" t="s">
        <v>441</v>
      </c>
      <c r="AQ112" s="917"/>
      <c r="AR112" s="917"/>
      <c r="AS112" s="917"/>
      <c r="AT112" s="918"/>
      <c r="AU112" s="1028"/>
      <c r="AV112" s="1029"/>
      <c r="AW112" s="1029"/>
      <c r="AX112" s="1029"/>
      <c r="AY112" s="1029"/>
      <c r="AZ112" s="906" t="s">
        <v>442</v>
      </c>
      <c r="BA112" s="839"/>
      <c r="BB112" s="839"/>
      <c r="BC112" s="839"/>
      <c r="BD112" s="839"/>
      <c r="BE112" s="839"/>
      <c r="BF112" s="839"/>
      <c r="BG112" s="839"/>
      <c r="BH112" s="839"/>
      <c r="BI112" s="839"/>
      <c r="BJ112" s="839"/>
      <c r="BK112" s="839"/>
      <c r="BL112" s="839"/>
      <c r="BM112" s="839"/>
      <c r="BN112" s="839"/>
      <c r="BO112" s="839"/>
      <c r="BP112" s="840"/>
      <c r="BQ112" s="878">
        <v>1723663</v>
      </c>
      <c r="BR112" s="879"/>
      <c r="BS112" s="879"/>
      <c r="BT112" s="879"/>
      <c r="BU112" s="879"/>
      <c r="BV112" s="879">
        <v>1753201</v>
      </c>
      <c r="BW112" s="879"/>
      <c r="BX112" s="879"/>
      <c r="BY112" s="879"/>
      <c r="BZ112" s="879"/>
      <c r="CA112" s="879">
        <v>1706629</v>
      </c>
      <c r="CB112" s="879"/>
      <c r="CC112" s="879"/>
      <c r="CD112" s="879"/>
      <c r="CE112" s="879"/>
      <c r="CF112" s="967">
        <v>49.3</v>
      </c>
      <c r="CG112" s="968"/>
      <c r="CH112" s="968"/>
      <c r="CI112" s="968"/>
      <c r="CJ112" s="968"/>
      <c r="CK112" s="1023"/>
      <c r="CL112" s="910"/>
      <c r="CM112" s="913" t="s">
        <v>443</v>
      </c>
      <c r="CN112" s="914"/>
      <c r="CO112" s="914"/>
      <c r="CP112" s="914"/>
      <c r="CQ112" s="914"/>
      <c r="CR112" s="914"/>
      <c r="CS112" s="914"/>
      <c r="CT112" s="914"/>
      <c r="CU112" s="914"/>
      <c r="CV112" s="914"/>
      <c r="CW112" s="914"/>
      <c r="CX112" s="914"/>
      <c r="CY112" s="914"/>
      <c r="CZ112" s="914"/>
      <c r="DA112" s="914"/>
      <c r="DB112" s="914"/>
      <c r="DC112" s="914"/>
      <c r="DD112" s="914"/>
      <c r="DE112" s="914"/>
      <c r="DF112" s="915"/>
      <c r="DG112" s="878" t="s">
        <v>444</v>
      </c>
      <c r="DH112" s="879"/>
      <c r="DI112" s="879"/>
      <c r="DJ112" s="879"/>
      <c r="DK112" s="879"/>
      <c r="DL112" s="879" t="s">
        <v>445</v>
      </c>
      <c r="DM112" s="879"/>
      <c r="DN112" s="879"/>
      <c r="DO112" s="879"/>
      <c r="DP112" s="879"/>
      <c r="DQ112" s="879" t="s">
        <v>446</v>
      </c>
      <c r="DR112" s="879"/>
      <c r="DS112" s="879"/>
      <c r="DT112" s="879"/>
      <c r="DU112" s="879"/>
      <c r="DV112" s="885" t="s">
        <v>438</v>
      </c>
      <c r="DW112" s="885"/>
      <c r="DX112" s="885"/>
      <c r="DY112" s="885"/>
      <c r="DZ112" s="886"/>
    </row>
    <row r="113" spans="1:130" s="245" customFormat="1" ht="26.25" customHeight="1" x14ac:dyDescent="0.15">
      <c r="A113" s="1010"/>
      <c r="B113" s="1011"/>
      <c r="C113" s="839" t="s">
        <v>447</v>
      </c>
      <c r="D113" s="839"/>
      <c r="E113" s="839"/>
      <c r="F113" s="839"/>
      <c r="G113" s="839"/>
      <c r="H113" s="839"/>
      <c r="I113" s="839"/>
      <c r="J113" s="839"/>
      <c r="K113" s="839"/>
      <c r="L113" s="839"/>
      <c r="M113" s="839"/>
      <c r="N113" s="839"/>
      <c r="O113" s="839"/>
      <c r="P113" s="839"/>
      <c r="Q113" s="839"/>
      <c r="R113" s="839"/>
      <c r="S113" s="839"/>
      <c r="T113" s="839"/>
      <c r="U113" s="839"/>
      <c r="V113" s="839"/>
      <c r="W113" s="839"/>
      <c r="X113" s="839"/>
      <c r="Y113" s="839"/>
      <c r="Z113" s="840"/>
      <c r="AA113" s="1014">
        <v>122843</v>
      </c>
      <c r="AB113" s="1015"/>
      <c r="AC113" s="1015"/>
      <c r="AD113" s="1015"/>
      <c r="AE113" s="1016"/>
      <c r="AF113" s="1017">
        <v>119780</v>
      </c>
      <c r="AG113" s="1015"/>
      <c r="AH113" s="1015"/>
      <c r="AI113" s="1015"/>
      <c r="AJ113" s="1016"/>
      <c r="AK113" s="1017">
        <v>117535</v>
      </c>
      <c r="AL113" s="1015"/>
      <c r="AM113" s="1015"/>
      <c r="AN113" s="1015"/>
      <c r="AO113" s="1016"/>
      <c r="AP113" s="1018">
        <v>3.4</v>
      </c>
      <c r="AQ113" s="1019"/>
      <c r="AR113" s="1019"/>
      <c r="AS113" s="1019"/>
      <c r="AT113" s="1020"/>
      <c r="AU113" s="1028"/>
      <c r="AV113" s="1029"/>
      <c r="AW113" s="1029"/>
      <c r="AX113" s="1029"/>
      <c r="AY113" s="1029"/>
      <c r="AZ113" s="906" t="s">
        <v>448</v>
      </c>
      <c r="BA113" s="839"/>
      <c r="BB113" s="839"/>
      <c r="BC113" s="839"/>
      <c r="BD113" s="839"/>
      <c r="BE113" s="839"/>
      <c r="BF113" s="839"/>
      <c r="BG113" s="839"/>
      <c r="BH113" s="839"/>
      <c r="BI113" s="839"/>
      <c r="BJ113" s="839"/>
      <c r="BK113" s="839"/>
      <c r="BL113" s="839"/>
      <c r="BM113" s="839"/>
      <c r="BN113" s="839"/>
      <c r="BO113" s="839"/>
      <c r="BP113" s="840"/>
      <c r="BQ113" s="878">
        <v>532211</v>
      </c>
      <c r="BR113" s="879"/>
      <c r="BS113" s="879"/>
      <c r="BT113" s="879"/>
      <c r="BU113" s="879"/>
      <c r="BV113" s="879">
        <v>415262</v>
      </c>
      <c r="BW113" s="879"/>
      <c r="BX113" s="879"/>
      <c r="BY113" s="879"/>
      <c r="BZ113" s="879"/>
      <c r="CA113" s="879">
        <v>309761</v>
      </c>
      <c r="CB113" s="879"/>
      <c r="CC113" s="879"/>
      <c r="CD113" s="879"/>
      <c r="CE113" s="879"/>
      <c r="CF113" s="967">
        <v>8.9</v>
      </c>
      <c r="CG113" s="968"/>
      <c r="CH113" s="968"/>
      <c r="CI113" s="968"/>
      <c r="CJ113" s="968"/>
      <c r="CK113" s="1023"/>
      <c r="CL113" s="910"/>
      <c r="CM113" s="913" t="s">
        <v>449</v>
      </c>
      <c r="CN113" s="914"/>
      <c r="CO113" s="914"/>
      <c r="CP113" s="914"/>
      <c r="CQ113" s="914"/>
      <c r="CR113" s="914"/>
      <c r="CS113" s="914"/>
      <c r="CT113" s="914"/>
      <c r="CU113" s="914"/>
      <c r="CV113" s="914"/>
      <c r="CW113" s="914"/>
      <c r="CX113" s="914"/>
      <c r="CY113" s="914"/>
      <c r="CZ113" s="914"/>
      <c r="DA113" s="914"/>
      <c r="DB113" s="914"/>
      <c r="DC113" s="914"/>
      <c r="DD113" s="914"/>
      <c r="DE113" s="914"/>
      <c r="DF113" s="915"/>
      <c r="DG113" s="868" t="s">
        <v>450</v>
      </c>
      <c r="DH113" s="869"/>
      <c r="DI113" s="869"/>
      <c r="DJ113" s="869"/>
      <c r="DK113" s="870"/>
      <c r="DL113" s="871" t="s">
        <v>451</v>
      </c>
      <c r="DM113" s="869"/>
      <c r="DN113" s="869"/>
      <c r="DO113" s="869"/>
      <c r="DP113" s="870"/>
      <c r="DQ113" s="871" t="s">
        <v>438</v>
      </c>
      <c r="DR113" s="869"/>
      <c r="DS113" s="869"/>
      <c r="DT113" s="869"/>
      <c r="DU113" s="870"/>
      <c r="DV113" s="916" t="s">
        <v>439</v>
      </c>
      <c r="DW113" s="917"/>
      <c r="DX113" s="917"/>
      <c r="DY113" s="917"/>
      <c r="DZ113" s="918"/>
    </row>
    <row r="114" spans="1:130" s="245" customFormat="1" ht="26.25" customHeight="1" x14ac:dyDescent="0.15">
      <c r="A114" s="1010"/>
      <c r="B114" s="1011"/>
      <c r="C114" s="839" t="s">
        <v>452</v>
      </c>
      <c r="D114" s="839"/>
      <c r="E114" s="839"/>
      <c r="F114" s="839"/>
      <c r="G114" s="839"/>
      <c r="H114" s="839"/>
      <c r="I114" s="839"/>
      <c r="J114" s="839"/>
      <c r="K114" s="839"/>
      <c r="L114" s="839"/>
      <c r="M114" s="839"/>
      <c r="N114" s="839"/>
      <c r="O114" s="839"/>
      <c r="P114" s="839"/>
      <c r="Q114" s="839"/>
      <c r="R114" s="839"/>
      <c r="S114" s="839"/>
      <c r="T114" s="839"/>
      <c r="U114" s="839"/>
      <c r="V114" s="839"/>
      <c r="W114" s="839"/>
      <c r="X114" s="839"/>
      <c r="Y114" s="839"/>
      <c r="Z114" s="840"/>
      <c r="AA114" s="868">
        <v>120499</v>
      </c>
      <c r="AB114" s="869"/>
      <c r="AC114" s="869"/>
      <c r="AD114" s="869"/>
      <c r="AE114" s="870"/>
      <c r="AF114" s="871">
        <v>121104</v>
      </c>
      <c r="AG114" s="869"/>
      <c r="AH114" s="869"/>
      <c r="AI114" s="869"/>
      <c r="AJ114" s="870"/>
      <c r="AK114" s="871">
        <v>117894</v>
      </c>
      <c r="AL114" s="869"/>
      <c r="AM114" s="869"/>
      <c r="AN114" s="869"/>
      <c r="AO114" s="870"/>
      <c r="AP114" s="916">
        <v>3.4</v>
      </c>
      <c r="AQ114" s="917"/>
      <c r="AR114" s="917"/>
      <c r="AS114" s="917"/>
      <c r="AT114" s="918"/>
      <c r="AU114" s="1028"/>
      <c r="AV114" s="1029"/>
      <c r="AW114" s="1029"/>
      <c r="AX114" s="1029"/>
      <c r="AY114" s="1029"/>
      <c r="AZ114" s="906" t="s">
        <v>453</v>
      </c>
      <c r="BA114" s="839"/>
      <c r="BB114" s="839"/>
      <c r="BC114" s="839"/>
      <c r="BD114" s="839"/>
      <c r="BE114" s="839"/>
      <c r="BF114" s="839"/>
      <c r="BG114" s="839"/>
      <c r="BH114" s="839"/>
      <c r="BI114" s="839"/>
      <c r="BJ114" s="839"/>
      <c r="BK114" s="839"/>
      <c r="BL114" s="839"/>
      <c r="BM114" s="839"/>
      <c r="BN114" s="839"/>
      <c r="BO114" s="839"/>
      <c r="BP114" s="840"/>
      <c r="BQ114" s="878">
        <v>401057</v>
      </c>
      <c r="BR114" s="879"/>
      <c r="BS114" s="879"/>
      <c r="BT114" s="879"/>
      <c r="BU114" s="879"/>
      <c r="BV114" s="879">
        <v>333567</v>
      </c>
      <c r="BW114" s="879"/>
      <c r="BX114" s="879"/>
      <c r="BY114" s="879"/>
      <c r="BZ114" s="879"/>
      <c r="CA114" s="879">
        <v>331226</v>
      </c>
      <c r="CB114" s="879"/>
      <c r="CC114" s="879"/>
      <c r="CD114" s="879"/>
      <c r="CE114" s="879"/>
      <c r="CF114" s="967">
        <v>9.6</v>
      </c>
      <c r="CG114" s="968"/>
      <c r="CH114" s="968"/>
      <c r="CI114" s="968"/>
      <c r="CJ114" s="968"/>
      <c r="CK114" s="1023"/>
      <c r="CL114" s="910"/>
      <c r="CM114" s="913" t="s">
        <v>454</v>
      </c>
      <c r="CN114" s="914"/>
      <c r="CO114" s="914"/>
      <c r="CP114" s="914"/>
      <c r="CQ114" s="914"/>
      <c r="CR114" s="914"/>
      <c r="CS114" s="914"/>
      <c r="CT114" s="914"/>
      <c r="CU114" s="914"/>
      <c r="CV114" s="914"/>
      <c r="CW114" s="914"/>
      <c r="CX114" s="914"/>
      <c r="CY114" s="914"/>
      <c r="CZ114" s="914"/>
      <c r="DA114" s="914"/>
      <c r="DB114" s="914"/>
      <c r="DC114" s="914"/>
      <c r="DD114" s="914"/>
      <c r="DE114" s="914"/>
      <c r="DF114" s="915"/>
      <c r="DG114" s="868" t="s">
        <v>441</v>
      </c>
      <c r="DH114" s="869"/>
      <c r="DI114" s="869"/>
      <c r="DJ114" s="869"/>
      <c r="DK114" s="870"/>
      <c r="DL114" s="871" t="s">
        <v>439</v>
      </c>
      <c r="DM114" s="869"/>
      <c r="DN114" s="869"/>
      <c r="DO114" s="869"/>
      <c r="DP114" s="870"/>
      <c r="DQ114" s="871" t="s">
        <v>439</v>
      </c>
      <c r="DR114" s="869"/>
      <c r="DS114" s="869"/>
      <c r="DT114" s="869"/>
      <c r="DU114" s="870"/>
      <c r="DV114" s="916" t="s">
        <v>439</v>
      </c>
      <c r="DW114" s="917"/>
      <c r="DX114" s="917"/>
      <c r="DY114" s="917"/>
      <c r="DZ114" s="918"/>
    </row>
    <row r="115" spans="1:130" s="245" customFormat="1" ht="26.25" customHeight="1" x14ac:dyDescent="0.15">
      <c r="A115" s="1010"/>
      <c r="B115" s="1011"/>
      <c r="C115" s="839" t="s">
        <v>455</v>
      </c>
      <c r="D115" s="839"/>
      <c r="E115" s="839"/>
      <c r="F115" s="839"/>
      <c r="G115" s="839"/>
      <c r="H115" s="839"/>
      <c r="I115" s="839"/>
      <c r="J115" s="839"/>
      <c r="K115" s="839"/>
      <c r="L115" s="839"/>
      <c r="M115" s="839"/>
      <c r="N115" s="839"/>
      <c r="O115" s="839"/>
      <c r="P115" s="839"/>
      <c r="Q115" s="839"/>
      <c r="R115" s="839"/>
      <c r="S115" s="839"/>
      <c r="T115" s="839"/>
      <c r="U115" s="839"/>
      <c r="V115" s="839"/>
      <c r="W115" s="839"/>
      <c r="X115" s="839"/>
      <c r="Y115" s="839"/>
      <c r="Z115" s="840"/>
      <c r="AA115" s="1014" t="s">
        <v>438</v>
      </c>
      <c r="AB115" s="1015"/>
      <c r="AC115" s="1015"/>
      <c r="AD115" s="1015"/>
      <c r="AE115" s="1016"/>
      <c r="AF115" s="1017" t="s">
        <v>441</v>
      </c>
      <c r="AG115" s="1015"/>
      <c r="AH115" s="1015"/>
      <c r="AI115" s="1015"/>
      <c r="AJ115" s="1016"/>
      <c r="AK115" s="1017" t="s">
        <v>439</v>
      </c>
      <c r="AL115" s="1015"/>
      <c r="AM115" s="1015"/>
      <c r="AN115" s="1015"/>
      <c r="AO115" s="1016"/>
      <c r="AP115" s="1018" t="s">
        <v>440</v>
      </c>
      <c r="AQ115" s="1019"/>
      <c r="AR115" s="1019"/>
      <c r="AS115" s="1019"/>
      <c r="AT115" s="1020"/>
      <c r="AU115" s="1028"/>
      <c r="AV115" s="1029"/>
      <c r="AW115" s="1029"/>
      <c r="AX115" s="1029"/>
      <c r="AY115" s="1029"/>
      <c r="AZ115" s="906" t="s">
        <v>456</v>
      </c>
      <c r="BA115" s="839"/>
      <c r="BB115" s="839"/>
      <c r="BC115" s="839"/>
      <c r="BD115" s="839"/>
      <c r="BE115" s="839"/>
      <c r="BF115" s="839"/>
      <c r="BG115" s="839"/>
      <c r="BH115" s="839"/>
      <c r="BI115" s="839"/>
      <c r="BJ115" s="839"/>
      <c r="BK115" s="839"/>
      <c r="BL115" s="839"/>
      <c r="BM115" s="839"/>
      <c r="BN115" s="839"/>
      <c r="BO115" s="839"/>
      <c r="BP115" s="840"/>
      <c r="BQ115" s="878" t="s">
        <v>451</v>
      </c>
      <c r="BR115" s="879"/>
      <c r="BS115" s="879"/>
      <c r="BT115" s="879"/>
      <c r="BU115" s="879"/>
      <c r="BV115" s="879" t="s">
        <v>445</v>
      </c>
      <c r="BW115" s="879"/>
      <c r="BX115" s="879"/>
      <c r="BY115" s="879"/>
      <c r="BZ115" s="879"/>
      <c r="CA115" s="879" t="s">
        <v>127</v>
      </c>
      <c r="CB115" s="879"/>
      <c r="CC115" s="879"/>
      <c r="CD115" s="879"/>
      <c r="CE115" s="879"/>
      <c r="CF115" s="967" t="s">
        <v>438</v>
      </c>
      <c r="CG115" s="968"/>
      <c r="CH115" s="968"/>
      <c r="CI115" s="968"/>
      <c r="CJ115" s="968"/>
      <c r="CK115" s="1023"/>
      <c r="CL115" s="910"/>
      <c r="CM115" s="906" t="s">
        <v>457</v>
      </c>
      <c r="CN115" s="1007"/>
      <c r="CO115" s="1007"/>
      <c r="CP115" s="1007"/>
      <c r="CQ115" s="1007"/>
      <c r="CR115" s="1007"/>
      <c r="CS115" s="1007"/>
      <c r="CT115" s="1007"/>
      <c r="CU115" s="1007"/>
      <c r="CV115" s="1007"/>
      <c r="CW115" s="1007"/>
      <c r="CX115" s="1007"/>
      <c r="CY115" s="1007"/>
      <c r="CZ115" s="1007"/>
      <c r="DA115" s="1007"/>
      <c r="DB115" s="1007"/>
      <c r="DC115" s="1007"/>
      <c r="DD115" s="1007"/>
      <c r="DE115" s="1007"/>
      <c r="DF115" s="840"/>
      <c r="DG115" s="868" t="s">
        <v>438</v>
      </c>
      <c r="DH115" s="869"/>
      <c r="DI115" s="869"/>
      <c r="DJ115" s="869"/>
      <c r="DK115" s="870"/>
      <c r="DL115" s="871" t="s">
        <v>444</v>
      </c>
      <c r="DM115" s="869"/>
      <c r="DN115" s="869"/>
      <c r="DO115" s="869"/>
      <c r="DP115" s="870"/>
      <c r="DQ115" s="871" t="s">
        <v>438</v>
      </c>
      <c r="DR115" s="869"/>
      <c r="DS115" s="869"/>
      <c r="DT115" s="869"/>
      <c r="DU115" s="870"/>
      <c r="DV115" s="916" t="s">
        <v>439</v>
      </c>
      <c r="DW115" s="917"/>
      <c r="DX115" s="917"/>
      <c r="DY115" s="917"/>
      <c r="DZ115" s="918"/>
    </row>
    <row r="116" spans="1:130" s="245" customFormat="1" ht="26.25" customHeight="1" x14ac:dyDescent="0.15">
      <c r="A116" s="1012"/>
      <c r="B116" s="1013"/>
      <c r="C116" s="972" t="s">
        <v>458</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868" t="s">
        <v>440</v>
      </c>
      <c r="AB116" s="869"/>
      <c r="AC116" s="869"/>
      <c r="AD116" s="869"/>
      <c r="AE116" s="870"/>
      <c r="AF116" s="871" t="s">
        <v>445</v>
      </c>
      <c r="AG116" s="869"/>
      <c r="AH116" s="869"/>
      <c r="AI116" s="869"/>
      <c r="AJ116" s="870"/>
      <c r="AK116" s="871" t="s">
        <v>439</v>
      </c>
      <c r="AL116" s="869"/>
      <c r="AM116" s="869"/>
      <c r="AN116" s="869"/>
      <c r="AO116" s="870"/>
      <c r="AP116" s="916" t="s">
        <v>438</v>
      </c>
      <c r="AQ116" s="917"/>
      <c r="AR116" s="917"/>
      <c r="AS116" s="917"/>
      <c r="AT116" s="918"/>
      <c r="AU116" s="1028"/>
      <c r="AV116" s="1029"/>
      <c r="AW116" s="1029"/>
      <c r="AX116" s="1029"/>
      <c r="AY116" s="1029"/>
      <c r="AZ116" s="955" t="s">
        <v>459</v>
      </c>
      <c r="BA116" s="956"/>
      <c r="BB116" s="956"/>
      <c r="BC116" s="956"/>
      <c r="BD116" s="956"/>
      <c r="BE116" s="956"/>
      <c r="BF116" s="956"/>
      <c r="BG116" s="956"/>
      <c r="BH116" s="956"/>
      <c r="BI116" s="956"/>
      <c r="BJ116" s="956"/>
      <c r="BK116" s="956"/>
      <c r="BL116" s="956"/>
      <c r="BM116" s="956"/>
      <c r="BN116" s="956"/>
      <c r="BO116" s="956"/>
      <c r="BP116" s="957"/>
      <c r="BQ116" s="878" t="s">
        <v>451</v>
      </c>
      <c r="BR116" s="879"/>
      <c r="BS116" s="879"/>
      <c r="BT116" s="879"/>
      <c r="BU116" s="879"/>
      <c r="BV116" s="879" t="s">
        <v>445</v>
      </c>
      <c r="BW116" s="879"/>
      <c r="BX116" s="879"/>
      <c r="BY116" s="879"/>
      <c r="BZ116" s="879"/>
      <c r="CA116" s="879" t="s">
        <v>440</v>
      </c>
      <c r="CB116" s="879"/>
      <c r="CC116" s="879"/>
      <c r="CD116" s="879"/>
      <c r="CE116" s="879"/>
      <c r="CF116" s="967" t="s">
        <v>441</v>
      </c>
      <c r="CG116" s="968"/>
      <c r="CH116" s="968"/>
      <c r="CI116" s="968"/>
      <c r="CJ116" s="968"/>
      <c r="CK116" s="1023"/>
      <c r="CL116" s="910"/>
      <c r="CM116" s="913" t="s">
        <v>460</v>
      </c>
      <c r="CN116" s="914"/>
      <c r="CO116" s="914"/>
      <c r="CP116" s="914"/>
      <c r="CQ116" s="914"/>
      <c r="CR116" s="914"/>
      <c r="CS116" s="914"/>
      <c r="CT116" s="914"/>
      <c r="CU116" s="914"/>
      <c r="CV116" s="914"/>
      <c r="CW116" s="914"/>
      <c r="CX116" s="914"/>
      <c r="CY116" s="914"/>
      <c r="CZ116" s="914"/>
      <c r="DA116" s="914"/>
      <c r="DB116" s="914"/>
      <c r="DC116" s="914"/>
      <c r="DD116" s="914"/>
      <c r="DE116" s="914"/>
      <c r="DF116" s="915"/>
      <c r="DG116" s="868" t="s">
        <v>450</v>
      </c>
      <c r="DH116" s="869"/>
      <c r="DI116" s="869"/>
      <c r="DJ116" s="869"/>
      <c r="DK116" s="870"/>
      <c r="DL116" s="871" t="s">
        <v>440</v>
      </c>
      <c r="DM116" s="869"/>
      <c r="DN116" s="869"/>
      <c r="DO116" s="869"/>
      <c r="DP116" s="870"/>
      <c r="DQ116" s="871" t="s">
        <v>461</v>
      </c>
      <c r="DR116" s="869"/>
      <c r="DS116" s="869"/>
      <c r="DT116" s="869"/>
      <c r="DU116" s="870"/>
      <c r="DV116" s="916" t="s">
        <v>444</v>
      </c>
      <c r="DW116" s="917"/>
      <c r="DX116" s="917"/>
      <c r="DY116" s="917"/>
      <c r="DZ116" s="918"/>
    </row>
    <row r="117" spans="1:130" s="245" customFormat="1" ht="26.25" customHeight="1" x14ac:dyDescent="0.15">
      <c r="A117" s="993" t="s">
        <v>189</v>
      </c>
      <c r="B117" s="994"/>
      <c r="C117" s="994"/>
      <c r="D117" s="994"/>
      <c r="E117" s="994"/>
      <c r="F117" s="994"/>
      <c r="G117" s="994"/>
      <c r="H117" s="994"/>
      <c r="I117" s="994"/>
      <c r="J117" s="994"/>
      <c r="K117" s="994"/>
      <c r="L117" s="994"/>
      <c r="M117" s="994"/>
      <c r="N117" s="994"/>
      <c r="O117" s="994"/>
      <c r="P117" s="994"/>
      <c r="Q117" s="994"/>
      <c r="R117" s="994"/>
      <c r="S117" s="994"/>
      <c r="T117" s="994"/>
      <c r="U117" s="994"/>
      <c r="V117" s="994"/>
      <c r="W117" s="994"/>
      <c r="X117" s="994"/>
      <c r="Y117" s="969" t="s">
        <v>462</v>
      </c>
      <c r="Z117" s="995"/>
      <c r="AA117" s="1000">
        <v>826717</v>
      </c>
      <c r="AB117" s="1001"/>
      <c r="AC117" s="1001"/>
      <c r="AD117" s="1001"/>
      <c r="AE117" s="1002"/>
      <c r="AF117" s="1003">
        <v>794688</v>
      </c>
      <c r="AG117" s="1001"/>
      <c r="AH117" s="1001"/>
      <c r="AI117" s="1001"/>
      <c r="AJ117" s="1002"/>
      <c r="AK117" s="1003">
        <v>792296</v>
      </c>
      <c r="AL117" s="1001"/>
      <c r="AM117" s="1001"/>
      <c r="AN117" s="1001"/>
      <c r="AO117" s="1002"/>
      <c r="AP117" s="1004"/>
      <c r="AQ117" s="1005"/>
      <c r="AR117" s="1005"/>
      <c r="AS117" s="1005"/>
      <c r="AT117" s="1006"/>
      <c r="AU117" s="1028"/>
      <c r="AV117" s="1029"/>
      <c r="AW117" s="1029"/>
      <c r="AX117" s="1029"/>
      <c r="AY117" s="1029"/>
      <c r="AZ117" s="955" t="s">
        <v>463</v>
      </c>
      <c r="BA117" s="956"/>
      <c r="BB117" s="956"/>
      <c r="BC117" s="956"/>
      <c r="BD117" s="956"/>
      <c r="BE117" s="956"/>
      <c r="BF117" s="956"/>
      <c r="BG117" s="956"/>
      <c r="BH117" s="956"/>
      <c r="BI117" s="956"/>
      <c r="BJ117" s="956"/>
      <c r="BK117" s="956"/>
      <c r="BL117" s="956"/>
      <c r="BM117" s="956"/>
      <c r="BN117" s="956"/>
      <c r="BO117" s="956"/>
      <c r="BP117" s="957"/>
      <c r="BQ117" s="878" t="s">
        <v>451</v>
      </c>
      <c r="BR117" s="879"/>
      <c r="BS117" s="879"/>
      <c r="BT117" s="879"/>
      <c r="BU117" s="879"/>
      <c r="BV117" s="879" t="s">
        <v>440</v>
      </c>
      <c r="BW117" s="879"/>
      <c r="BX117" s="879"/>
      <c r="BY117" s="879"/>
      <c r="BZ117" s="879"/>
      <c r="CA117" s="879" t="s">
        <v>450</v>
      </c>
      <c r="CB117" s="879"/>
      <c r="CC117" s="879"/>
      <c r="CD117" s="879"/>
      <c r="CE117" s="879"/>
      <c r="CF117" s="967" t="s">
        <v>440</v>
      </c>
      <c r="CG117" s="968"/>
      <c r="CH117" s="968"/>
      <c r="CI117" s="968"/>
      <c r="CJ117" s="968"/>
      <c r="CK117" s="1023"/>
      <c r="CL117" s="910"/>
      <c r="CM117" s="913" t="s">
        <v>464</v>
      </c>
      <c r="CN117" s="914"/>
      <c r="CO117" s="914"/>
      <c r="CP117" s="914"/>
      <c r="CQ117" s="914"/>
      <c r="CR117" s="914"/>
      <c r="CS117" s="914"/>
      <c r="CT117" s="914"/>
      <c r="CU117" s="914"/>
      <c r="CV117" s="914"/>
      <c r="CW117" s="914"/>
      <c r="CX117" s="914"/>
      <c r="CY117" s="914"/>
      <c r="CZ117" s="914"/>
      <c r="DA117" s="914"/>
      <c r="DB117" s="914"/>
      <c r="DC117" s="914"/>
      <c r="DD117" s="914"/>
      <c r="DE117" s="914"/>
      <c r="DF117" s="915"/>
      <c r="DG117" s="868" t="s">
        <v>440</v>
      </c>
      <c r="DH117" s="869"/>
      <c r="DI117" s="869"/>
      <c r="DJ117" s="869"/>
      <c r="DK117" s="870"/>
      <c r="DL117" s="871" t="s">
        <v>441</v>
      </c>
      <c r="DM117" s="869"/>
      <c r="DN117" s="869"/>
      <c r="DO117" s="869"/>
      <c r="DP117" s="870"/>
      <c r="DQ117" s="871" t="s">
        <v>445</v>
      </c>
      <c r="DR117" s="869"/>
      <c r="DS117" s="869"/>
      <c r="DT117" s="869"/>
      <c r="DU117" s="870"/>
      <c r="DV117" s="916" t="s">
        <v>438</v>
      </c>
      <c r="DW117" s="917"/>
      <c r="DX117" s="917"/>
      <c r="DY117" s="917"/>
      <c r="DZ117" s="918"/>
    </row>
    <row r="118" spans="1:130" s="245" customFormat="1" ht="26.25" customHeight="1" x14ac:dyDescent="0.15">
      <c r="A118" s="993" t="s">
        <v>427</v>
      </c>
      <c r="B118" s="994"/>
      <c r="C118" s="994"/>
      <c r="D118" s="994"/>
      <c r="E118" s="994"/>
      <c r="F118" s="994"/>
      <c r="G118" s="994"/>
      <c r="H118" s="994"/>
      <c r="I118" s="994"/>
      <c r="J118" s="994"/>
      <c r="K118" s="994"/>
      <c r="L118" s="994"/>
      <c r="M118" s="994"/>
      <c r="N118" s="994"/>
      <c r="O118" s="994"/>
      <c r="P118" s="994"/>
      <c r="Q118" s="994"/>
      <c r="R118" s="994"/>
      <c r="S118" s="994"/>
      <c r="T118" s="994"/>
      <c r="U118" s="994"/>
      <c r="V118" s="994"/>
      <c r="W118" s="994"/>
      <c r="X118" s="994"/>
      <c r="Y118" s="994"/>
      <c r="Z118" s="995"/>
      <c r="AA118" s="996" t="s">
        <v>425</v>
      </c>
      <c r="AB118" s="994"/>
      <c r="AC118" s="994"/>
      <c r="AD118" s="994"/>
      <c r="AE118" s="995"/>
      <c r="AF118" s="996" t="s">
        <v>310</v>
      </c>
      <c r="AG118" s="994"/>
      <c r="AH118" s="994"/>
      <c r="AI118" s="994"/>
      <c r="AJ118" s="995"/>
      <c r="AK118" s="996" t="s">
        <v>309</v>
      </c>
      <c r="AL118" s="994"/>
      <c r="AM118" s="994"/>
      <c r="AN118" s="994"/>
      <c r="AO118" s="995"/>
      <c r="AP118" s="997" t="s">
        <v>426</v>
      </c>
      <c r="AQ118" s="998"/>
      <c r="AR118" s="998"/>
      <c r="AS118" s="998"/>
      <c r="AT118" s="999"/>
      <c r="AU118" s="1028"/>
      <c r="AV118" s="1029"/>
      <c r="AW118" s="1029"/>
      <c r="AX118" s="1029"/>
      <c r="AY118" s="1029"/>
      <c r="AZ118" s="971" t="s">
        <v>465</v>
      </c>
      <c r="BA118" s="972"/>
      <c r="BB118" s="972"/>
      <c r="BC118" s="972"/>
      <c r="BD118" s="972"/>
      <c r="BE118" s="972"/>
      <c r="BF118" s="972"/>
      <c r="BG118" s="972"/>
      <c r="BH118" s="972"/>
      <c r="BI118" s="972"/>
      <c r="BJ118" s="972"/>
      <c r="BK118" s="972"/>
      <c r="BL118" s="972"/>
      <c r="BM118" s="972"/>
      <c r="BN118" s="972"/>
      <c r="BO118" s="972"/>
      <c r="BP118" s="973"/>
      <c r="BQ118" s="974" t="s">
        <v>445</v>
      </c>
      <c r="BR118" s="937"/>
      <c r="BS118" s="937"/>
      <c r="BT118" s="937"/>
      <c r="BU118" s="937"/>
      <c r="BV118" s="937" t="s">
        <v>445</v>
      </c>
      <c r="BW118" s="937"/>
      <c r="BX118" s="937"/>
      <c r="BY118" s="937"/>
      <c r="BZ118" s="937"/>
      <c r="CA118" s="937" t="s">
        <v>445</v>
      </c>
      <c r="CB118" s="937"/>
      <c r="CC118" s="937"/>
      <c r="CD118" s="937"/>
      <c r="CE118" s="937"/>
      <c r="CF118" s="967" t="s">
        <v>441</v>
      </c>
      <c r="CG118" s="968"/>
      <c r="CH118" s="968"/>
      <c r="CI118" s="968"/>
      <c r="CJ118" s="968"/>
      <c r="CK118" s="1023"/>
      <c r="CL118" s="910"/>
      <c r="CM118" s="913" t="s">
        <v>466</v>
      </c>
      <c r="CN118" s="914"/>
      <c r="CO118" s="914"/>
      <c r="CP118" s="914"/>
      <c r="CQ118" s="914"/>
      <c r="CR118" s="914"/>
      <c r="CS118" s="914"/>
      <c r="CT118" s="914"/>
      <c r="CU118" s="914"/>
      <c r="CV118" s="914"/>
      <c r="CW118" s="914"/>
      <c r="CX118" s="914"/>
      <c r="CY118" s="914"/>
      <c r="CZ118" s="914"/>
      <c r="DA118" s="914"/>
      <c r="DB118" s="914"/>
      <c r="DC118" s="914"/>
      <c r="DD118" s="914"/>
      <c r="DE118" s="914"/>
      <c r="DF118" s="915"/>
      <c r="DG118" s="868" t="s">
        <v>441</v>
      </c>
      <c r="DH118" s="869"/>
      <c r="DI118" s="869"/>
      <c r="DJ118" s="869"/>
      <c r="DK118" s="870"/>
      <c r="DL118" s="871" t="s">
        <v>445</v>
      </c>
      <c r="DM118" s="869"/>
      <c r="DN118" s="869"/>
      <c r="DO118" s="869"/>
      <c r="DP118" s="870"/>
      <c r="DQ118" s="871" t="s">
        <v>439</v>
      </c>
      <c r="DR118" s="869"/>
      <c r="DS118" s="869"/>
      <c r="DT118" s="869"/>
      <c r="DU118" s="870"/>
      <c r="DV118" s="916" t="s">
        <v>438</v>
      </c>
      <c r="DW118" s="917"/>
      <c r="DX118" s="917"/>
      <c r="DY118" s="917"/>
      <c r="DZ118" s="918"/>
    </row>
    <row r="119" spans="1:130" s="245" customFormat="1" ht="26.25" customHeight="1" x14ac:dyDescent="0.15">
      <c r="A119" s="907" t="s">
        <v>430</v>
      </c>
      <c r="B119" s="908"/>
      <c r="C119" s="983" t="s">
        <v>431</v>
      </c>
      <c r="D119" s="984"/>
      <c r="E119" s="984"/>
      <c r="F119" s="984"/>
      <c r="G119" s="984"/>
      <c r="H119" s="984"/>
      <c r="I119" s="984"/>
      <c r="J119" s="984"/>
      <c r="K119" s="984"/>
      <c r="L119" s="984"/>
      <c r="M119" s="984"/>
      <c r="N119" s="984"/>
      <c r="O119" s="984"/>
      <c r="P119" s="984"/>
      <c r="Q119" s="984"/>
      <c r="R119" s="984"/>
      <c r="S119" s="984"/>
      <c r="T119" s="984"/>
      <c r="U119" s="984"/>
      <c r="V119" s="984"/>
      <c r="W119" s="984"/>
      <c r="X119" s="984"/>
      <c r="Y119" s="984"/>
      <c r="Z119" s="985"/>
      <c r="AA119" s="986" t="s">
        <v>461</v>
      </c>
      <c r="AB119" s="987"/>
      <c r="AC119" s="987"/>
      <c r="AD119" s="987"/>
      <c r="AE119" s="988"/>
      <c r="AF119" s="989" t="s">
        <v>440</v>
      </c>
      <c r="AG119" s="987"/>
      <c r="AH119" s="987"/>
      <c r="AI119" s="987"/>
      <c r="AJ119" s="988"/>
      <c r="AK119" s="989" t="s">
        <v>461</v>
      </c>
      <c r="AL119" s="987"/>
      <c r="AM119" s="987"/>
      <c r="AN119" s="987"/>
      <c r="AO119" s="988"/>
      <c r="AP119" s="990" t="s">
        <v>445</v>
      </c>
      <c r="AQ119" s="991"/>
      <c r="AR119" s="991"/>
      <c r="AS119" s="991"/>
      <c r="AT119" s="992"/>
      <c r="AU119" s="1030"/>
      <c r="AV119" s="1031"/>
      <c r="AW119" s="1031"/>
      <c r="AX119" s="1031"/>
      <c r="AY119" s="1031"/>
      <c r="AZ119" s="276" t="s">
        <v>189</v>
      </c>
      <c r="BA119" s="276"/>
      <c r="BB119" s="276"/>
      <c r="BC119" s="276"/>
      <c r="BD119" s="276"/>
      <c r="BE119" s="276"/>
      <c r="BF119" s="276"/>
      <c r="BG119" s="276"/>
      <c r="BH119" s="276"/>
      <c r="BI119" s="276"/>
      <c r="BJ119" s="276"/>
      <c r="BK119" s="276"/>
      <c r="BL119" s="276"/>
      <c r="BM119" s="276"/>
      <c r="BN119" s="276"/>
      <c r="BO119" s="969" t="s">
        <v>467</v>
      </c>
      <c r="BP119" s="970"/>
      <c r="BQ119" s="974">
        <v>9825339</v>
      </c>
      <c r="BR119" s="937"/>
      <c r="BS119" s="937"/>
      <c r="BT119" s="937"/>
      <c r="BU119" s="937"/>
      <c r="BV119" s="937">
        <v>9288737</v>
      </c>
      <c r="BW119" s="937"/>
      <c r="BX119" s="937"/>
      <c r="BY119" s="937"/>
      <c r="BZ119" s="937"/>
      <c r="CA119" s="937">
        <v>9138091</v>
      </c>
      <c r="CB119" s="937"/>
      <c r="CC119" s="937"/>
      <c r="CD119" s="937"/>
      <c r="CE119" s="937"/>
      <c r="CF119" s="835"/>
      <c r="CG119" s="836"/>
      <c r="CH119" s="836"/>
      <c r="CI119" s="836"/>
      <c r="CJ119" s="926"/>
      <c r="CK119" s="1024"/>
      <c r="CL119" s="912"/>
      <c r="CM119" s="930" t="s">
        <v>468</v>
      </c>
      <c r="CN119" s="931"/>
      <c r="CO119" s="931"/>
      <c r="CP119" s="931"/>
      <c r="CQ119" s="931"/>
      <c r="CR119" s="931"/>
      <c r="CS119" s="931"/>
      <c r="CT119" s="931"/>
      <c r="CU119" s="931"/>
      <c r="CV119" s="931"/>
      <c r="CW119" s="931"/>
      <c r="CX119" s="931"/>
      <c r="CY119" s="931"/>
      <c r="CZ119" s="931"/>
      <c r="DA119" s="931"/>
      <c r="DB119" s="931"/>
      <c r="DC119" s="931"/>
      <c r="DD119" s="931"/>
      <c r="DE119" s="931"/>
      <c r="DF119" s="932"/>
      <c r="DG119" s="851" t="s">
        <v>440</v>
      </c>
      <c r="DH119" s="852"/>
      <c r="DI119" s="852"/>
      <c r="DJ119" s="852"/>
      <c r="DK119" s="853"/>
      <c r="DL119" s="854" t="s">
        <v>450</v>
      </c>
      <c r="DM119" s="852"/>
      <c r="DN119" s="852"/>
      <c r="DO119" s="852"/>
      <c r="DP119" s="853"/>
      <c r="DQ119" s="854" t="s">
        <v>440</v>
      </c>
      <c r="DR119" s="852"/>
      <c r="DS119" s="852"/>
      <c r="DT119" s="852"/>
      <c r="DU119" s="853"/>
      <c r="DV119" s="940" t="s">
        <v>440</v>
      </c>
      <c r="DW119" s="941"/>
      <c r="DX119" s="941"/>
      <c r="DY119" s="941"/>
      <c r="DZ119" s="942"/>
    </row>
    <row r="120" spans="1:130" s="245" customFormat="1" ht="26.25" customHeight="1" x14ac:dyDescent="0.15">
      <c r="A120" s="909"/>
      <c r="B120" s="910"/>
      <c r="C120" s="913" t="s">
        <v>435</v>
      </c>
      <c r="D120" s="914"/>
      <c r="E120" s="914"/>
      <c r="F120" s="914"/>
      <c r="G120" s="914"/>
      <c r="H120" s="914"/>
      <c r="I120" s="914"/>
      <c r="J120" s="914"/>
      <c r="K120" s="914"/>
      <c r="L120" s="914"/>
      <c r="M120" s="914"/>
      <c r="N120" s="914"/>
      <c r="O120" s="914"/>
      <c r="P120" s="914"/>
      <c r="Q120" s="914"/>
      <c r="R120" s="914"/>
      <c r="S120" s="914"/>
      <c r="T120" s="914"/>
      <c r="U120" s="914"/>
      <c r="V120" s="914"/>
      <c r="W120" s="914"/>
      <c r="X120" s="914"/>
      <c r="Y120" s="914"/>
      <c r="Z120" s="915"/>
      <c r="AA120" s="868" t="s">
        <v>451</v>
      </c>
      <c r="AB120" s="869"/>
      <c r="AC120" s="869"/>
      <c r="AD120" s="869"/>
      <c r="AE120" s="870"/>
      <c r="AF120" s="871" t="s">
        <v>440</v>
      </c>
      <c r="AG120" s="869"/>
      <c r="AH120" s="869"/>
      <c r="AI120" s="869"/>
      <c r="AJ120" s="870"/>
      <c r="AK120" s="871" t="s">
        <v>441</v>
      </c>
      <c r="AL120" s="869"/>
      <c r="AM120" s="869"/>
      <c r="AN120" s="869"/>
      <c r="AO120" s="870"/>
      <c r="AP120" s="916" t="s">
        <v>445</v>
      </c>
      <c r="AQ120" s="917"/>
      <c r="AR120" s="917"/>
      <c r="AS120" s="917"/>
      <c r="AT120" s="918"/>
      <c r="AU120" s="975" t="s">
        <v>469</v>
      </c>
      <c r="AV120" s="976"/>
      <c r="AW120" s="976"/>
      <c r="AX120" s="976"/>
      <c r="AY120" s="977"/>
      <c r="AZ120" s="952" t="s">
        <v>470</v>
      </c>
      <c r="BA120" s="899"/>
      <c r="BB120" s="899"/>
      <c r="BC120" s="899"/>
      <c r="BD120" s="899"/>
      <c r="BE120" s="899"/>
      <c r="BF120" s="899"/>
      <c r="BG120" s="899"/>
      <c r="BH120" s="899"/>
      <c r="BI120" s="899"/>
      <c r="BJ120" s="899"/>
      <c r="BK120" s="899"/>
      <c r="BL120" s="899"/>
      <c r="BM120" s="899"/>
      <c r="BN120" s="899"/>
      <c r="BO120" s="899"/>
      <c r="BP120" s="900"/>
      <c r="BQ120" s="953">
        <v>2804869</v>
      </c>
      <c r="BR120" s="934"/>
      <c r="BS120" s="934"/>
      <c r="BT120" s="934"/>
      <c r="BU120" s="934"/>
      <c r="BV120" s="934">
        <v>2812699</v>
      </c>
      <c r="BW120" s="934"/>
      <c r="BX120" s="934"/>
      <c r="BY120" s="934"/>
      <c r="BZ120" s="934"/>
      <c r="CA120" s="934">
        <v>2927941</v>
      </c>
      <c r="CB120" s="934"/>
      <c r="CC120" s="934"/>
      <c r="CD120" s="934"/>
      <c r="CE120" s="934"/>
      <c r="CF120" s="958">
        <v>84.5</v>
      </c>
      <c r="CG120" s="959"/>
      <c r="CH120" s="959"/>
      <c r="CI120" s="959"/>
      <c r="CJ120" s="959"/>
      <c r="CK120" s="960" t="s">
        <v>471</v>
      </c>
      <c r="CL120" s="944"/>
      <c r="CM120" s="944"/>
      <c r="CN120" s="944"/>
      <c r="CO120" s="945"/>
      <c r="CP120" s="964" t="s">
        <v>472</v>
      </c>
      <c r="CQ120" s="965"/>
      <c r="CR120" s="965"/>
      <c r="CS120" s="965"/>
      <c r="CT120" s="965"/>
      <c r="CU120" s="965"/>
      <c r="CV120" s="965"/>
      <c r="CW120" s="965"/>
      <c r="CX120" s="965"/>
      <c r="CY120" s="965"/>
      <c r="CZ120" s="965"/>
      <c r="DA120" s="965"/>
      <c r="DB120" s="965"/>
      <c r="DC120" s="965"/>
      <c r="DD120" s="965"/>
      <c r="DE120" s="965"/>
      <c r="DF120" s="966"/>
      <c r="DG120" s="953">
        <v>1723663</v>
      </c>
      <c r="DH120" s="934"/>
      <c r="DI120" s="934"/>
      <c r="DJ120" s="934"/>
      <c r="DK120" s="934"/>
      <c r="DL120" s="934">
        <v>1753201</v>
      </c>
      <c r="DM120" s="934"/>
      <c r="DN120" s="934"/>
      <c r="DO120" s="934"/>
      <c r="DP120" s="934"/>
      <c r="DQ120" s="934">
        <v>1706629</v>
      </c>
      <c r="DR120" s="934"/>
      <c r="DS120" s="934"/>
      <c r="DT120" s="934"/>
      <c r="DU120" s="934"/>
      <c r="DV120" s="935">
        <v>49.3</v>
      </c>
      <c r="DW120" s="935"/>
      <c r="DX120" s="935"/>
      <c r="DY120" s="935"/>
      <c r="DZ120" s="936"/>
    </row>
    <row r="121" spans="1:130" s="245" customFormat="1" ht="26.25" customHeight="1" x14ac:dyDescent="0.15">
      <c r="A121" s="909"/>
      <c r="B121" s="910"/>
      <c r="C121" s="955" t="s">
        <v>473</v>
      </c>
      <c r="D121" s="956"/>
      <c r="E121" s="956"/>
      <c r="F121" s="956"/>
      <c r="G121" s="956"/>
      <c r="H121" s="956"/>
      <c r="I121" s="956"/>
      <c r="J121" s="956"/>
      <c r="K121" s="956"/>
      <c r="L121" s="956"/>
      <c r="M121" s="956"/>
      <c r="N121" s="956"/>
      <c r="O121" s="956"/>
      <c r="P121" s="956"/>
      <c r="Q121" s="956"/>
      <c r="R121" s="956"/>
      <c r="S121" s="956"/>
      <c r="T121" s="956"/>
      <c r="U121" s="956"/>
      <c r="V121" s="956"/>
      <c r="W121" s="956"/>
      <c r="X121" s="956"/>
      <c r="Y121" s="956"/>
      <c r="Z121" s="957"/>
      <c r="AA121" s="868" t="s">
        <v>440</v>
      </c>
      <c r="AB121" s="869"/>
      <c r="AC121" s="869"/>
      <c r="AD121" s="869"/>
      <c r="AE121" s="870"/>
      <c r="AF121" s="871" t="s">
        <v>451</v>
      </c>
      <c r="AG121" s="869"/>
      <c r="AH121" s="869"/>
      <c r="AI121" s="869"/>
      <c r="AJ121" s="870"/>
      <c r="AK121" s="871" t="s">
        <v>439</v>
      </c>
      <c r="AL121" s="869"/>
      <c r="AM121" s="869"/>
      <c r="AN121" s="869"/>
      <c r="AO121" s="870"/>
      <c r="AP121" s="916" t="s">
        <v>451</v>
      </c>
      <c r="AQ121" s="917"/>
      <c r="AR121" s="917"/>
      <c r="AS121" s="917"/>
      <c r="AT121" s="918"/>
      <c r="AU121" s="978"/>
      <c r="AV121" s="979"/>
      <c r="AW121" s="979"/>
      <c r="AX121" s="979"/>
      <c r="AY121" s="980"/>
      <c r="AZ121" s="906" t="s">
        <v>474</v>
      </c>
      <c r="BA121" s="839"/>
      <c r="BB121" s="839"/>
      <c r="BC121" s="839"/>
      <c r="BD121" s="839"/>
      <c r="BE121" s="839"/>
      <c r="BF121" s="839"/>
      <c r="BG121" s="839"/>
      <c r="BH121" s="839"/>
      <c r="BI121" s="839"/>
      <c r="BJ121" s="839"/>
      <c r="BK121" s="839"/>
      <c r="BL121" s="839"/>
      <c r="BM121" s="839"/>
      <c r="BN121" s="839"/>
      <c r="BO121" s="839"/>
      <c r="BP121" s="840"/>
      <c r="BQ121" s="878">
        <v>32422</v>
      </c>
      <c r="BR121" s="879"/>
      <c r="BS121" s="879"/>
      <c r="BT121" s="879"/>
      <c r="BU121" s="879"/>
      <c r="BV121" s="879">
        <v>685167</v>
      </c>
      <c r="BW121" s="879"/>
      <c r="BX121" s="879"/>
      <c r="BY121" s="879"/>
      <c r="BZ121" s="879"/>
      <c r="CA121" s="879">
        <v>406211</v>
      </c>
      <c r="CB121" s="879"/>
      <c r="CC121" s="879"/>
      <c r="CD121" s="879"/>
      <c r="CE121" s="879"/>
      <c r="CF121" s="967">
        <v>11.7</v>
      </c>
      <c r="CG121" s="968"/>
      <c r="CH121" s="968"/>
      <c r="CI121" s="968"/>
      <c r="CJ121" s="968"/>
      <c r="CK121" s="961"/>
      <c r="CL121" s="947"/>
      <c r="CM121" s="947"/>
      <c r="CN121" s="947"/>
      <c r="CO121" s="948"/>
      <c r="CP121" s="927"/>
      <c r="CQ121" s="928"/>
      <c r="CR121" s="928"/>
      <c r="CS121" s="928"/>
      <c r="CT121" s="928"/>
      <c r="CU121" s="928"/>
      <c r="CV121" s="928"/>
      <c r="CW121" s="928"/>
      <c r="CX121" s="928"/>
      <c r="CY121" s="928"/>
      <c r="CZ121" s="928"/>
      <c r="DA121" s="928"/>
      <c r="DB121" s="928"/>
      <c r="DC121" s="928"/>
      <c r="DD121" s="928"/>
      <c r="DE121" s="928"/>
      <c r="DF121" s="929"/>
      <c r="DG121" s="878"/>
      <c r="DH121" s="879"/>
      <c r="DI121" s="879"/>
      <c r="DJ121" s="879"/>
      <c r="DK121" s="879"/>
      <c r="DL121" s="879"/>
      <c r="DM121" s="879"/>
      <c r="DN121" s="879"/>
      <c r="DO121" s="879"/>
      <c r="DP121" s="879"/>
      <c r="DQ121" s="879"/>
      <c r="DR121" s="879"/>
      <c r="DS121" s="879"/>
      <c r="DT121" s="879"/>
      <c r="DU121" s="879"/>
      <c r="DV121" s="885"/>
      <c r="DW121" s="885"/>
      <c r="DX121" s="885"/>
      <c r="DY121" s="885"/>
      <c r="DZ121" s="886"/>
    </row>
    <row r="122" spans="1:130" s="245" customFormat="1" ht="26.25" customHeight="1" x14ac:dyDescent="0.15">
      <c r="A122" s="909"/>
      <c r="B122" s="910"/>
      <c r="C122" s="913" t="s">
        <v>454</v>
      </c>
      <c r="D122" s="914"/>
      <c r="E122" s="914"/>
      <c r="F122" s="914"/>
      <c r="G122" s="914"/>
      <c r="H122" s="914"/>
      <c r="I122" s="914"/>
      <c r="J122" s="914"/>
      <c r="K122" s="914"/>
      <c r="L122" s="914"/>
      <c r="M122" s="914"/>
      <c r="N122" s="914"/>
      <c r="O122" s="914"/>
      <c r="P122" s="914"/>
      <c r="Q122" s="914"/>
      <c r="R122" s="914"/>
      <c r="S122" s="914"/>
      <c r="T122" s="914"/>
      <c r="U122" s="914"/>
      <c r="V122" s="914"/>
      <c r="W122" s="914"/>
      <c r="X122" s="914"/>
      <c r="Y122" s="914"/>
      <c r="Z122" s="915"/>
      <c r="AA122" s="868" t="s">
        <v>440</v>
      </c>
      <c r="AB122" s="869"/>
      <c r="AC122" s="869"/>
      <c r="AD122" s="869"/>
      <c r="AE122" s="870"/>
      <c r="AF122" s="871" t="s">
        <v>438</v>
      </c>
      <c r="AG122" s="869"/>
      <c r="AH122" s="869"/>
      <c r="AI122" s="869"/>
      <c r="AJ122" s="870"/>
      <c r="AK122" s="871" t="s">
        <v>451</v>
      </c>
      <c r="AL122" s="869"/>
      <c r="AM122" s="869"/>
      <c r="AN122" s="869"/>
      <c r="AO122" s="870"/>
      <c r="AP122" s="916" t="s">
        <v>451</v>
      </c>
      <c r="AQ122" s="917"/>
      <c r="AR122" s="917"/>
      <c r="AS122" s="917"/>
      <c r="AT122" s="918"/>
      <c r="AU122" s="978"/>
      <c r="AV122" s="979"/>
      <c r="AW122" s="979"/>
      <c r="AX122" s="979"/>
      <c r="AY122" s="980"/>
      <c r="AZ122" s="971" t="s">
        <v>475</v>
      </c>
      <c r="BA122" s="972"/>
      <c r="BB122" s="972"/>
      <c r="BC122" s="972"/>
      <c r="BD122" s="972"/>
      <c r="BE122" s="972"/>
      <c r="BF122" s="972"/>
      <c r="BG122" s="972"/>
      <c r="BH122" s="972"/>
      <c r="BI122" s="972"/>
      <c r="BJ122" s="972"/>
      <c r="BK122" s="972"/>
      <c r="BL122" s="972"/>
      <c r="BM122" s="972"/>
      <c r="BN122" s="972"/>
      <c r="BO122" s="972"/>
      <c r="BP122" s="973"/>
      <c r="BQ122" s="974">
        <v>5906332</v>
      </c>
      <c r="BR122" s="937"/>
      <c r="BS122" s="937"/>
      <c r="BT122" s="937"/>
      <c r="BU122" s="937"/>
      <c r="BV122" s="937">
        <v>5830286</v>
      </c>
      <c r="BW122" s="937"/>
      <c r="BX122" s="937"/>
      <c r="BY122" s="937"/>
      <c r="BZ122" s="937"/>
      <c r="CA122" s="937">
        <v>5867878</v>
      </c>
      <c r="CB122" s="937"/>
      <c r="CC122" s="937"/>
      <c r="CD122" s="937"/>
      <c r="CE122" s="937"/>
      <c r="CF122" s="938">
        <v>169.4</v>
      </c>
      <c r="CG122" s="939"/>
      <c r="CH122" s="939"/>
      <c r="CI122" s="939"/>
      <c r="CJ122" s="939"/>
      <c r="CK122" s="961"/>
      <c r="CL122" s="947"/>
      <c r="CM122" s="947"/>
      <c r="CN122" s="947"/>
      <c r="CO122" s="948"/>
      <c r="CP122" s="927"/>
      <c r="CQ122" s="928"/>
      <c r="CR122" s="928"/>
      <c r="CS122" s="928"/>
      <c r="CT122" s="928"/>
      <c r="CU122" s="928"/>
      <c r="CV122" s="928"/>
      <c r="CW122" s="928"/>
      <c r="CX122" s="928"/>
      <c r="CY122" s="928"/>
      <c r="CZ122" s="928"/>
      <c r="DA122" s="928"/>
      <c r="DB122" s="928"/>
      <c r="DC122" s="928"/>
      <c r="DD122" s="928"/>
      <c r="DE122" s="928"/>
      <c r="DF122" s="929"/>
      <c r="DG122" s="878"/>
      <c r="DH122" s="879"/>
      <c r="DI122" s="879"/>
      <c r="DJ122" s="879"/>
      <c r="DK122" s="879"/>
      <c r="DL122" s="879"/>
      <c r="DM122" s="879"/>
      <c r="DN122" s="879"/>
      <c r="DO122" s="879"/>
      <c r="DP122" s="879"/>
      <c r="DQ122" s="879"/>
      <c r="DR122" s="879"/>
      <c r="DS122" s="879"/>
      <c r="DT122" s="879"/>
      <c r="DU122" s="879"/>
      <c r="DV122" s="885"/>
      <c r="DW122" s="885"/>
      <c r="DX122" s="885"/>
      <c r="DY122" s="885"/>
      <c r="DZ122" s="886"/>
    </row>
    <row r="123" spans="1:130" s="245" customFormat="1" ht="26.25" customHeight="1" x14ac:dyDescent="0.15">
      <c r="A123" s="909"/>
      <c r="B123" s="910"/>
      <c r="C123" s="913" t="s">
        <v>460</v>
      </c>
      <c r="D123" s="914"/>
      <c r="E123" s="914"/>
      <c r="F123" s="914"/>
      <c r="G123" s="914"/>
      <c r="H123" s="914"/>
      <c r="I123" s="914"/>
      <c r="J123" s="914"/>
      <c r="K123" s="914"/>
      <c r="L123" s="914"/>
      <c r="M123" s="914"/>
      <c r="N123" s="914"/>
      <c r="O123" s="914"/>
      <c r="P123" s="914"/>
      <c r="Q123" s="914"/>
      <c r="R123" s="914"/>
      <c r="S123" s="914"/>
      <c r="T123" s="914"/>
      <c r="U123" s="914"/>
      <c r="V123" s="914"/>
      <c r="W123" s="914"/>
      <c r="X123" s="914"/>
      <c r="Y123" s="914"/>
      <c r="Z123" s="915"/>
      <c r="AA123" s="868" t="s">
        <v>438</v>
      </c>
      <c r="AB123" s="869"/>
      <c r="AC123" s="869"/>
      <c r="AD123" s="869"/>
      <c r="AE123" s="870"/>
      <c r="AF123" s="871" t="s">
        <v>450</v>
      </c>
      <c r="AG123" s="869"/>
      <c r="AH123" s="869"/>
      <c r="AI123" s="869"/>
      <c r="AJ123" s="870"/>
      <c r="AK123" s="871" t="s">
        <v>440</v>
      </c>
      <c r="AL123" s="869"/>
      <c r="AM123" s="869"/>
      <c r="AN123" s="869"/>
      <c r="AO123" s="870"/>
      <c r="AP123" s="916" t="s">
        <v>451</v>
      </c>
      <c r="AQ123" s="917"/>
      <c r="AR123" s="917"/>
      <c r="AS123" s="917"/>
      <c r="AT123" s="918"/>
      <c r="AU123" s="981"/>
      <c r="AV123" s="982"/>
      <c r="AW123" s="982"/>
      <c r="AX123" s="982"/>
      <c r="AY123" s="982"/>
      <c r="AZ123" s="276" t="s">
        <v>189</v>
      </c>
      <c r="BA123" s="276"/>
      <c r="BB123" s="276"/>
      <c r="BC123" s="276"/>
      <c r="BD123" s="276"/>
      <c r="BE123" s="276"/>
      <c r="BF123" s="276"/>
      <c r="BG123" s="276"/>
      <c r="BH123" s="276"/>
      <c r="BI123" s="276"/>
      <c r="BJ123" s="276"/>
      <c r="BK123" s="276"/>
      <c r="BL123" s="276"/>
      <c r="BM123" s="276"/>
      <c r="BN123" s="276"/>
      <c r="BO123" s="969" t="s">
        <v>476</v>
      </c>
      <c r="BP123" s="970"/>
      <c r="BQ123" s="924">
        <v>8743623</v>
      </c>
      <c r="BR123" s="925"/>
      <c r="BS123" s="925"/>
      <c r="BT123" s="925"/>
      <c r="BU123" s="925"/>
      <c r="BV123" s="925">
        <v>9328152</v>
      </c>
      <c r="BW123" s="925"/>
      <c r="BX123" s="925"/>
      <c r="BY123" s="925"/>
      <c r="BZ123" s="925"/>
      <c r="CA123" s="925">
        <v>9202030</v>
      </c>
      <c r="CB123" s="925"/>
      <c r="CC123" s="925"/>
      <c r="CD123" s="925"/>
      <c r="CE123" s="925"/>
      <c r="CF123" s="835"/>
      <c r="CG123" s="836"/>
      <c r="CH123" s="836"/>
      <c r="CI123" s="836"/>
      <c r="CJ123" s="926"/>
      <c r="CK123" s="961"/>
      <c r="CL123" s="947"/>
      <c r="CM123" s="947"/>
      <c r="CN123" s="947"/>
      <c r="CO123" s="948"/>
      <c r="CP123" s="927"/>
      <c r="CQ123" s="928"/>
      <c r="CR123" s="928"/>
      <c r="CS123" s="928"/>
      <c r="CT123" s="928"/>
      <c r="CU123" s="928"/>
      <c r="CV123" s="928"/>
      <c r="CW123" s="928"/>
      <c r="CX123" s="928"/>
      <c r="CY123" s="928"/>
      <c r="CZ123" s="928"/>
      <c r="DA123" s="928"/>
      <c r="DB123" s="928"/>
      <c r="DC123" s="928"/>
      <c r="DD123" s="928"/>
      <c r="DE123" s="928"/>
      <c r="DF123" s="929"/>
      <c r="DG123" s="868"/>
      <c r="DH123" s="869"/>
      <c r="DI123" s="869"/>
      <c r="DJ123" s="869"/>
      <c r="DK123" s="870"/>
      <c r="DL123" s="871"/>
      <c r="DM123" s="869"/>
      <c r="DN123" s="869"/>
      <c r="DO123" s="869"/>
      <c r="DP123" s="870"/>
      <c r="DQ123" s="871"/>
      <c r="DR123" s="869"/>
      <c r="DS123" s="869"/>
      <c r="DT123" s="869"/>
      <c r="DU123" s="870"/>
      <c r="DV123" s="916"/>
      <c r="DW123" s="917"/>
      <c r="DX123" s="917"/>
      <c r="DY123" s="917"/>
      <c r="DZ123" s="918"/>
    </row>
    <row r="124" spans="1:130" s="245" customFormat="1" ht="26.25" customHeight="1" thickBot="1" x14ac:dyDescent="0.2">
      <c r="A124" s="909"/>
      <c r="B124" s="910"/>
      <c r="C124" s="913" t="s">
        <v>464</v>
      </c>
      <c r="D124" s="914"/>
      <c r="E124" s="914"/>
      <c r="F124" s="914"/>
      <c r="G124" s="914"/>
      <c r="H124" s="914"/>
      <c r="I124" s="914"/>
      <c r="J124" s="914"/>
      <c r="K124" s="914"/>
      <c r="L124" s="914"/>
      <c r="M124" s="914"/>
      <c r="N124" s="914"/>
      <c r="O124" s="914"/>
      <c r="P124" s="914"/>
      <c r="Q124" s="914"/>
      <c r="R124" s="914"/>
      <c r="S124" s="914"/>
      <c r="T124" s="914"/>
      <c r="U124" s="914"/>
      <c r="V124" s="914"/>
      <c r="W124" s="914"/>
      <c r="X124" s="914"/>
      <c r="Y124" s="914"/>
      <c r="Z124" s="915"/>
      <c r="AA124" s="868" t="s">
        <v>439</v>
      </c>
      <c r="AB124" s="869"/>
      <c r="AC124" s="869"/>
      <c r="AD124" s="869"/>
      <c r="AE124" s="870"/>
      <c r="AF124" s="871" t="s">
        <v>461</v>
      </c>
      <c r="AG124" s="869"/>
      <c r="AH124" s="869"/>
      <c r="AI124" s="869"/>
      <c r="AJ124" s="870"/>
      <c r="AK124" s="871" t="s">
        <v>451</v>
      </c>
      <c r="AL124" s="869"/>
      <c r="AM124" s="869"/>
      <c r="AN124" s="869"/>
      <c r="AO124" s="870"/>
      <c r="AP124" s="916" t="s">
        <v>451</v>
      </c>
      <c r="AQ124" s="917"/>
      <c r="AR124" s="917"/>
      <c r="AS124" s="917"/>
      <c r="AT124" s="918"/>
      <c r="AU124" s="919" t="s">
        <v>477</v>
      </c>
      <c r="AV124" s="920"/>
      <c r="AW124" s="920"/>
      <c r="AX124" s="920"/>
      <c r="AY124" s="920"/>
      <c r="AZ124" s="920"/>
      <c r="BA124" s="920"/>
      <c r="BB124" s="920"/>
      <c r="BC124" s="920"/>
      <c r="BD124" s="920"/>
      <c r="BE124" s="920"/>
      <c r="BF124" s="920"/>
      <c r="BG124" s="920"/>
      <c r="BH124" s="920"/>
      <c r="BI124" s="920"/>
      <c r="BJ124" s="920"/>
      <c r="BK124" s="920"/>
      <c r="BL124" s="920"/>
      <c r="BM124" s="920"/>
      <c r="BN124" s="920"/>
      <c r="BO124" s="920"/>
      <c r="BP124" s="921"/>
      <c r="BQ124" s="922">
        <v>31.3</v>
      </c>
      <c r="BR124" s="923"/>
      <c r="BS124" s="923"/>
      <c r="BT124" s="923"/>
      <c r="BU124" s="923"/>
      <c r="BV124" s="923" t="s">
        <v>438</v>
      </c>
      <c r="BW124" s="923"/>
      <c r="BX124" s="923"/>
      <c r="BY124" s="923"/>
      <c r="BZ124" s="923"/>
      <c r="CA124" s="923" t="s">
        <v>441</v>
      </c>
      <c r="CB124" s="923"/>
      <c r="CC124" s="923"/>
      <c r="CD124" s="923"/>
      <c r="CE124" s="923"/>
      <c r="CF124" s="813"/>
      <c r="CG124" s="814"/>
      <c r="CH124" s="814"/>
      <c r="CI124" s="814"/>
      <c r="CJ124" s="954"/>
      <c r="CK124" s="962"/>
      <c r="CL124" s="962"/>
      <c r="CM124" s="962"/>
      <c r="CN124" s="962"/>
      <c r="CO124" s="963"/>
      <c r="CP124" s="927" t="s">
        <v>478</v>
      </c>
      <c r="CQ124" s="928"/>
      <c r="CR124" s="928"/>
      <c r="CS124" s="928"/>
      <c r="CT124" s="928"/>
      <c r="CU124" s="928"/>
      <c r="CV124" s="928"/>
      <c r="CW124" s="928"/>
      <c r="CX124" s="928"/>
      <c r="CY124" s="928"/>
      <c r="CZ124" s="928"/>
      <c r="DA124" s="928"/>
      <c r="DB124" s="928"/>
      <c r="DC124" s="928"/>
      <c r="DD124" s="928"/>
      <c r="DE124" s="928"/>
      <c r="DF124" s="929"/>
      <c r="DG124" s="851" t="s">
        <v>441</v>
      </c>
      <c r="DH124" s="852"/>
      <c r="DI124" s="852"/>
      <c r="DJ124" s="852"/>
      <c r="DK124" s="853"/>
      <c r="DL124" s="854" t="s">
        <v>451</v>
      </c>
      <c r="DM124" s="852"/>
      <c r="DN124" s="852"/>
      <c r="DO124" s="852"/>
      <c r="DP124" s="853"/>
      <c r="DQ124" s="854" t="s">
        <v>440</v>
      </c>
      <c r="DR124" s="852"/>
      <c r="DS124" s="852"/>
      <c r="DT124" s="852"/>
      <c r="DU124" s="853"/>
      <c r="DV124" s="940" t="s">
        <v>451</v>
      </c>
      <c r="DW124" s="941"/>
      <c r="DX124" s="941"/>
      <c r="DY124" s="941"/>
      <c r="DZ124" s="942"/>
    </row>
    <row r="125" spans="1:130" s="245" customFormat="1" ht="26.25" customHeight="1" x14ac:dyDescent="0.15">
      <c r="A125" s="909"/>
      <c r="B125" s="910"/>
      <c r="C125" s="913" t="s">
        <v>466</v>
      </c>
      <c r="D125" s="914"/>
      <c r="E125" s="914"/>
      <c r="F125" s="914"/>
      <c r="G125" s="914"/>
      <c r="H125" s="914"/>
      <c r="I125" s="914"/>
      <c r="J125" s="914"/>
      <c r="K125" s="914"/>
      <c r="L125" s="914"/>
      <c r="M125" s="914"/>
      <c r="N125" s="914"/>
      <c r="O125" s="914"/>
      <c r="P125" s="914"/>
      <c r="Q125" s="914"/>
      <c r="R125" s="914"/>
      <c r="S125" s="914"/>
      <c r="T125" s="914"/>
      <c r="U125" s="914"/>
      <c r="V125" s="914"/>
      <c r="W125" s="914"/>
      <c r="X125" s="914"/>
      <c r="Y125" s="914"/>
      <c r="Z125" s="915"/>
      <c r="AA125" s="868" t="s">
        <v>451</v>
      </c>
      <c r="AB125" s="869"/>
      <c r="AC125" s="869"/>
      <c r="AD125" s="869"/>
      <c r="AE125" s="870"/>
      <c r="AF125" s="871" t="s">
        <v>438</v>
      </c>
      <c r="AG125" s="869"/>
      <c r="AH125" s="869"/>
      <c r="AI125" s="869"/>
      <c r="AJ125" s="870"/>
      <c r="AK125" s="871" t="s">
        <v>439</v>
      </c>
      <c r="AL125" s="869"/>
      <c r="AM125" s="869"/>
      <c r="AN125" s="869"/>
      <c r="AO125" s="870"/>
      <c r="AP125" s="916" t="s">
        <v>440</v>
      </c>
      <c r="AQ125" s="917"/>
      <c r="AR125" s="917"/>
      <c r="AS125" s="917"/>
      <c r="AT125" s="918"/>
      <c r="AU125" s="277"/>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9"/>
      <c r="BR125" s="279"/>
      <c r="BS125" s="279"/>
      <c r="BT125" s="279"/>
      <c r="BU125" s="279"/>
      <c r="BV125" s="279"/>
      <c r="BW125" s="279"/>
      <c r="BX125" s="279"/>
      <c r="BY125" s="279"/>
      <c r="BZ125" s="279"/>
      <c r="CA125" s="279"/>
      <c r="CB125" s="279"/>
      <c r="CC125" s="279"/>
      <c r="CD125" s="279"/>
      <c r="CE125" s="279"/>
      <c r="CF125" s="279"/>
      <c r="CG125" s="279"/>
      <c r="CH125" s="279"/>
      <c r="CI125" s="279"/>
      <c r="CJ125" s="280"/>
      <c r="CK125" s="943" t="s">
        <v>479</v>
      </c>
      <c r="CL125" s="944"/>
      <c r="CM125" s="944"/>
      <c r="CN125" s="944"/>
      <c r="CO125" s="945"/>
      <c r="CP125" s="952" t="s">
        <v>480</v>
      </c>
      <c r="CQ125" s="899"/>
      <c r="CR125" s="899"/>
      <c r="CS125" s="899"/>
      <c r="CT125" s="899"/>
      <c r="CU125" s="899"/>
      <c r="CV125" s="899"/>
      <c r="CW125" s="899"/>
      <c r="CX125" s="899"/>
      <c r="CY125" s="899"/>
      <c r="CZ125" s="899"/>
      <c r="DA125" s="899"/>
      <c r="DB125" s="899"/>
      <c r="DC125" s="899"/>
      <c r="DD125" s="899"/>
      <c r="DE125" s="899"/>
      <c r="DF125" s="900"/>
      <c r="DG125" s="953" t="s">
        <v>451</v>
      </c>
      <c r="DH125" s="934"/>
      <c r="DI125" s="934"/>
      <c r="DJ125" s="934"/>
      <c r="DK125" s="934"/>
      <c r="DL125" s="934" t="s">
        <v>440</v>
      </c>
      <c r="DM125" s="934"/>
      <c r="DN125" s="934"/>
      <c r="DO125" s="934"/>
      <c r="DP125" s="934"/>
      <c r="DQ125" s="934" t="s">
        <v>440</v>
      </c>
      <c r="DR125" s="934"/>
      <c r="DS125" s="934"/>
      <c r="DT125" s="934"/>
      <c r="DU125" s="934"/>
      <c r="DV125" s="935" t="s">
        <v>451</v>
      </c>
      <c r="DW125" s="935"/>
      <c r="DX125" s="935"/>
      <c r="DY125" s="935"/>
      <c r="DZ125" s="936"/>
    </row>
    <row r="126" spans="1:130" s="245" customFormat="1" ht="26.25" customHeight="1" thickBot="1" x14ac:dyDescent="0.2">
      <c r="A126" s="909"/>
      <c r="B126" s="910"/>
      <c r="C126" s="913" t="s">
        <v>468</v>
      </c>
      <c r="D126" s="914"/>
      <c r="E126" s="914"/>
      <c r="F126" s="914"/>
      <c r="G126" s="914"/>
      <c r="H126" s="914"/>
      <c r="I126" s="914"/>
      <c r="J126" s="914"/>
      <c r="K126" s="914"/>
      <c r="L126" s="914"/>
      <c r="M126" s="914"/>
      <c r="N126" s="914"/>
      <c r="O126" s="914"/>
      <c r="P126" s="914"/>
      <c r="Q126" s="914"/>
      <c r="R126" s="914"/>
      <c r="S126" s="914"/>
      <c r="T126" s="914"/>
      <c r="U126" s="914"/>
      <c r="V126" s="914"/>
      <c r="W126" s="914"/>
      <c r="X126" s="914"/>
      <c r="Y126" s="914"/>
      <c r="Z126" s="915"/>
      <c r="AA126" s="868" t="s">
        <v>440</v>
      </c>
      <c r="AB126" s="869"/>
      <c r="AC126" s="869"/>
      <c r="AD126" s="869"/>
      <c r="AE126" s="870"/>
      <c r="AF126" s="871" t="s">
        <v>451</v>
      </c>
      <c r="AG126" s="869"/>
      <c r="AH126" s="869"/>
      <c r="AI126" s="869"/>
      <c r="AJ126" s="870"/>
      <c r="AK126" s="871" t="s">
        <v>461</v>
      </c>
      <c r="AL126" s="869"/>
      <c r="AM126" s="869"/>
      <c r="AN126" s="869"/>
      <c r="AO126" s="870"/>
      <c r="AP126" s="916" t="s">
        <v>440</v>
      </c>
      <c r="AQ126" s="917"/>
      <c r="AR126" s="917"/>
      <c r="AS126" s="917"/>
      <c r="AT126" s="918"/>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2"/>
      <c r="CE126" s="282"/>
      <c r="CF126" s="282"/>
      <c r="CG126" s="279"/>
      <c r="CH126" s="279"/>
      <c r="CI126" s="279"/>
      <c r="CJ126" s="280"/>
      <c r="CK126" s="946"/>
      <c r="CL126" s="947"/>
      <c r="CM126" s="947"/>
      <c r="CN126" s="947"/>
      <c r="CO126" s="948"/>
      <c r="CP126" s="906" t="s">
        <v>481</v>
      </c>
      <c r="CQ126" s="839"/>
      <c r="CR126" s="839"/>
      <c r="CS126" s="839"/>
      <c r="CT126" s="839"/>
      <c r="CU126" s="839"/>
      <c r="CV126" s="839"/>
      <c r="CW126" s="839"/>
      <c r="CX126" s="839"/>
      <c r="CY126" s="839"/>
      <c r="CZ126" s="839"/>
      <c r="DA126" s="839"/>
      <c r="DB126" s="839"/>
      <c r="DC126" s="839"/>
      <c r="DD126" s="839"/>
      <c r="DE126" s="839"/>
      <c r="DF126" s="840"/>
      <c r="DG126" s="878" t="s">
        <v>438</v>
      </c>
      <c r="DH126" s="879"/>
      <c r="DI126" s="879"/>
      <c r="DJ126" s="879"/>
      <c r="DK126" s="879"/>
      <c r="DL126" s="879" t="s">
        <v>440</v>
      </c>
      <c r="DM126" s="879"/>
      <c r="DN126" s="879"/>
      <c r="DO126" s="879"/>
      <c r="DP126" s="879"/>
      <c r="DQ126" s="879" t="s">
        <v>451</v>
      </c>
      <c r="DR126" s="879"/>
      <c r="DS126" s="879"/>
      <c r="DT126" s="879"/>
      <c r="DU126" s="879"/>
      <c r="DV126" s="885" t="s">
        <v>451</v>
      </c>
      <c r="DW126" s="885"/>
      <c r="DX126" s="885"/>
      <c r="DY126" s="885"/>
      <c r="DZ126" s="886"/>
    </row>
    <row r="127" spans="1:130" s="245" customFormat="1" ht="26.25" customHeight="1" x14ac:dyDescent="0.15">
      <c r="A127" s="911"/>
      <c r="B127" s="912"/>
      <c r="C127" s="930" t="s">
        <v>482</v>
      </c>
      <c r="D127" s="931"/>
      <c r="E127" s="931"/>
      <c r="F127" s="931"/>
      <c r="G127" s="931"/>
      <c r="H127" s="931"/>
      <c r="I127" s="931"/>
      <c r="J127" s="931"/>
      <c r="K127" s="931"/>
      <c r="L127" s="931"/>
      <c r="M127" s="931"/>
      <c r="N127" s="931"/>
      <c r="O127" s="931"/>
      <c r="P127" s="931"/>
      <c r="Q127" s="931"/>
      <c r="R127" s="931"/>
      <c r="S127" s="931"/>
      <c r="T127" s="931"/>
      <c r="U127" s="931"/>
      <c r="V127" s="931"/>
      <c r="W127" s="931"/>
      <c r="X127" s="931"/>
      <c r="Y127" s="931"/>
      <c r="Z127" s="932"/>
      <c r="AA127" s="868" t="s">
        <v>461</v>
      </c>
      <c r="AB127" s="869"/>
      <c r="AC127" s="869"/>
      <c r="AD127" s="869"/>
      <c r="AE127" s="870"/>
      <c r="AF127" s="871" t="s">
        <v>451</v>
      </c>
      <c r="AG127" s="869"/>
      <c r="AH127" s="869"/>
      <c r="AI127" s="869"/>
      <c r="AJ127" s="870"/>
      <c r="AK127" s="871" t="s">
        <v>440</v>
      </c>
      <c r="AL127" s="869"/>
      <c r="AM127" s="869"/>
      <c r="AN127" s="869"/>
      <c r="AO127" s="870"/>
      <c r="AP127" s="916" t="s">
        <v>451</v>
      </c>
      <c r="AQ127" s="917"/>
      <c r="AR127" s="917"/>
      <c r="AS127" s="917"/>
      <c r="AT127" s="918"/>
      <c r="AU127" s="281"/>
      <c r="AV127" s="281"/>
      <c r="AW127" s="281"/>
      <c r="AX127" s="933" t="s">
        <v>483</v>
      </c>
      <c r="AY127" s="903"/>
      <c r="AZ127" s="903"/>
      <c r="BA127" s="903"/>
      <c r="BB127" s="903"/>
      <c r="BC127" s="903"/>
      <c r="BD127" s="903"/>
      <c r="BE127" s="904"/>
      <c r="BF127" s="902" t="s">
        <v>484</v>
      </c>
      <c r="BG127" s="903"/>
      <c r="BH127" s="903"/>
      <c r="BI127" s="903"/>
      <c r="BJ127" s="903"/>
      <c r="BK127" s="903"/>
      <c r="BL127" s="904"/>
      <c r="BM127" s="902" t="s">
        <v>485</v>
      </c>
      <c r="BN127" s="903"/>
      <c r="BO127" s="903"/>
      <c r="BP127" s="903"/>
      <c r="BQ127" s="903"/>
      <c r="BR127" s="903"/>
      <c r="BS127" s="904"/>
      <c r="BT127" s="902" t="s">
        <v>486</v>
      </c>
      <c r="BU127" s="903"/>
      <c r="BV127" s="903"/>
      <c r="BW127" s="903"/>
      <c r="BX127" s="903"/>
      <c r="BY127" s="903"/>
      <c r="BZ127" s="905"/>
      <c r="CA127" s="281"/>
      <c r="CB127" s="281"/>
      <c r="CC127" s="281"/>
      <c r="CD127" s="282"/>
      <c r="CE127" s="282"/>
      <c r="CF127" s="282"/>
      <c r="CG127" s="279"/>
      <c r="CH127" s="279"/>
      <c r="CI127" s="279"/>
      <c r="CJ127" s="280"/>
      <c r="CK127" s="946"/>
      <c r="CL127" s="947"/>
      <c r="CM127" s="947"/>
      <c r="CN127" s="947"/>
      <c r="CO127" s="948"/>
      <c r="CP127" s="906" t="s">
        <v>487</v>
      </c>
      <c r="CQ127" s="839"/>
      <c r="CR127" s="839"/>
      <c r="CS127" s="839"/>
      <c r="CT127" s="839"/>
      <c r="CU127" s="839"/>
      <c r="CV127" s="839"/>
      <c r="CW127" s="839"/>
      <c r="CX127" s="839"/>
      <c r="CY127" s="839"/>
      <c r="CZ127" s="839"/>
      <c r="DA127" s="839"/>
      <c r="DB127" s="839"/>
      <c r="DC127" s="839"/>
      <c r="DD127" s="839"/>
      <c r="DE127" s="839"/>
      <c r="DF127" s="840"/>
      <c r="DG127" s="878" t="s">
        <v>451</v>
      </c>
      <c r="DH127" s="879"/>
      <c r="DI127" s="879"/>
      <c r="DJ127" s="879"/>
      <c r="DK127" s="879"/>
      <c r="DL127" s="879" t="s">
        <v>451</v>
      </c>
      <c r="DM127" s="879"/>
      <c r="DN127" s="879"/>
      <c r="DO127" s="879"/>
      <c r="DP127" s="879"/>
      <c r="DQ127" s="879" t="s">
        <v>440</v>
      </c>
      <c r="DR127" s="879"/>
      <c r="DS127" s="879"/>
      <c r="DT127" s="879"/>
      <c r="DU127" s="879"/>
      <c r="DV127" s="885" t="s">
        <v>451</v>
      </c>
      <c r="DW127" s="885"/>
      <c r="DX127" s="885"/>
      <c r="DY127" s="885"/>
      <c r="DZ127" s="886"/>
    </row>
    <row r="128" spans="1:130" s="245" customFormat="1" ht="26.25" customHeight="1" thickBot="1" x14ac:dyDescent="0.2">
      <c r="A128" s="887" t="s">
        <v>488</v>
      </c>
      <c r="B128" s="888"/>
      <c r="C128" s="888"/>
      <c r="D128" s="888"/>
      <c r="E128" s="888"/>
      <c r="F128" s="888"/>
      <c r="G128" s="888"/>
      <c r="H128" s="888"/>
      <c r="I128" s="888"/>
      <c r="J128" s="888"/>
      <c r="K128" s="888"/>
      <c r="L128" s="888"/>
      <c r="M128" s="888"/>
      <c r="N128" s="888"/>
      <c r="O128" s="888"/>
      <c r="P128" s="888"/>
      <c r="Q128" s="888"/>
      <c r="R128" s="888"/>
      <c r="S128" s="888"/>
      <c r="T128" s="888"/>
      <c r="U128" s="888"/>
      <c r="V128" s="888"/>
      <c r="W128" s="889" t="s">
        <v>489</v>
      </c>
      <c r="X128" s="889"/>
      <c r="Y128" s="889"/>
      <c r="Z128" s="890"/>
      <c r="AA128" s="891">
        <v>4043</v>
      </c>
      <c r="AB128" s="892"/>
      <c r="AC128" s="892"/>
      <c r="AD128" s="892"/>
      <c r="AE128" s="893"/>
      <c r="AF128" s="894">
        <v>4863</v>
      </c>
      <c r="AG128" s="892"/>
      <c r="AH128" s="892"/>
      <c r="AI128" s="892"/>
      <c r="AJ128" s="893"/>
      <c r="AK128" s="894">
        <v>4863</v>
      </c>
      <c r="AL128" s="892"/>
      <c r="AM128" s="892"/>
      <c r="AN128" s="892"/>
      <c r="AO128" s="893"/>
      <c r="AP128" s="895"/>
      <c r="AQ128" s="896"/>
      <c r="AR128" s="896"/>
      <c r="AS128" s="896"/>
      <c r="AT128" s="897"/>
      <c r="AU128" s="281"/>
      <c r="AV128" s="281"/>
      <c r="AW128" s="281"/>
      <c r="AX128" s="898" t="s">
        <v>490</v>
      </c>
      <c r="AY128" s="899"/>
      <c r="AZ128" s="899"/>
      <c r="BA128" s="899"/>
      <c r="BB128" s="899"/>
      <c r="BC128" s="899"/>
      <c r="BD128" s="899"/>
      <c r="BE128" s="900"/>
      <c r="BF128" s="875" t="s">
        <v>446</v>
      </c>
      <c r="BG128" s="876"/>
      <c r="BH128" s="876"/>
      <c r="BI128" s="876"/>
      <c r="BJ128" s="876"/>
      <c r="BK128" s="876"/>
      <c r="BL128" s="901"/>
      <c r="BM128" s="875">
        <v>15</v>
      </c>
      <c r="BN128" s="876"/>
      <c r="BO128" s="876"/>
      <c r="BP128" s="876"/>
      <c r="BQ128" s="876"/>
      <c r="BR128" s="876"/>
      <c r="BS128" s="901"/>
      <c r="BT128" s="875">
        <v>20</v>
      </c>
      <c r="BU128" s="876"/>
      <c r="BV128" s="876"/>
      <c r="BW128" s="876"/>
      <c r="BX128" s="876"/>
      <c r="BY128" s="876"/>
      <c r="BZ128" s="877"/>
      <c r="CA128" s="282"/>
      <c r="CB128" s="282"/>
      <c r="CC128" s="282"/>
      <c r="CD128" s="282"/>
      <c r="CE128" s="282"/>
      <c r="CF128" s="282"/>
      <c r="CG128" s="279"/>
      <c r="CH128" s="279"/>
      <c r="CI128" s="279"/>
      <c r="CJ128" s="280"/>
      <c r="CK128" s="949"/>
      <c r="CL128" s="950"/>
      <c r="CM128" s="950"/>
      <c r="CN128" s="950"/>
      <c r="CO128" s="951"/>
      <c r="CP128" s="880" t="s">
        <v>491</v>
      </c>
      <c r="CQ128" s="817"/>
      <c r="CR128" s="817"/>
      <c r="CS128" s="817"/>
      <c r="CT128" s="817"/>
      <c r="CU128" s="817"/>
      <c r="CV128" s="817"/>
      <c r="CW128" s="817"/>
      <c r="CX128" s="817"/>
      <c r="CY128" s="817"/>
      <c r="CZ128" s="817"/>
      <c r="DA128" s="817"/>
      <c r="DB128" s="817"/>
      <c r="DC128" s="817"/>
      <c r="DD128" s="817"/>
      <c r="DE128" s="817"/>
      <c r="DF128" s="818"/>
      <c r="DG128" s="881" t="s">
        <v>439</v>
      </c>
      <c r="DH128" s="882"/>
      <c r="DI128" s="882"/>
      <c r="DJ128" s="882"/>
      <c r="DK128" s="882"/>
      <c r="DL128" s="882" t="s">
        <v>451</v>
      </c>
      <c r="DM128" s="882"/>
      <c r="DN128" s="882"/>
      <c r="DO128" s="882"/>
      <c r="DP128" s="882"/>
      <c r="DQ128" s="882" t="s">
        <v>439</v>
      </c>
      <c r="DR128" s="882"/>
      <c r="DS128" s="882"/>
      <c r="DT128" s="882"/>
      <c r="DU128" s="882"/>
      <c r="DV128" s="883" t="s">
        <v>441</v>
      </c>
      <c r="DW128" s="883"/>
      <c r="DX128" s="883"/>
      <c r="DY128" s="883"/>
      <c r="DZ128" s="884"/>
    </row>
    <row r="129" spans="1:131" s="245" customFormat="1" ht="26.25" customHeight="1" x14ac:dyDescent="0.15">
      <c r="A129" s="863" t="s">
        <v>106</v>
      </c>
      <c r="B129" s="864"/>
      <c r="C129" s="864"/>
      <c r="D129" s="864"/>
      <c r="E129" s="864"/>
      <c r="F129" s="864"/>
      <c r="G129" s="864"/>
      <c r="H129" s="864"/>
      <c r="I129" s="864"/>
      <c r="J129" s="864"/>
      <c r="K129" s="864"/>
      <c r="L129" s="864"/>
      <c r="M129" s="864"/>
      <c r="N129" s="864"/>
      <c r="O129" s="864"/>
      <c r="P129" s="864"/>
      <c r="Q129" s="864"/>
      <c r="R129" s="864"/>
      <c r="S129" s="864"/>
      <c r="T129" s="864"/>
      <c r="U129" s="864"/>
      <c r="V129" s="864"/>
      <c r="W129" s="865" t="s">
        <v>492</v>
      </c>
      <c r="X129" s="866"/>
      <c r="Y129" s="866"/>
      <c r="Z129" s="867"/>
      <c r="AA129" s="868">
        <v>3973514</v>
      </c>
      <c r="AB129" s="869"/>
      <c r="AC129" s="869"/>
      <c r="AD129" s="869"/>
      <c r="AE129" s="870"/>
      <c r="AF129" s="871">
        <v>3974034</v>
      </c>
      <c r="AG129" s="869"/>
      <c r="AH129" s="869"/>
      <c r="AI129" s="869"/>
      <c r="AJ129" s="870"/>
      <c r="AK129" s="871">
        <v>3970719</v>
      </c>
      <c r="AL129" s="869"/>
      <c r="AM129" s="869"/>
      <c r="AN129" s="869"/>
      <c r="AO129" s="870"/>
      <c r="AP129" s="872"/>
      <c r="AQ129" s="873"/>
      <c r="AR129" s="873"/>
      <c r="AS129" s="873"/>
      <c r="AT129" s="874"/>
      <c r="AU129" s="283"/>
      <c r="AV129" s="283"/>
      <c r="AW129" s="283"/>
      <c r="AX129" s="838" t="s">
        <v>493</v>
      </c>
      <c r="AY129" s="839"/>
      <c r="AZ129" s="839"/>
      <c r="BA129" s="839"/>
      <c r="BB129" s="839"/>
      <c r="BC129" s="839"/>
      <c r="BD129" s="839"/>
      <c r="BE129" s="840"/>
      <c r="BF129" s="858" t="s">
        <v>439</v>
      </c>
      <c r="BG129" s="859"/>
      <c r="BH129" s="859"/>
      <c r="BI129" s="859"/>
      <c r="BJ129" s="859"/>
      <c r="BK129" s="859"/>
      <c r="BL129" s="860"/>
      <c r="BM129" s="858">
        <v>20</v>
      </c>
      <c r="BN129" s="859"/>
      <c r="BO129" s="859"/>
      <c r="BP129" s="859"/>
      <c r="BQ129" s="859"/>
      <c r="BR129" s="859"/>
      <c r="BS129" s="860"/>
      <c r="BT129" s="858">
        <v>30</v>
      </c>
      <c r="BU129" s="861"/>
      <c r="BV129" s="861"/>
      <c r="BW129" s="861"/>
      <c r="BX129" s="861"/>
      <c r="BY129" s="861"/>
      <c r="BZ129" s="862"/>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c r="CZ129" s="284"/>
      <c r="DA129" s="284"/>
      <c r="DB129" s="284"/>
      <c r="DC129" s="284"/>
      <c r="DD129" s="284"/>
      <c r="DE129" s="284"/>
      <c r="DF129" s="284"/>
      <c r="DG129" s="284"/>
      <c r="DH129" s="284"/>
      <c r="DI129" s="284"/>
      <c r="DJ129" s="284"/>
      <c r="DK129" s="284"/>
      <c r="DL129" s="284"/>
      <c r="DM129" s="284"/>
      <c r="DN129" s="284"/>
      <c r="DO129" s="284"/>
      <c r="DP129" s="252"/>
      <c r="DQ129" s="252"/>
      <c r="DR129" s="252"/>
      <c r="DS129" s="252"/>
      <c r="DT129" s="252"/>
      <c r="DU129" s="252"/>
      <c r="DV129" s="252"/>
      <c r="DW129" s="252"/>
      <c r="DX129" s="252"/>
      <c r="DY129" s="252"/>
      <c r="DZ129" s="256"/>
    </row>
    <row r="130" spans="1:131" s="245" customFormat="1" ht="26.25" customHeight="1" x14ac:dyDescent="0.15">
      <c r="A130" s="863" t="s">
        <v>494</v>
      </c>
      <c r="B130" s="864"/>
      <c r="C130" s="864"/>
      <c r="D130" s="864"/>
      <c r="E130" s="864"/>
      <c r="F130" s="864"/>
      <c r="G130" s="864"/>
      <c r="H130" s="864"/>
      <c r="I130" s="864"/>
      <c r="J130" s="864"/>
      <c r="K130" s="864"/>
      <c r="L130" s="864"/>
      <c r="M130" s="864"/>
      <c r="N130" s="864"/>
      <c r="O130" s="864"/>
      <c r="P130" s="864"/>
      <c r="Q130" s="864"/>
      <c r="R130" s="864"/>
      <c r="S130" s="864"/>
      <c r="T130" s="864"/>
      <c r="U130" s="864"/>
      <c r="V130" s="864"/>
      <c r="W130" s="865" t="s">
        <v>495</v>
      </c>
      <c r="X130" s="866"/>
      <c r="Y130" s="866"/>
      <c r="Z130" s="867"/>
      <c r="AA130" s="868">
        <v>518907</v>
      </c>
      <c r="AB130" s="869"/>
      <c r="AC130" s="869"/>
      <c r="AD130" s="869"/>
      <c r="AE130" s="870"/>
      <c r="AF130" s="871">
        <v>511929</v>
      </c>
      <c r="AG130" s="869"/>
      <c r="AH130" s="869"/>
      <c r="AI130" s="869"/>
      <c r="AJ130" s="870"/>
      <c r="AK130" s="871">
        <v>507561</v>
      </c>
      <c r="AL130" s="869"/>
      <c r="AM130" s="869"/>
      <c r="AN130" s="869"/>
      <c r="AO130" s="870"/>
      <c r="AP130" s="872"/>
      <c r="AQ130" s="873"/>
      <c r="AR130" s="873"/>
      <c r="AS130" s="873"/>
      <c r="AT130" s="874"/>
      <c r="AU130" s="283"/>
      <c r="AV130" s="283"/>
      <c r="AW130" s="283"/>
      <c r="AX130" s="838" t="s">
        <v>496</v>
      </c>
      <c r="AY130" s="839"/>
      <c r="AZ130" s="839"/>
      <c r="BA130" s="839"/>
      <c r="BB130" s="839"/>
      <c r="BC130" s="839"/>
      <c r="BD130" s="839"/>
      <c r="BE130" s="840"/>
      <c r="BF130" s="841">
        <v>8.3000000000000007</v>
      </c>
      <c r="BG130" s="842"/>
      <c r="BH130" s="842"/>
      <c r="BI130" s="842"/>
      <c r="BJ130" s="842"/>
      <c r="BK130" s="842"/>
      <c r="BL130" s="843"/>
      <c r="BM130" s="841">
        <v>25</v>
      </c>
      <c r="BN130" s="842"/>
      <c r="BO130" s="842"/>
      <c r="BP130" s="842"/>
      <c r="BQ130" s="842"/>
      <c r="BR130" s="842"/>
      <c r="BS130" s="843"/>
      <c r="BT130" s="841">
        <v>35</v>
      </c>
      <c r="BU130" s="844"/>
      <c r="BV130" s="844"/>
      <c r="BW130" s="844"/>
      <c r="BX130" s="844"/>
      <c r="BY130" s="844"/>
      <c r="BZ130" s="845"/>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284"/>
      <c r="DC130" s="284"/>
      <c r="DD130" s="284"/>
      <c r="DE130" s="284"/>
      <c r="DF130" s="284"/>
      <c r="DG130" s="284"/>
      <c r="DH130" s="284"/>
      <c r="DI130" s="284"/>
      <c r="DJ130" s="284"/>
      <c r="DK130" s="284"/>
      <c r="DL130" s="284"/>
      <c r="DM130" s="284"/>
      <c r="DN130" s="284"/>
      <c r="DO130" s="284"/>
      <c r="DP130" s="252"/>
      <c r="DQ130" s="252"/>
      <c r="DR130" s="252"/>
      <c r="DS130" s="252"/>
      <c r="DT130" s="252"/>
      <c r="DU130" s="252"/>
      <c r="DV130" s="252"/>
      <c r="DW130" s="252"/>
      <c r="DX130" s="252"/>
      <c r="DY130" s="252"/>
      <c r="DZ130" s="256"/>
    </row>
    <row r="131" spans="1:131" s="245" customFormat="1" ht="26.25" customHeight="1" thickBot="1" x14ac:dyDescent="0.2">
      <c r="A131" s="846"/>
      <c r="B131" s="847"/>
      <c r="C131" s="847"/>
      <c r="D131" s="847"/>
      <c r="E131" s="847"/>
      <c r="F131" s="847"/>
      <c r="G131" s="847"/>
      <c r="H131" s="847"/>
      <c r="I131" s="847"/>
      <c r="J131" s="847"/>
      <c r="K131" s="847"/>
      <c r="L131" s="847"/>
      <c r="M131" s="847"/>
      <c r="N131" s="847"/>
      <c r="O131" s="847"/>
      <c r="P131" s="847"/>
      <c r="Q131" s="847"/>
      <c r="R131" s="847"/>
      <c r="S131" s="847"/>
      <c r="T131" s="847"/>
      <c r="U131" s="847"/>
      <c r="V131" s="847"/>
      <c r="W131" s="848" t="s">
        <v>497</v>
      </c>
      <c r="X131" s="849"/>
      <c r="Y131" s="849"/>
      <c r="Z131" s="850"/>
      <c r="AA131" s="851">
        <v>3454607</v>
      </c>
      <c r="AB131" s="852"/>
      <c r="AC131" s="852"/>
      <c r="AD131" s="852"/>
      <c r="AE131" s="853"/>
      <c r="AF131" s="854">
        <v>3462105</v>
      </c>
      <c r="AG131" s="852"/>
      <c r="AH131" s="852"/>
      <c r="AI131" s="852"/>
      <c r="AJ131" s="853"/>
      <c r="AK131" s="854">
        <v>3463158</v>
      </c>
      <c r="AL131" s="852"/>
      <c r="AM131" s="852"/>
      <c r="AN131" s="852"/>
      <c r="AO131" s="853"/>
      <c r="AP131" s="855"/>
      <c r="AQ131" s="856"/>
      <c r="AR131" s="856"/>
      <c r="AS131" s="856"/>
      <c r="AT131" s="857"/>
      <c r="AU131" s="283"/>
      <c r="AV131" s="283"/>
      <c r="AW131" s="283"/>
      <c r="AX131" s="816" t="s">
        <v>498</v>
      </c>
      <c r="AY131" s="817"/>
      <c r="AZ131" s="817"/>
      <c r="BA131" s="817"/>
      <c r="BB131" s="817"/>
      <c r="BC131" s="817"/>
      <c r="BD131" s="817"/>
      <c r="BE131" s="818"/>
      <c r="BF131" s="819" t="s">
        <v>451</v>
      </c>
      <c r="BG131" s="820"/>
      <c r="BH131" s="820"/>
      <c r="BI131" s="820"/>
      <c r="BJ131" s="820"/>
      <c r="BK131" s="820"/>
      <c r="BL131" s="821"/>
      <c r="BM131" s="819">
        <v>350</v>
      </c>
      <c r="BN131" s="820"/>
      <c r="BO131" s="820"/>
      <c r="BP131" s="820"/>
      <c r="BQ131" s="820"/>
      <c r="BR131" s="820"/>
      <c r="BS131" s="821"/>
      <c r="BT131" s="822"/>
      <c r="BU131" s="823"/>
      <c r="BV131" s="823"/>
      <c r="BW131" s="823"/>
      <c r="BX131" s="823"/>
      <c r="BY131" s="823"/>
      <c r="BZ131" s="824"/>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284"/>
      <c r="DC131" s="284"/>
      <c r="DD131" s="284"/>
      <c r="DE131" s="284"/>
      <c r="DF131" s="284"/>
      <c r="DG131" s="284"/>
      <c r="DH131" s="284"/>
      <c r="DI131" s="284"/>
      <c r="DJ131" s="284"/>
      <c r="DK131" s="284"/>
      <c r="DL131" s="284"/>
      <c r="DM131" s="284"/>
      <c r="DN131" s="284"/>
      <c r="DO131" s="284"/>
      <c r="DP131" s="252"/>
      <c r="DQ131" s="252"/>
      <c r="DR131" s="252"/>
      <c r="DS131" s="252"/>
      <c r="DT131" s="252"/>
      <c r="DU131" s="252"/>
      <c r="DV131" s="252"/>
      <c r="DW131" s="252"/>
      <c r="DX131" s="252"/>
      <c r="DY131" s="252"/>
      <c r="DZ131" s="256"/>
    </row>
    <row r="132" spans="1:131" s="245" customFormat="1" ht="26.25" customHeight="1" x14ac:dyDescent="0.15">
      <c r="A132" s="825" t="s">
        <v>499</v>
      </c>
      <c r="B132" s="826"/>
      <c r="C132" s="826"/>
      <c r="D132" s="826"/>
      <c r="E132" s="826"/>
      <c r="F132" s="826"/>
      <c r="G132" s="826"/>
      <c r="H132" s="826"/>
      <c r="I132" s="826"/>
      <c r="J132" s="826"/>
      <c r="K132" s="826"/>
      <c r="L132" s="826"/>
      <c r="M132" s="826"/>
      <c r="N132" s="826"/>
      <c r="O132" s="826"/>
      <c r="P132" s="826"/>
      <c r="Q132" s="826"/>
      <c r="R132" s="826"/>
      <c r="S132" s="826"/>
      <c r="T132" s="826"/>
      <c r="U132" s="826"/>
      <c r="V132" s="829" t="s">
        <v>500</v>
      </c>
      <c r="W132" s="829"/>
      <c r="X132" s="829"/>
      <c r="Y132" s="829"/>
      <c r="Z132" s="830"/>
      <c r="AA132" s="831">
        <v>8.7930986069999992</v>
      </c>
      <c r="AB132" s="832"/>
      <c r="AC132" s="832"/>
      <c r="AD132" s="832"/>
      <c r="AE132" s="833"/>
      <c r="AF132" s="834">
        <v>8.0267929480000006</v>
      </c>
      <c r="AG132" s="832"/>
      <c r="AH132" s="832"/>
      <c r="AI132" s="832"/>
      <c r="AJ132" s="833"/>
      <c r="AK132" s="834">
        <v>8.0814100890000002</v>
      </c>
      <c r="AL132" s="832"/>
      <c r="AM132" s="832"/>
      <c r="AN132" s="832"/>
      <c r="AO132" s="833"/>
      <c r="AP132" s="835"/>
      <c r="AQ132" s="836"/>
      <c r="AR132" s="836"/>
      <c r="AS132" s="836"/>
      <c r="AT132" s="837"/>
      <c r="AU132" s="285"/>
      <c r="AV132" s="286"/>
      <c r="AW132" s="286"/>
      <c r="AX132" s="252"/>
      <c r="AY132" s="252"/>
      <c r="AZ132" s="252"/>
      <c r="BA132" s="252"/>
      <c r="BB132" s="252"/>
      <c r="BC132" s="252"/>
      <c r="BD132" s="252"/>
      <c r="BE132" s="252"/>
      <c r="BF132" s="252"/>
      <c r="BG132" s="252"/>
      <c r="BH132" s="252"/>
      <c r="BI132" s="252"/>
      <c r="BJ132" s="252"/>
      <c r="BK132" s="252"/>
      <c r="BL132" s="252"/>
      <c r="BM132" s="252"/>
      <c r="BN132" s="252"/>
      <c r="BO132" s="252"/>
      <c r="BP132" s="252"/>
      <c r="BQ132" s="252"/>
      <c r="BR132" s="252"/>
      <c r="BS132" s="253"/>
      <c r="BT132" s="252"/>
      <c r="BU132" s="252"/>
      <c r="BV132" s="252"/>
      <c r="BW132" s="252"/>
      <c r="BX132" s="252"/>
      <c r="BY132" s="252"/>
      <c r="BZ132" s="252"/>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c r="DN132" s="284"/>
      <c r="DO132" s="284"/>
      <c r="DP132" s="256"/>
      <c r="DQ132" s="256"/>
      <c r="DR132" s="256"/>
      <c r="DS132" s="256"/>
      <c r="DT132" s="256"/>
      <c r="DU132" s="256"/>
      <c r="DV132" s="256"/>
      <c r="DW132" s="256"/>
      <c r="DX132" s="256"/>
      <c r="DY132" s="256"/>
      <c r="DZ132" s="256"/>
    </row>
    <row r="133" spans="1:131" s="245" customFormat="1" ht="26.25" customHeight="1" thickBot="1" x14ac:dyDescent="0.2">
      <c r="A133" s="827"/>
      <c r="B133" s="828"/>
      <c r="C133" s="828"/>
      <c r="D133" s="828"/>
      <c r="E133" s="828"/>
      <c r="F133" s="828"/>
      <c r="G133" s="828"/>
      <c r="H133" s="828"/>
      <c r="I133" s="828"/>
      <c r="J133" s="828"/>
      <c r="K133" s="828"/>
      <c r="L133" s="828"/>
      <c r="M133" s="828"/>
      <c r="N133" s="828"/>
      <c r="O133" s="828"/>
      <c r="P133" s="828"/>
      <c r="Q133" s="828"/>
      <c r="R133" s="828"/>
      <c r="S133" s="828"/>
      <c r="T133" s="828"/>
      <c r="U133" s="828"/>
      <c r="V133" s="808" t="s">
        <v>501</v>
      </c>
      <c r="W133" s="808"/>
      <c r="X133" s="808"/>
      <c r="Y133" s="808"/>
      <c r="Z133" s="809"/>
      <c r="AA133" s="810">
        <v>10.6</v>
      </c>
      <c r="AB133" s="811"/>
      <c r="AC133" s="811"/>
      <c r="AD133" s="811"/>
      <c r="AE133" s="812"/>
      <c r="AF133" s="810">
        <v>9.3000000000000007</v>
      </c>
      <c r="AG133" s="811"/>
      <c r="AH133" s="811"/>
      <c r="AI133" s="811"/>
      <c r="AJ133" s="812"/>
      <c r="AK133" s="810">
        <v>8.3000000000000007</v>
      </c>
      <c r="AL133" s="811"/>
      <c r="AM133" s="811"/>
      <c r="AN133" s="811"/>
      <c r="AO133" s="812"/>
      <c r="AP133" s="813"/>
      <c r="AQ133" s="814"/>
      <c r="AR133" s="814"/>
      <c r="AS133" s="814"/>
      <c r="AT133" s="815"/>
      <c r="AU133" s="286"/>
      <c r="AV133" s="286"/>
      <c r="AW133" s="286"/>
      <c r="AX133" s="286"/>
      <c r="AY133" s="286"/>
      <c r="AZ133" s="286"/>
      <c r="BA133" s="286"/>
      <c r="BB133" s="286"/>
      <c r="BC133" s="286"/>
      <c r="BD133" s="286"/>
      <c r="BE133" s="286"/>
      <c r="BF133" s="286"/>
      <c r="BG133" s="286"/>
      <c r="BH133" s="286"/>
      <c r="BI133" s="286"/>
      <c r="BJ133" s="286"/>
      <c r="BK133" s="286"/>
      <c r="BL133" s="286"/>
      <c r="BM133" s="286"/>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c r="CZ133" s="284"/>
      <c r="DA133" s="284"/>
      <c r="DB133" s="284"/>
      <c r="DC133" s="284"/>
      <c r="DD133" s="284"/>
      <c r="DE133" s="284"/>
      <c r="DF133" s="284"/>
      <c r="DG133" s="284"/>
      <c r="DH133" s="284"/>
      <c r="DI133" s="284"/>
      <c r="DJ133" s="284"/>
      <c r="DK133" s="284"/>
      <c r="DL133" s="284"/>
      <c r="DM133" s="284"/>
      <c r="DN133" s="284"/>
      <c r="DO133" s="284"/>
      <c r="DP133" s="256"/>
      <c r="DQ133" s="256"/>
      <c r="DR133" s="256"/>
      <c r="DS133" s="256"/>
      <c r="DT133" s="256"/>
      <c r="DU133" s="256"/>
      <c r="DV133" s="256"/>
      <c r="DW133" s="256"/>
      <c r="DX133" s="256"/>
      <c r="DY133" s="256"/>
      <c r="DZ133" s="256"/>
    </row>
    <row r="134" spans="1:131" s="246" customFormat="1" ht="11.25" customHeight="1" x14ac:dyDescent="0.15">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6"/>
      <c r="AV134" s="286"/>
      <c r="AW134" s="286"/>
      <c r="AX134" s="286"/>
      <c r="AY134" s="286"/>
      <c r="AZ134" s="286"/>
      <c r="BA134" s="286"/>
      <c r="BB134" s="286"/>
      <c r="BC134" s="286"/>
      <c r="BD134" s="286"/>
      <c r="BE134" s="286"/>
      <c r="BF134" s="286"/>
      <c r="BG134" s="286"/>
      <c r="BH134" s="286"/>
      <c r="BI134" s="286"/>
      <c r="BJ134" s="286"/>
      <c r="BK134" s="286"/>
      <c r="BL134" s="286"/>
      <c r="BM134" s="286"/>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c r="CZ134" s="284"/>
      <c r="DA134" s="284"/>
      <c r="DB134" s="284"/>
      <c r="DC134" s="284"/>
      <c r="DD134" s="284"/>
      <c r="DE134" s="284"/>
      <c r="DF134" s="284"/>
      <c r="DG134" s="284"/>
      <c r="DH134" s="284"/>
      <c r="DI134" s="284"/>
      <c r="DJ134" s="284"/>
      <c r="DK134" s="284"/>
      <c r="DL134" s="284"/>
      <c r="DM134" s="284"/>
      <c r="DN134" s="284"/>
      <c r="DO134" s="284"/>
      <c r="DP134" s="256"/>
      <c r="DQ134" s="256"/>
      <c r="DR134" s="256"/>
      <c r="DS134" s="256"/>
      <c r="DT134" s="256"/>
      <c r="DU134" s="256"/>
      <c r="DV134" s="256"/>
      <c r="DW134" s="256"/>
      <c r="DX134" s="256"/>
      <c r="DY134" s="256"/>
      <c r="DZ134" s="256"/>
      <c r="EA134" s="245"/>
    </row>
    <row r="135" spans="1:131" ht="14.25" hidden="1" x14ac:dyDescent="0.15">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7"/>
      <c r="CY135" s="287"/>
      <c r="CZ135" s="287"/>
      <c r="DA135" s="287"/>
      <c r="DB135" s="287"/>
      <c r="DC135" s="287"/>
      <c r="DD135" s="287"/>
      <c r="DE135" s="287"/>
      <c r="DF135" s="287"/>
      <c r="DG135" s="287"/>
      <c r="DH135" s="287"/>
      <c r="DI135" s="287"/>
      <c r="DJ135" s="287"/>
      <c r="DK135" s="287"/>
      <c r="DL135" s="287"/>
      <c r="DM135" s="287"/>
      <c r="DN135" s="287"/>
      <c r="DO135" s="287"/>
      <c r="DP135" s="287"/>
      <c r="DQ135" s="287"/>
      <c r="DR135" s="287"/>
      <c r="DS135" s="287"/>
      <c r="DT135" s="287"/>
      <c r="DU135" s="287"/>
      <c r="DV135" s="287"/>
      <c r="DW135" s="287"/>
      <c r="DX135" s="287"/>
      <c r="DY135" s="287"/>
      <c r="DZ135" s="287"/>
    </row>
    <row r="136" spans="1:131" hidden="1" x14ac:dyDescent="0.15"/>
  </sheetData>
  <sheetProtection algorithmName="SHA-512" hashValue="arntLRl+pM7JXUGhO2IcRI8SO5/rIN1n88L1vsKuEyUV7z68Zh3qEXP4MpWl+PkMcXqOnSMcNktZTvyyc53ymg==" saltValue="YIN4bI+G1RvxyE3Sm6EP9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CR70:CV70"/>
    <mergeCell ref="CW70:DA70"/>
    <mergeCell ref="DB70:DF70"/>
    <mergeCell ref="DG70:DK70"/>
    <mergeCell ref="DL70:DP70"/>
    <mergeCell ref="DQ70:DU70"/>
    <mergeCell ref="AP70:AT70"/>
    <mergeCell ref="AU70:AY70"/>
    <mergeCell ref="AZ70:BD70"/>
    <mergeCell ref="BS70:CG70"/>
    <mergeCell ref="CH70:CL70"/>
    <mergeCell ref="CM70:CQ70"/>
    <mergeCell ref="DQ67:DU67"/>
    <mergeCell ref="DG69:DK69"/>
    <mergeCell ref="DL69:DP69"/>
    <mergeCell ref="DQ69:DU69"/>
    <mergeCell ref="DV69:DZ69"/>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Q71:U71"/>
    <mergeCell ref="V71:Z71"/>
    <mergeCell ref="AA71:AE71"/>
    <mergeCell ref="AF71:AJ71"/>
    <mergeCell ref="AK71:AO71"/>
    <mergeCell ref="AP71:AT71"/>
    <mergeCell ref="AU71:AY71"/>
    <mergeCell ref="AZ71:BD71"/>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Q78:U78"/>
    <mergeCell ref="V78:Z78"/>
    <mergeCell ref="AA78:AE78"/>
    <mergeCell ref="AF78:AJ78"/>
    <mergeCell ref="AK78:AO78"/>
    <mergeCell ref="BS77:CG77"/>
    <mergeCell ref="CH77:CL77"/>
    <mergeCell ref="CM77:CQ77"/>
    <mergeCell ref="CR77:CV77"/>
    <mergeCell ref="CW77:DA77"/>
    <mergeCell ref="DB77:DF77"/>
    <mergeCell ref="DV76:DZ76"/>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B78:P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77:P77"/>
    <mergeCell ref="B76:P76"/>
    <mergeCell ref="B75:P75"/>
    <mergeCell ref="B74:P74"/>
    <mergeCell ref="B73:P73"/>
    <mergeCell ref="B72:P72"/>
    <mergeCell ref="B71:P71"/>
    <mergeCell ref="B70:P70"/>
    <mergeCell ref="B69:P69"/>
    <mergeCell ref="B68:P68"/>
    <mergeCell ref="BS7:CG7"/>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s>
  <phoneticPr fontId="2"/>
  <printOptions horizontalCentered="1"/>
  <pageMargins left="0" right="0" top="0.39370078740157483" bottom="0.39370078740157483" header="0.19685039370078741" footer="0.19685039370078741"/>
  <pageSetup paperSize="9" scale="17" orientation="landscape" cellComments="asDisplayed"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55" zoomScaleNormal="85" zoomScaleSheetLayoutView="55" workbookViewId="0">
      <selection activeCell="AO36" sqref="AO36:BC36"/>
    </sheetView>
  </sheetViews>
  <sheetFormatPr defaultColWidth="0" defaultRowHeight="13.5" customHeight="1" zeroHeight="1" x14ac:dyDescent="0.15"/>
  <cols>
    <col min="1" max="120" width="2.75" style="290" customWidth="1"/>
    <col min="121" max="121" width="0" style="289" hidden="1" customWidth="1"/>
    <col min="122" max="16384" width="9" style="289" hidden="1"/>
  </cols>
  <sheetData>
    <row r="1" spans="1:120"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9"/>
    </row>
    <row r="17" spans="119:120" x14ac:dyDescent="0.15">
      <c r="DP17" s="289"/>
    </row>
    <row r="18" spans="119:120" x14ac:dyDescent="0.15"/>
    <row r="19" spans="119:120" x14ac:dyDescent="0.15"/>
    <row r="20" spans="119:120" x14ac:dyDescent="0.15">
      <c r="DO20" s="289"/>
      <c r="DP20" s="289"/>
    </row>
    <row r="21" spans="119:120" x14ac:dyDescent="0.15">
      <c r="DP21" s="289"/>
    </row>
    <row r="22" spans="119:120" x14ac:dyDescent="0.15"/>
    <row r="23" spans="119:120" x14ac:dyDescent="0.15">
      <c r="DO23" s="289"/>
      <c r="DP23" s="289"/>
    </row>
    <row r="24" spans="119:120" x14ac:dyDescent="0.15">
      <c r="DP24" s="289"/>
    </row>
    <row r="25" spans="119:120" x14ac:dyDescent="0.15">
      <c r="DP25" s="289"/>
    </row>
    <row r="26" spans="119:120" x14ac:dyDescent="0.15">
      <c r="DO26" s="289"/>
      <c r="DP26" s="289"/>
    </row>
    <row r="27" spans="119:120" x14ac:dyDescent="0.15"/>
    <row r="28" spans="119:120" x14ac:dyDescent="0.15">
      <c r="DO28" s="289"/>
      <c r="DP28" s="289"/>
    </row>
    <row r="29" spans="119:120" x14ac:dyDescent="0.15">
      <c r="DP29" s="289"/>
    </row>
    <row r="30" spans="119:120" x14ac:dyDescent="0.15"/>
    <row r="31" spans="119:120" x14ac:dyDescent="0.15">
      <c r="DO31" s="289"/>
      <c r="DP31" s="289"/>
    </row>
    <row r="32" spans="119:120" x14ac:dyDescent="0.15"/>
    <row r="33" spans="98:120" x14ac:dyDescent="0.15">
      <c r="DO33" s="289"/>
      <c r="DP33" s="289"/>
    </row>
    <row r="34" spans="98:120" x14ac:dyDescent="0.15">
      <c r="DM34" s="289"/>
    </row>
    <row r="35" spans="98:120" x14ac:dyDescent="0.15">
      <c r="CT35" s="289"/>
      <c r="CU35" s="289"/>
      <c r="CV35" s="289"/>
      <c r="CY35" s="289"/>
      <c r="CZ35" s="289"/>
      <c r="DA35" s="289"/>
      <c r="DD35" s="289"/>
      <c r="DE35" s="289"/>
      <c r="DF35" s="289"/>
      <c r="DI35" s="289"/>
      <c r="DJ35" s="289"/>
      <c r="DK35" s="289"/>
      <c r="DM35" s="289"/>
      <c r="DN35" s="289"/>
      <c r="DO35" s="289"/>
      <c r="DP35" s="289"/>
    </row>
    <row r="36" spans="98:120" x14ac:dyDescent="0.15"/>
    <row r="37" spans="98:120" x14ac:dyDescent="0.15">
      <c r="CW37" s="289"/>
      <c r="DB37" s="289"/>
      <c r="DG37" s="289"/>
      <c r="DL37" s="289"/>
      <c r="DP37" s="289"/>
    </row>
    <row r="38" spans="98:120" x14ac:dyDescent="0.15">
      <c r="CT38" s="289"/>
      <c r="CU38" s="289"/>
      <c r="CV38" s="289"/>
      <c r="CW38" s="289"/>
      <c r="CY38" s="289"/>
      <c r="CZ38" s="289"/>
      <c r="DA38" s="289"/>
      <c r="DB38" s="289"/>
      <c r="DD38" s="289"/>
      <c r="DE38" s="289"/>
      <c r="DF38" s="289"/>
      <c r="DG38" s="289"/>
      <c r="DI38" s="289"/>
      <c r="DJ38" s="289"/>
      <c r="DK38" s="289"/>
      <c r="DL38" s="289"/>
      <c r="DN38" s="289"/>
      <c r="DO38" s="289"/>
      <c r="DP38" s="28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9"/>
      <c r="DO49" s="289"/>
      <c r="DP49" s="28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9"/>
      <c r="CS63" s="289"/>
      <c r="CX63" s="289"/>
      <c r="DC63" s="289"/>
      <c r="DH63" s="289"/>
    </row>
    <row r="64" spans="22:120" x14ac:dyDescent="0.15">
      <c r="V64" s="289"/>
    </row>
    <row r="65" spans="15:120" x14ac:dyDescent="0.15">
      <c r="X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89"/>
      <c r="CC65" s="289"/>
      <c r="CD65" s="289"/>
      <c r="CE65" s="289"/>
      <c r="CF65" s="289"/>
      <c r="CG65" s="289"/>
      <c r="CH65" s="289"/>
      <c r="CI65" s="289"/>
      <c r="CJ65" s="289"/>
      <c r="CK65" s="289"/>
      <c r="CL65" s="289"/>
      <c r="CM65" s="289"/>
      <c r="CN65" s="289"/>
      <c r="CO65" s="289"/>
      <c r="CP65" s="289"/>
      <c r="CQ65" s="289"/>
      <c r="CR65" s="289"/>
      <c r="CU65" s="289"/>
      <c r="CZ65" s="289"/>
      <c r="DE65" s="289"/>
      <c r="DJ65" s="289"/>
    </row>
    <row r="66" spans="15:120" x14ac:dyDescent="0.15">
      <c r="Q66" s="289"/>
      <c r="S66" s="289"/>
      <c r="U66" s="289"/>
      <c r="DM66" s="289"/>
    </row>
    <row r="67" spans="15:120" x14ac:dyDescent="0.15">
      <c r="O67" s="289"/>
      <c r="P67" s="289"/>
      <c r="R67" s="289"/>
      <c r="T67" s="289"/>
      <c r="Y67" s="289"/>
      <c r="CT67" s="289"/>
      <c r="CV67" s="289"/>
      <c r="CW67" s="289"/>
      <c r="CY67" s="289"/>
      <c r="DA67" s="289"/>
      <c r="DB67" s="289"/>
      <c r="DD67" s="289"/>
      <c r="DF67" s="289"/>
      <c r="DG67" s="289"/>
      <c r="DI67" s="289"/>
      <c r="DK67" s="289"/>
      <c r="DL67" s="289"/>
      <c r="DN67" s="289"/>
      <c r="DO67" s="289"/>
      <c r="DP67" s="289"/>
    </row>
    <row r="68" spans="15:120" x14ac:dyDescent="0.15"/>
    <row r="69" spans="15:120" x14ac:dyDescent="0.15"/>
    <row r="70" spans="15:120" x14ac:dyDescent="0.15"/>
    <row r="71" spans="15:120" x14ac:dyDescent="0.15"/>
    <row r="72" spans="15:120" x14ac:dyDescent="0.15">
      <c r="DP72" s="289"/>
    </row>
    <row r="73" spans="15:120" x14ac:dyDescent="0.15">
      <c r="DP73" s="28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9"/>
      <c r="CX96" s="289"/>
      <c r="DC96" s="289"/>
      <c r="DH96" s="289"/>
    </row>
    <row r="97" spans="24:120" x14ac:dyDescent="0.15">
      <c r="CS97" s="289"/>
      <c r="CX97" s="289"/>
      <c r="DC97" s="289"/>
      <c r="DH97" s="289"/>
      <c r="DP97" s="290" t="s">
        <v>502</v>
      </c>
    </row>
    <row r="98" spans="24:120" hidden="1" x14ac:dyDescent="0.15">
      <c r="CS98" s="289"/>
      <c r="CX98" s="289"/>
      <c r="DC98" s="289"/>
      <c r="DH98" s="289"/>
    </row>
    <row r="99" spans="24:120" hidden="1" x14ac:dyDescent="0.15">
      <c r="CS99" s="289"/>
      <c r="CX99" s="289"/>
      <c r="DC99" s="289"/>
      <c r="DH99" s="289"/>
    </row>
    <row r="101" spans="24:120" ht="12" hidden="1" customHeight="1" x14ac:dyDescent="0.15">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c r="BW101" s="289"/>
      <c r="BX101" s="289"/>
      <c r="BY101" s="289"/>
      <c r="BZ101" s="289"/>
      <c r="CA101" s="289"/>
      <c r="CB101" s="289"/>
      <c r="CC101" s="289"/>
      <c r="CD101" s="289"/>
      <c r="CE101" s="289"/>
      <c r="CF101" s="289"/>
      <c r="CG101" s="289"/>
      <c r="CH101" s="289"/>
      <c r="CI101" s="289"/>
      <c r="CJ101" s="289"/>
      <c r="CK101" s="289"/>
      <c r="CL101" s="289"/>
      <c r="CM101" s="289"/>
      <c r="CN101" s="289"/>
      <c r="CO101" s="289"/>
      <c r="CP101" s="289"/>
      <c r="CQ101" s="289"/>
      <c r="CR101" s="289"/>
      <c r="CU101" s="289"/>
      <c r="CZ101" s="289"/>
      <c r="DE101" s="289"/>
      <c r="DJ101" s="289"/>
    </row>
    <row r="102" spans="24:120" ht="1.5" hidden="1" customHeight="1" x14ac:dyDescent="0.15">
      <c r="CU102" s="289"/>
      <c r="CZ102" s="289"/>
      <c r="DE102" s="289"/>
      <c r="DJ102" s="289"/>
      <c r="DM102" s="289"/>
    </row>
    <row r="103" spans="24:120" hidden="1" x14ac:dyDescent="0.15">
      <c r="CT103" s="289"/>
      <c r="CV103" s="289"/>
      <c r="CW103" s="289"/>
      <c r="CY103" s="289"/>
      <c r="DA103" s="289"/>
      <c r="DB103" s="289"/>
      <c r="DD103" s="289"/>
      <c r="DF103" s="289"/>
      <c r="DG103" s="289"/>
      <c r="DI103" s="289"/>
      <c r="DK103" s="289"/>
      <c r="DL103" s="289"/>
      <c r="DM103" s="289"/>
      <c r="DN103" s="289"/>
      <c r="DO103" s="289"/>
      <c r="DP103" s="289"/>
    </row>
    <row r="104" spans="24:120" hidden="1" x14ac:dyDescent="0.15">
      <c r="CV104" s="289"/>
      <c r="CW104" s="289"/>
      <c r="DA104" s="289"/>
      <c r="DB104" s="289"/>
      <c r="DF104" s="289"/>
      <c r="DG104" s="289"/>
      <c r="DK104" s="289"/>
      <c r="DL104" s="289"/>
      <c r="DN104" s="289"/>
      <c r="DO104" s="289"/>
      <c r="DP104" s="289"/>
    </row>
    <row r="105" spans="24:120" ht="12.75" hidden="1" customHeight="1" x14ac:dyDescent="0.15"/>
  </sheetData>
  <sheetProtection algorithmName="SHA-512" hashValue="5o4Kh0hEZXPQnUrIzcbzl/ciVRbWmaHX7y+xNrqLz3EfHY1sr6I1tmyw5GUk55oNax/R/Vm344mSrqImG39dqA==" saltValue="6uSTOpDdU4EdiLcEEGhJ7A==" spinCount="100000" sheet="1" objects="1" scenarios="1"/>
  <dataConsolidate/>
  <phoneticPr fontId="2"/>
  <printOptions horizontalCentered="1"/>
  <pageMargins left="0" right="0" top="0.39370078740157483" bottom="0.39370078740157483" header="0.19685039370078741" footer="0.19685039370078741"/>
  <pageSetup paperSize="9" scale="45"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election activeCell="AO36" sqref="AO36:BC36"/>
    </sheetView>
  </sheetViews>
  <sheetFormatPr defaultColWidth="0" defaultRowHeight="13.5" customHeight="1" zeroHeight="1" x14ac:dyDescent="0.15"/>
  <cols>
    <col min="1" max="116" width="2.625" style="290" customWidth="1"/>
    <col min="117" max="16384" width="9" style="289" hidden="1"/>
  </cols>
  <sheetData>
    <row r="1" spans="2:116"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row>
    <row r="2" spans="2:116" x14ac:dyDescent="0.15"/>
    <row r="3" spans="2:116" x14ac:dyDescent="0.15"/>
    <row r="4" spans="2:116" x14ac:dyDescent="0.15">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row>
    <row r="5" spans="2:116" x14ac:dyDescent="0.15">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row>
    <row r="19" spans="9:116" x14ac:dyDescent="0.15"/>
    <row r="20" spans="9:116" x14ac:dyDescent="0.15"/>
    <row r="21" spans="9:116" x14ac:dyDescent="0.15">
      <c r="DL21" s="289"/>
    </row>
    <row r="22" spans="9:116" x14ac:dyDescent="0.15">
      <c r="DI22" s="289"/>
      <c r="DJ22" s="289"/>
      <c r="DK22" s="289"/>
      <c r="DL22" s="289"/>
    </row>
    <row r="23" spans="9:116" x14ac:dyDescent="0.15">
      <c r="CY23" s="289"/>
      <c r="CZ23" s="289"/>
      <c r="DA23" s="289"/>
      <c r="DB23" s="289"/>
      <c r="DC23" s="289"/>
      <c r="DD23" s="289"/>
      <c r="DE23" s="289"/>
      <c r="DF23" s="289"/>
      <c r="DG23" s="289"/>
      <c r="DH23" s="289"/>
      <c r="DI23" s="289"/>
      <c r="DJ23" s="289"/>
      <c r="DK23" s="289"/>
      <c r="DL23" s="28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9"/>
      <c r="DA35" s="289"/>
      <c r="DB35" s="289"/>
      <c r="DC35" s="289"/>
      <c r="DD35" s="289"/>
      <c r="DE35" s="289"/>
      <c r="DF35" s="289"/>
      <c r="DG35" s="289"/>
      <c r="DH35" s="289"/>
      <c r="DI35" s="289"/>
      <c r="DJ35" s="289"/>
      <c r="DK35" s="289"/>
      <c r="DL35" s="289"/>
    </row>
    <row r="36" spans="15:116" x14ac:dyDescent="0.15"/>
    <row r="37" spans="15:116" x14ac:dyDescent="0.15">
      <c r="DL37" s="289"/>
    </row>
    <row r="38" spans="15:116" x14ac:dyDescent="0.15">
      <c r="DI38" s="289"/>
      <c r="DJ38" s="289"/>
      <c r="DK38" s="289"/>
      <c r="DL38" s="289"/>
    </row>
    <row r="39" spans="15:116" x14ac:dyDescent="0.15"/>
    <row r="40" spans="15:116" x14ac:dyDescent="0.15"/>
    <row r="41" spans="15:116" x14ac:dyDescent="0.15"/>
    <row r="42" spans="15:116" x14ac:dyDescent="0.15"/>
    <row r="43" spans="15:116" x14ac:dyDescent="0.15">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E43" s="289"/>
      <c r="DF43" s="289"/>
      <c r="DG43" s="289"/>
      <c r="DH43" s="289"/>
      <c r="DI43" s="289"/>
      <c r="DJ43" s="289"/>
      <c r="DK43" s="289"/>
      <c r="DL43" s="289"/>
    </row>
    <row r="44" spans="15:116" x14ac:dyDescent="0.15">
      <c r="DL44" s="289"/>
    </row>
    <row r="45" spans="15:116" x14ac:dyDescent="0.15"/>
    <row r="46" spans="15:116" x14ac:dyDescent="0.15">
      <c r="DA46" s="289"/>
      <c r="DB46" s="289"/>
      <c r="DC46" s="289"/>
      <c r="DD46" s="289"/>
      <c r="DE46" s="289"/>
      <c r="DF46" s="289"/>
      <c r="DG46" s="289"/>
      <c r="DH46" s="289"/>
      <c r="DI46" s="289"/>
      <c r="DJ46" s="289"/>
      <c r="DK46" s="289"/>
      <c r="DL46" s="289"/>
    </row>
    <row r="47" spans="15:116" x14ac:dyDescent="0.15"/>
    <row r="48" spans="15:116" x14ac:dyDescent="0.15"/>
    <row r="49" spans="104:116" x14ac:dyDescent="0.15"/>
    <row r="50" spans="104:116" x14ac:dyDescent="0.15">
      <c r="CZ50" s="289"/>
      <c r="DA50" s="289"/>
      <c r="DB50" s="289"/>
      <c r="DC50" s="289"/>
      <c r="DD50" s="289"/>
      <c r="DE50" s="289"/>
      <c r="DF50" s="289"/>
      <c r="DG50" s="289"/>
      <c r="DH50" s="289"/>
      <c r="DI50" s="289"/>
      <c r="DJ50" s="289"/>
      <c r="DK50" s="289"/>
      <c r="DL50" s="289"/>
    </row>
    <row r="51" spans="104:116" x14ac:dyDescent="0.15"/>
    <row r="52" spans="104:116" x14ac:dyDescent="0.15"/>
    <row r="53" spans="104:116" x14ac:dyDescent="0.15">
      <c r="DL53" s="28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9"/>
      <c r="DD67" s="289"/>
      <c r="DE67" s="289"/>
      <c r="DF67" s="289"/>
      <c r="DG67" s="289"/>
      <c r="DH67" s="289"/>
      <c r="DI67" s="289"/>
      <c r="DJ67" s="289"/>
      <c r="DK67" s="289"/>
      <c r="DL67" s="28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w4MghqA8sSVR/WzuHcpKFtKMcKPsixF/3NAtTYZ0pQ3nlPFoT60TzDSBjBipugP6LScZbQgp95Czzff0G0iWA==" saltValue="8cjJWG08+aqBVZ14pLb3YA==" spinCount="100000" sheet="1" objects="1" scenarios="1"/>
  <dataConsolidate/>
  <phoneticPr fontId="2"/>
  <printOptions horizontalCentered="1"/>
  <pageMargins left="0" right="0" top="0.39370078740157483" bottom="0.39370078740157483" header="0.19685039370078741" footer="0.19685039370078741"/>
  <pageSetup paperSize="9" scale="48" orientation="landscape" cellComments="asDisplayed"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70" zoomScaleSheetLayoutView="70" workbookViewId="0">
      <selection activeCell="AO36" sqref="AO36:BC36"/>
    </sheetView>
  </sheetViews>
  <sheetFormatPr defaultColWidth="0" defaultRowHeight="13.5" customHeight="1" zeroHeight="1" x14ac:dyDescent="0.15"/>
  <cols>
    <col min="1" max="36" width="2.5" style="291" customWidth="1"/>
    <col min="37" max="44" width="17" style="291" customWidth="1"/>
    <col min="45" max="45" width="6.125" style="298" customWidth="1"/>
    <col min="46" max="46" width="3" style="296" customWidth="1"/>
    <col min="47" max="47" width="19.125" style="291" hidden="1" customWidth="1"/>
    <col min="48" max="52" width="12.625" style="291" hidden="1" customWidth="1"/>
    <col min="53" max="16384" width="8.625" style="291" hidden="1"/>
  </cols>
  <sheetData>
    <row r="1" spans="1:46" x14ac:dyDescent="0.15">
      <c r="AS1" s="292"/>
      <c r="AT1" s="292"/>
    </row>
    <row r="2" spans="1:46" x14ac:dyDescent="0.15">
      <c r="AS2" s="292"/>
      <c r="AT2" s="292"/>
    </row>
    <row r="3" spans="1:46" x14ac:dyDescent="0.15">
      <c r="AS3" s="292"/>
      <c r="AT3" s="292"/>
    </row>
    <row r="4" spans="1:46" x14ac:dyDescent="0.15">
      <c r="AS4" s="292"/>
      <c r="AT4" s="292"/>
    </row>
    <row r="5" spans="1:46" ht="17.25" x14ac:dyDescent="0.15">
      <c r="A5" s="293" t="s">
        <v>503</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5"/>
    </row>
    <row r="6" spans="1:46" x14ac:dyDescent="0.15">
      <c r="A6" s="296"/>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7" t="s">
        <v>504</v>
      </c>
      <c r="AL6" s="297"/>
      <c r="AM6" s="297"/>
      <c r="AN6" s="297"/>
      <c r="AO6" s="292"/>
      <c r="AP6" s="292"/>
      <c r="AQ6" s="292"/>
      <c r="AR6" s="292"/>
    </row>
    <row r="7" spans="1:46" x14ac:dyDescent="0.15">
      <c r="A7" s="296"/>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9"/>
      <c r="AL7" s="300"/>
      <c r="AM7" s="300"/>
      <c r="AN7" s="301"/>
      <c r="AO7" s="1214" t="s">
        <v>505</v>
      </c>
      <c r="AP7" s="302"/>
      <c r="AQ7" s="303" t="s">
        <v>506</v>
      </c>
      <c r="AR7" s="304"/>
    </row>
    <row r="8" spans="1:46" x14ac:dyDescent="0.15">
      <c r="A8" s="296"/>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305"/>
      <c r="AL8" s="306"/>
      <c r="AM8" s="306"/>
      <c r="AN8" s="307"/>
      <c r="AO8" s="1215"/>
      <c r="AP8" s="308" t="s">
        <v>507</v>
      </c>
      <c r="AQ8" s="309" t="s">
        <v>508</v>
      </c>
      <c r="AR8" s="310" t="s">
        <v>509</v>
      </c>
    </row>
    <row r="9" spans="1:46" x14ac:dyDescent="0.15">
      <c r="A9" s="296"/>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1228" t="s">
        <v>510</v>
      </c>
      <c r="AL9" s="1229"/>
      <c r="AM9" s="1229"/>
      <c r="AN9" s="1230"/>
      <c r="AO9" s="311">
        <v>1244863</v>
      </c>
      <c r="AP9" s="311">
        <v>71302</v>
      </c>
      <c r="AQ9" s="312">
        <v>81607</v>
      </c>
      <c r="AR9" s="313">
        <v>-12.6</v>
      </c>
    </row>
    <row r="10" spans="1:46" x14ac:dyDescent="0.15">
      <c r="A10" s="296"/>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1228" t="s">
        <v>511</v>
      </c>
      <c r="AL10" s="1229"/>
      <c r="AM10" s="1229"/>
      <c r="AN10" s="1230"/>
      <c r="AO10" s="314">
        <v>150075</v>
      </c>
      <c r="AP10" s="314">
        <v>8596</v>
      </c>
      <c r="AQ10" s="315">
        <v>8429</v>
      </c>
      <c r="AR10" s="316">
        <v>2</v>
      </c>
    </row>
    <row r="11" spans="1:46" ht="13.5" customHeight="1" x14ac:dyDescent="0.15">
      <c r="A11" s="296"/>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1228" t="s">
        <v>512</v>
      </c>
      <c r="AL11" s="1229"/>
      <c r="AM11" s="1229"/>
      <c r="AN11" s="1230"/>
      <c r="AO11" s="314">
        <v>175447</v>
      </c>
      <c r="AP11" s="314">
        <v>10049</v>
      </c>
      <c r="AQ11" s="315">
        <v>12564</v>
      </c>
      <c r="AR11" s="316">
        <v>-20</v>
      </c>
    </row>
    <row r="12" spans="1:46" ht="13.5" customHeight="1" x14ac:dyDescent="0.15">
      <c r="A12" s="296"/>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1228" t="s">
        <v>513</v>
      </c>
      <c r="AL12" s="1229"/>
      <c r="AM12" s="1229"/>
      <c r="AN12" s="1230"/>
      <c r="AO12" s="314" t="s">
        <v>514</v>
      </c>
      <c r="AP12" s="314" t="s">
        <v>514</v>
      </c>
      <c r="AQ12" s="315">
        <v>603</v>
      </c>
      <c r="AR12" s="316" t="s">
        <v>514</v>
      </c>
    </row>
    <row r="13" spans="1:46" ht="13.5" customHeight="1" x14ac:dyDescent="0.15">
      <c r="A13" s="296"/>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1228" t="s">
        <v>515</v>
      </c>
      <c r="AL13" s="1229"/>
      <c r="AM13" s="1229"/>
      <c r="AN13" s="1230"/>
      <c r="AO13" s="314" t="s">
        <v>514</v>
      </c>
      <c r="AP13" s="314" t="s">
        <v>514</v>
      </c>
      <c r="AQ13" s="315">
        <v>5</v>
      </c>
      <c r="AR13" s="316" t="s">
        <v>514</v>
      </c>
    </row>
    <row r="14" spans="1:46" ht="13.5" customHeight="1" x14ac:dyDescent="0.15">
      <c r="A14" s="296"/>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1228" t="s">
        <v>516</v>
      </c>
      <c r="AL14" s="1229"/>
      <c r="AM14" s="1229"/>
      <c r="AN14" s="1230"/>
      <c r="AO14" s="314">
        <v>21253</v>
      </c>
      <c r="AP14" s="314">
        <v>1217</v>
      </c>
      <c r="AQ14" s="315">
        <v>4049</v>
      </c>
      <c r="AR14" s="316">
        <v>-69.900000000000006</v>
      </c>
    </row>
    <row r="15" spans="1:46" ht="13.5" customHeight="1" x14ac:dyDescent="0.15">
      <c r="A15" s="29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1228" t="s">
        <v>517</v>
      </c>
      <c r="AL15" s="1229"/>
      <c r="AM15" s="1229"/>
      <c r="AN15" s="1230"/>
      <c r="AO15" s="314">
        <v>39724</v>
      </c>
      <c r="AP15" s="314">
        <v>2275</v>
      </c>
      <c r="AQ15" s="315">
        <v>2220</v>
      </c>
      <c r="AR15" s="316">
        <v>2.5</v>
      </c>
    </row>
    <row r="16" spans="1:46" x14ac:dyDescent="0.15">
      <c r="A16" s="296"/>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1231" t="s">
        <v>518</v>
      </c>
      <c r="AL16" s="1232"/>
      <c r="AM16" s="1232"/>
      <c r="AN16" s="1233"/>
      <c r="AO16" s="314">
        <v>-121263</v>
      </c>
      <c r="AP16" s="314">
        <v>-6946</v>
      </c>
      <c r="AQ16" s="315">
        <v>-7287</v>
      </c>
      <c r="AR16" s="316">
        <v>-4.7</v>
      </c>
    </row>
    <row r="17" spans="1:46" x14ac:dyDescent="0.15">
      <c r="A17" s="296"/>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1231" t="s">
        <v>189</v>
      </c>
      <c r="AL17" s="1232"/>
      <c r="AM17" s="1232"/>
      <c r="AN17" s="1233"/>
      <c r="AO17" s="314">
        <v>1510099</v>
      </c>
      <c r="AP17" s="314">
        <v>86494</v>
      </c>
      <c r="AQ17" s="315">
        <v>102189</v>
      </c>
      <c r="AR17" s="316">
        <v>-15.4</v>
      </c>
    </row>
    <row r="18" spans="1:46" x14ac:dyDescent="0.15">
      <c r="A18" s="296"/>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317"/>
      <c r="AR18" s="317"/>
    </row>
    <row r="19" spans="1:46" x14ac:dyDescent="0.15">
      <c r="A19" s="296"/>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t="s">
        <v>519</v>
      </c>
      <c r="AL19" s="292"/>
      <c r="AM19" s="292"/>
      <c r="AN19" s="292"/>
      <c r="AO19" s="292"/>
      <c r="AP19" s="292"/>
      <c r="AQ19" s="292"/>
      <c r="AR19" s="292"/>
    </row>
    <row r="20" spans="1:46" x14ac:dyDescent="0.15">
      <c r="A20" s="296"/>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318"/>
      <c r="AL20" s="319"/>
      <c r="AM20" s="319"/>
      <c r="AN20" s="320"/>
      <c r="AO20" s="321" t="s">
        <v>520</v>
      </c>
      <c r="AP20" s="322" t="s">
        <v>521</v>
      </c>
      <c r="AQ20" s="323" t="s">
        <v>522</v>
      </c>
      <c r="AR20" s="324"/>
    </row>
    <row r="21" spans="1:46" s="330" customFormat="1" x14ac:dyDescent="0.15">
      <c r="A21" s="325"/>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1225" t="s">
        <v>523</v>
      </c>
      <c r="AL21" s="1226"/>
      <c r="AM21" s="1226"/>
      <c r="AN21" s="1227"/>
      <c r="AO21" s="326">
        <v>7.96</v>
      </c>
      <c r="AP21" s="327">
        <v>9.43</v>
      </c>
      <c r="AQ21" s="328">
        <v>-1.47</v>
      </c>
      <c r="AR21" s="297"/>
      <c r="AS21" s="329"/>
      <c r="AT21" s="325"/>
    </row>
    <row r="22" spans="1:46" s="330" customFormat="1" x14ac:dyDescent="0.15">
      <c r="A22" s="325"/>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1225" t="s">
        <v>524</v>
      </c>
      <c r="AL22" s="1226"/>
      <c r="AM22" s="1226"/>
      <c r="AN22" s="1227"/>
      <c r="AO22" s="331">
        <v>99.4</v>
      </c>
      <c r="AP22" s="332">
        <v>96.9</v>
      </c>
      <c r="AQ22" s="333">
        <v>2.5</v>
      </c>
      <c r="AR22" s="317"/>
      <c r="AS22" s="329"/>
      <c r="AT22" s="325"/>
    </row>
    <row r="23" spans="1:46" s="330" customFormat="1" x14ac:dyDescent="0.15">
      <c r="A23" s="325"/>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317"/>
      <c r="AQ23" s="317"/>
      <c r="AR23" s="317"/>
      <c r="AS23" s="329"/>
      <c r="AT23" s="325"/>
    </row>
    <row r="24" spans="1:46" s="330" customFormat="1" x14ac:dyDescent="0.15">
      <c r="A24" s="325"/>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317"/>
      <c r="AQ24" s="317"/>
      <c r="AR24" s="317"/>
      <c r="AS24" s="329"/>
      <c r="AT24" s="325"/>
    </row>
    <row r="25" spans="1:46" s="330" customFormat="1" x14ac:dyDescent="0.15">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x14ac:dyDescent="0.15">
      <c r="A26" s="297" t="s">
        <v>525</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317"/>
      <c r="AQ26" s="317"/>
      <c r="AR26" s="317"/>
      <c r="AS26" s="297"/>
      <c r="AT26" s="297"/>
    </row>
    <row r="27" spans="1:46" x14ac:dyDescent="0.15">
      <c r="A27" s="338"/>
      <c r="AO27" s="292"/>
      <c r="AP27" s="292"/>
      <c r="AQ27" s="292"/>
      <c r="AR27" s="292"/>
      <c r="AS27" s="292"/>
      <c r="AT27" s="292"/>
    </row>
    <row r="28" spans="1:46" ht="17.25" x14ac:dyDescent="0.15">
      <c r="A28" s="293" t="s">
        <v>526</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339"/>
    </row>
    <row r="29" spans="1:46" x14ac:dyDescent="0.15">
      <c r="A29" s="296"/>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7" t="s">
        <v>527</v>
      </c>
      <c r="AL29" s="297"/>
      <c r="AM29" s="297"/>
      <c r="AN29" s="297"/>
      <c r="AO29" s="292"/>
      <c r="AP29" s="292"/>
      <c r="AQ29" s="292"/>
      <c r="AR29" s="292"/>
      <c r="AS29" s="340"/>
    </row>
    <row r="30" spans="1:46" x14ac:dyDescent="0.15">
      <c r="A30" s="296"/>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9"/>
      <c r="AL30" s="300"/>
      <c r="AM30" s="300"/>
      <c r="AN30" s="301"/>
      <c r="AO30" s="1214" t="s">
        <v>505</v>
      </c>
      <c r="AP30" s="302"/>
      <c r="AQ30" s="303" t="s">
        <v>506</v>
      </c>
      <c r="AR30" s="304"/>
    </row>
    <row r="31" spans="1:46" x14ac:dyDescent="0.15">
      <c r="A31" s="296"/>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305"/>
      <c r="AL31" s="306"/>
      <c r="AM31" s="306"/>
      <c r="AN31" s="307"/>
      <c r="AO31" s="1215"/>
      <c r="AP31" s="308" t="s">
        <v>507</v>
      </c>
      <c r="AQ31" s="309" t="s">
        <v>508</v>
      </c>
      <c r="AR31" s="310" t="s">
        <v>509</v>
      </c>
    </row>
    <row r="32" spans="1:46" ht="27" customHeight="1" x14ac:dyDescent="0.15">
      <c r="A32" s="296"/>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1216" t="s">
        <v>528</v>
      </c>
      <c r="AL32" s="1217"/>
      <c r="AM32" s="1217"/>
      <c r="AN32" s="1218"/>
      <c r="AO32" s="341">
        <v>556867</v>
      </c>
      <c r="AP32" s="341">
        <v>31896</v>
      </c>
      <c r="AQ32" s="342">
        <v>48351</v>
      </c>
      <c r="AR32" s="343">
        <v>-34</v>
      </c>
    </row>
    <row r="33" spans="1:46" ht="13.5" customHeight="1" x14ac:dyDescent="0.15">
      <c r="A33" s="296"/>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1216" t="s">
        <v>529</v>
      </c>
      <c r="AL33" s="1217"/>
      <c r="AM33" s="1217"/>
      <c r="AN33" s="1218"/>
      <c r="AO33" s="341" t="s">
        <v>514</v>
      </c>
      <c r="AP33" s="341" t="s">
        <v>514</v>
      </c>
      <c r="AQ33" s="342" t="s">
        <v>514</v>
      </c>
      <c r="AR33" s="343" t="s">
        <v>514</v>
      </c>
    </row>
    <row r="34" spans="1:46" ht="27" customHeight="1" x14ac:dyDescent="0.15">
      <c r="A34" s="296"/>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1216" t="s">
        <v>530</v>
      </c>
      <c r="AL34" s="1217"/>
      <c r="AM34" s="1217"/>
      <c r="AN34" s="1218"/>
      <c r="AO34" s="341" t="s">
        <v>514</v>
      </c>
      <c r="AP34" s="341" t="s">
        <v>514</v>
      </c>
      <c r="AQ34" s="342">
        <v>3</v>
      </c>
      <c r="AR34" s="343" t="s">
        <v>514</v>
      </c>
    </row>
    <row r="35" spans="1:46" ht="27" customHeight="1" x14ac:dyDescent="0.15">
      <c r="A35" s="296"/>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1216" t="s">
        <v>531</v>
      </c>
      <c r="AL35" s="1217"/>
      <c r="AM35" s="1217"/>
      <c r="AN35" s="1218"/>
      <c r="AO35" s="341">
        <v>117535</v>
      </c>
      <c r="AP35" s="341">
        <v>6732</v>
      </c>
      <c r="AQ35" s="342">
        <v>15327</v>
      </c>
      <c r="AR35" s="343">
        <v>-56.1</v>
      </c>
    </row>
    <row r="36" spans="1:46" ht="27" customHeight="1" x14ac:dyDescent="0.15">
      <c r="A36" s="296"/>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1216" t="s">
        <v>532</v>
      </c>
      <c r="AL36" s="1217"/>
      <c r="AM36" s="1217"/>
      <c r="AN36" s="1218"/>
      <c r="AO36" s="341">
        <v>117894</v>
      </c>
      <c r="AP36" s="341">
        <v>6753</v>
      </c>
      <c r="AQ36" s="342">
        <v>3222</v>
      </c>
      <c r="AR36" s="343">
        <v>109.6</v>
      </c>
    </row>
    <row r="37" spans="1:46" ht="13.5" customHeight="1" x14ac:dyDescent="0.15">
      <c r="A37" s="296"/>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1216" t="s">
        <v>533</v>
      </c>
      <c r="AL37" s="1217"/>
      <c r="AM37" s="1217"/>
      <c r="AN37" s="1218"/>
      <c r="AO37" s="341" t="s">
        <v>514</v>
      </c>
      <c r="AP37" s="341" t="s">
        <v>514</v>
      </c>
      <c r="AQ37" s="342">
        <v>486</v>
      </c>
      <c r="AR37" s="343" t="s">
        <v>514</v>
      </c>
    </row>
    <row r="38" spans="1:46" ht="27" customHeight="1" x14ac:dyDescent="0.15">
      <c r="A38" s="296"/>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1219" t="s">
        <v>534</v>
      </c>
      <c r="AL38" s="1220"/>
      <c r="AM38" s="1220"/>
      <c r="AN38" s="1221"/>
      <c r="AO38" s="344" t="s">
        <v>514</v>
      </c>
      <c r="AP38" s="344" t="s">
        <v>514</v>
      </c>
      <c r="AQ38" s="345">
        <v>7</v>
      </c>
      <c r="AR38" s="333" t="s">
        <v>514</v>
      </c>
      <c r="AS38" s="340"/>
    </row>
    <row r="39" spans="1:46" x14ac:dyDescent="0.15">
      <c r="A39" s="296"/>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1219" t="s">
        <v>535</v>
      </c>
      <c r="AL39" s="1220"/>
      <c r="AM39" s="1220"/>
      <c r="AN39" s="1221"/>
      <c r="AO39" s="341">
        <v>-4863</v>
      </c>
      <c r="AP39" s="341">
        <v>-279</v>
      </c>
      <c r="AQ39" s="342">
        <v>-3375</v>
      </c>
      <c r="AR39" s="343">
        <v>-91.7</v>
      </c>
      <c r="AS39" s="340"/>
    </row>
    <row r="40" spans="1:46" ht="27" customHeight="1" x14ac:dyDescent="0.15">
      <c r="A40" s="296"/>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1216" t="s">
        <v>536</v>
      </c>
      <c r="AL40" s="1217"/>
      <c r="AM40" s="1217"/>
      <c r="AN40" s="1218"/>
      <c r="AO40" s="341">
        <v>-507561</v>
      </c>
      <c r="AP40" s="341">
        <v>-29072</v>
      </c>
      <c r="AQ40" s="342">
        <v>-44517</v>
      </c>
      <c r="AR40" s="343">
        <v>-34.700000000000003</v>
      </c>
      <c r="AS40" s="340"/>
    </row>
    <row r="41" spans="1:46" x14ac:dyDescent="0.15">
      <c r="A41" s="296"/>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1222" t="s">
        <v>302</v>
      </c>
      <c r="AL41" s="1223"/>
      <c r="AM41" s="1223"/>
      <c r="AN41" s="1224"/>
      <c r="AO41" s="341">
        <v>279872</v>
      </c>
      <c r="AP41" s="341">
        <v>16030</v>
      </c>
      <c r="AQ41" s="342">
        <v>19506</v>
      </c>
      <c r="AR41" s="343">
        <v>-17.8</v>
      </c>
      <c r="AS41" s="340"/>
    </row>
    <row r="42" spans="1:46" x14ac:dyDescent="0.15">
      <c r="A42" s="296"/>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346" t="s">
        <v>537</v>
      </c>
      <c r="AL42" s="292"/>
      <c r="AM42" s="292"/>
      <c r="AN42" s="292"/>
      <c r="AO42" s="292"/>
      <c r="AP42" s="292"/>
      <c r="AQ42" s="317"/>
      <c r="AR42" s="317"/>
      <c r="AS42" s="340"/>
    </row>
    <row r="43" spans="1:46" x14ac:dyDescent="0.15">
      <c r="A43" s="296"/>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347"/>
      <c r="AQ43" s="317"/>
      <c r="AR43" s="292"/>
      <c r="AS43" s="340"/>
    </row>
    <row r="44" spans="1:46" x14ac:dyDescent="0.15">
      <c r="A44" s="296"/>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317"/>
      <c r="AR44" s="292"/>
    </row>
    <row r="45" spans="1:46" x14ac:dyDescent="0.15">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348"/>
      <c r="AR45" s="294"/>
      <c r="AS45" s="294"/>
      <c r="AT45" s="292"/>
    </row>
    <row r="46" spans="1:46" x14ac:dyDescent="0.15">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2"/>
    </row>
    <row r="47" spans="1:46" ht="17.25" customHeight="1" x14ac:dyDescent="0.15">
      <c r="A47" s="350" t="s">
        <v>538</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row>
    <row r="48" spans="1:46" x14ac:dyDescent="0.15">
      <c r="A48" s="296"/>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351" t="s">
        <v>539</v>
      </c>
      <c r="AL48" s="351"/>
      <c r="AM48" s="351"/>
      <c r="AN48" s="351"/>
      <c r="AO48" s="351"/>
      <c r="AP48" s="351"/>
      <c r="AQ48" s="352"/>
      <c r="AR48" s="351"/>
    </row>
    <row r="49" spans="1:44" ht="13.5" customHeight="1" x14ac:dyDescent="0.15">
      <c r="A49" s="296"/>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353"/>
      <c r="AL49" s="354"/>
      <c r="AM49" s="1209" t="s">
        <v>505</v>
      </c>
      <c r="AN49" s="1211" t="s">
        <v>540</v>
      </c>
      <c r="AO49" s="1212"/>
      <c r="AP49" s="1212"/>
      <c r="AQ49" s="1212"/>
      <c r="AR49" s="1213"/>
    </row>
    <row r="50" spans="1:44" x14ac:dyDescent="0.15">
      <c r="A50" s="296"/>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355"/>
      <c r="AL50" s="356"/>
      <c r="AM50" s="1210"/>
      <c r="AN50" s="357" t="s">
        <v>541</v>
      </c>
      <c r="AO50" s="358" t="s">
        <v>542</v>
      </c>
      <c r="AP50" s="359" t="s">
        <v>543</v>
      </c>
      <c r="AQ50" s="360" t="s">
        <v>544</v>
      </c>
      <c r="AR50" s="361" t="s">
        <v>545</v>
      </c>
    </row>
    <row r="51" spans="1:44" x14ac:dyDescent="0.15">
      <c r="A51" s="296"/>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353" t="s">
        <v>546</v>
      </c>
      <c r="AL51" s="354"/>
      <c r="AM51" s="362">
        <v>1154250</v>
      </c>
      <c r="AN51" s="363">
        <v>65995</v>
      </c>
      <c r="AO51" s="364">
        <v>58.9</v>
      </c>
      <c r="AP51" s="365">
        <v>69469</v>
      </c>
      <c r="AQ51" s="366">
        <v>-18.5</v>
      </c>
      <c r="AR51" s="367">
        <v>77.400000000000006</v>
      </c>
    </row>
    <row r="52" spans="1:44" x14ac:dyDescent="0.15">
      <c r="A52" s="296"/>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368"/>
      <c r="AL52" s="369" t="s">
        <v>547</v>
      </c>
      <c r="AM52" s="370">
        <v>831723</v>
      </c>
      <c r="AN52" s="371">
        <v>47554</v>
      </c>
      <c r="AO52" s="372">
        <v>82.4</v>
      </c>
      <c r="AP52" s="373">
        <v>38215</v>
      </c>
      <c r="AQ52" s="374">
        <v>-1.6</v>
      </c>
      <c r="AR52" s="375">
        <v>84</v>
      </c>
    </row>
    <row r="53" spans="1:44" x14ac:dyDescent="0.15">
      <c r="A53" s="296"/>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353" t="s">
        <v>548</v>
      </c>
      <c r="AL53" s="354"/>
      <c r="AM53" s="362">
        <v>595526</v>
      </c>
      <c r="AN53" s="363">
        <v>34243</v>
      </c>
      <c r="AO53" s="364">
        <v>-48.1</v>
      </c>
      <c r="AP53" s="365">
        <v>67293</v>
      </c>
      <c r="AQ53" s="366">
        <v>-3.1</v>
      </c>
      <c r="AR53" s="367">
        <v>-45</v>
      </c>
    </row>
    <row r="54" spans="1:44" x14ac:dyDescent="0.15">
      <c r="A54" s="296"/>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368"/>
      <c r="AL54" s="369" t="s">
        <v>547</v>
      </c>
      <c r="AM54" s="370">
        <v>204840</v>
      </c>
      <c r="AN54" s="371">
        <v>11779</v>
      </c>
      <c r="AO54" s="372">
        <v>-75.2</v>
      </c>
      <c r="AP54" s="373">
        <v>35076</v>
      </c>
      <c r="AQ54" s="374">
        <v>-8.1999999999999993</v>
      </c>
      <c r="AR54" s="375">
        <v>-67</v>
      </c>
    </row>
    <row r="55" spans="1:44" x14ac:dyDescent="0.15">
      <c r="A55" s="296"/>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353" t="s">
        <v>549</v>
      </c>
      <c r="AL55" s="354"/>
      <c r="AM55" s="362">
        <v>1438326</v>
      </c>
      <c r="AN55" s="363">
        <v>82582</v>
      </c>
      <c r="AO55" s="364">
        <v>141.19999999999999</v>
      </c>
      <c r="AP55" s="365">
        <v>67343</v>
      </c>
      <c r="AQ55" s="366">
        <v>0.1</v>
      </c>
      <c r="AR55" s="367">
        <v>141.1</v>
      </c>
    </row>
    <row r="56" spans="1:44" x14ac:dyDescent="0.15">
      <c r="A56" s="296"/>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368"/>
      <c r="AL56" s="369" t="s">
        <v>547</v>
      </c>
      <c r="AM56" s="370">
        <v>467833</v>
      </c>
      <c r="AN56" s="371">
        <v>26861</v>
      </c>
      <c r="AO56" s="372">
        <v>128</v>
      </c>
      <c r="AP56" s="373">
        <v>32865</v>
      </c>
      <c r="AQ56" s="374">
        <v>-6.3</v>
      </c>
      <c r="AR56" s="375">
        <v>134.30000000000001</v>
      </c>
    </row>
    <row r="57" spans="1:44" x14ac:dyDescent="0.15">
      <c r="A57" s="296"/>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353" t="s">
        <v>550</v>
      </c>
      <c r="AL57" s="354"/>
      <c r="AM57" s="362">
        <v>766416</v>
      </c>
      <c r="AN57" s="363">
        <v>44011</v>
      </c>
      <c r="AO57" s="364">
        <v>-46.7</v>
      </c>
      <c r="AP57" s="365">
        <v>73475</v>
      </c>
      <c r="AQ57" s="366">
        <v>9.1</v>
      </c>
      <c r="AR57" s="367">
        <v>-55.8</v>
      </c>
    </row>
    <row r="58" spans="1:44" x14ac:dyDescent="0.15">
      <c r="A58" s="296"/>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368"/>
      <c r="AL58" s="369" t="s">
        <v>547</v>
      </c>
      <c r="AM58" s="370">
        <v>309297</v>
      </c>
      <c r="AN58" s="371">
        <v>17761</v>
      </c>
      <c r="AO58" s="372">
        <v>-33.9</v>
      </c>
      <c r="AP58" s="373">
        <v>43072</v>
      </c>
      <c r="AQ58" s="374">
        <v>31.1</v>
      </c>
      <c r="AR58" s="375">
        <v>-65</v>
      </c>
    </row>
    <row r="59" spans="1:44" x14ac:dyDescent="0.15">
      <c r="A59" s="296"/>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353" t="s">
        <v>551</v>
      </c>
      <c r="AL59" s="354"/>
      <c r="AM59" s="362">
        <v>1787147</v>
      </c>
      <c r="AN59" s="363">
        <v>102363</v>
      </c>
      <c r="AO59" s="364">
        <v>132.6</v>
      </c>
      <c r="AP59" s="365">
        <v>87464</v>
      </c>
      <c r="AQ59" s="366">
        <v>19</v>
      </c>
      <c r="AR59" s="367">
        <v>113.6</v>
      </c>
    </row>
    <row r="60" spans="1:44" x14ac:dyDescent="0.15">
      <c r="A60" s="296"/>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368"/>
      <c r="AL60" s="369" t="s">
        <v>547</v>
      </c>
      <c r="AM60" s="370">
        <v>252802</v>
      </c>
      <c r="AN60" s="371">
        <v>14480</v>
      </c>
      <c r="AO60" s="372">
        <v>-18.5</v>
      </c>
      <c r="AP60" s="373">
        <v>47479</v>
      </c>
      <c r="AQ60" s="374">
        <v>10.199999999999999</v>
      </c>
      <c r="AR60" s="375">
        <v>-28.7</v>
      </c>
    </row>
    <row r="61" spans="1:44" x14ac:dyDescent="0.15">
      <c r="A61" s="296"/>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353" t="s">
        <v>552</v>
      </c>
      <c r="AL61" s="376"/>
      <c r="AM61" s="377">
        <v>1148333</v>
      </c>
      <c r="AN61" s="378">
        <v>65839</v>
      </c>
      <c r="AO61" s="379">
        <v>47.6</v>
      </c>
      <c r="AP61" s="380">
        <v>73009</v>
      </c>
      <c r="AQ61" s="381">
        <v>1.3</v>
      </c>
      <c r="AR61" s="367">
        <v>46.3</v>
      </c>
    </row>
    <row r="62" spans="1:44" x14ac:dyDescent="0.15">
      <c r="A62" s="296"/>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368"/>
      <c r="AL62" s="369" t="s">
        <v>547</v>
      </c>
      <c r="AM62" s="370">
        <v>413299</v>
      </c>
      <c r="AN62" s="371">
        <v>23687</v>
      </c>
      <c r="AO62" s="372">
        <v>16.600000000000001</v>
      </c>
      <c r="AP62" s="373">
        <v>39341</v>
      </c>
      <c r="AQ62" s="374">
        <v>5</v>
      </c>
      <c r="AR62" s="375">
        <v>11.6</v>
      </c>
    </row>
    <row r="63" spans="1:44" x14ac:dyDescent="0.15">
      <c r="A63" s="296"/>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row>
    <row r="64" spans="1:44" x14ac:dyDescent="0.15">
      <c r="A64" s="296"/>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row>
    <row r="65" spans="1:46" x14ac:dyDescent="0.15">
      <c r="A65" s="296"/>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row>
    <row r="66" spans="1:46" x14ac:dyDescent="0.15">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5" hidden="1" customHeight="1" x14ac:dyDescent="0.15">
      <c r="AK67" s="292"/>
      <c r="AL67" s="292"/>
      <c r="AM67" s="292"/>
      <c r="AN67" s="292"/>
      <c r="AO67" s="292"/>
      <c r="AP67" s="292"/>
      <c r="AQ67" s="292"/>
      <c r="AR67" s="292"/>
      <c r="AS67" s="292"/>
      <c r="AT67" s="292"/>
    </row>
    <row r="68" spans="1:46" ht="13.5" hidden="1" customHeight="1" x14ac:dyDescent="0.15">
      <c r="AK68" s="292"/>
      <c r="AL68" s="292"/>
      <c r="AM68" s="292"/>
      <c r="AN68" s="292"/>
      <c r="AO68" s="292"/>
      <c r="AP68" s="292"/>
      <c r="AQ68" s="292"/>
      <c r="AR68" s="292"/>
    </row>
    <row r="69" spans="1:46" ht="13.5" hidden="1" customHeight="1" x14ac:dyDescent="0.15">
      <c r="AK69" s="292"/>
      <c r="AL69" s="292"/>
      <c r="AM69" s="292"/>
      <c r="AN69" s="292"/>
      <c r="AO69" s="292"/>
      <c r="AP69" s="292"/>
      <c r="AQ69" s="292"/>
      <c r="AR69" s="292"/>
    </row>
    <row r="70" spans="1:46" hidden="1" x14ac:dyDescent="0.15">
      <c r="AK70" s="292"/>
      <c r="AL70" s="292"/>
      <c r="AM70" s="292"/>
      <c r="AN70" s="292"/>
      <c r="AO70" s="292"/>
      <c r="AP70" s="292"/>
      <c r="AQ70" s="292"/>
      <c r="AR70" s="292"/>
    </row>
    <row r="71" spans="1:46" hidden="1" x14ac:dyDescent="0.15">
      <c r="AK71" s="292"/>
      <c r="AL71" s="292"/>
      <c r="AM71" s="292"/>
      <c r="AN71" s="292"/>
      <c r="AO71" s="292"/>
      <c r="AP71" s="292"/>
      <c r="AQ71" s="292"/>
      <c r="AR71" s="292"/>
    </row>
    <row r="72" spans="1:46" hidden="1" x14ac:dyDescent="0.15">
      <c r="AK72" s="292"/>
      <c r="AL72" s="292"/>
      <c r="AM72" s="292"/>
      <c r="AN72" s="292"/>
      <c r="AO72" s="292"/>
      <c r="AP72" s="292"/>
      <c r="AQ72" s="292"/>
      <c r="AR72" s="292"/>
    </row>
    <row r="73" spans="1:46" hidden="1" x14ac:dyDescent="0.15">
      <c r="AK73" s="292"/>
      <c r="AL73" s="292"/>
      <c r="AM73" s="292"/>
      <c r="AN73" s="292"/>
      <c r="AO73" s="292"/>
      <c r="AP73" s="292"/>
      <c r="AQ73" s="292"/>
      <c r="AR73" s="292"/>
    </row>
    <row r="74" spans="1:46" hidden="1" x14ac:dyDescent="0.15"/>
  </sheetData>
  <sheetProtection algorithmName="SHA-512" hashValue="Z8SHGtYdYFbyqRvXTKko+ospWHFHt7xbyNMz/GJV5mGvZPfJLEgs7QPoy/86T9CwdNPd6LVqL2apCDZjEhMbwQ==" saltValue="557DHLMAkD6wM2TbPlkAk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55" zoomScaleNormal="55" zoomScaleSheetLayoutView="55" workbookViewId="0">
      <selection activeCell="AO36" sqref="AO36:BC36"/>
    </sheetView>
  </sheetViews>
  <sheetFormatPr defaultColWidth="0" defaultRowHeight="13.5" customHeight="1" zeroHeight="1" x14ac:dyDescent="0.15"/>
  <cols>
    <col min="1" max="125" width="2.5" style="290" customWidth="1"/>
    <col min="126" max="16384" width="9" style="289" hidden="1"/>
  </cols>
  <sheetData>
    <row r="1" spans="2:125"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2:125" x14ac:dyDescent="0.15">
      <c r="B2" s="289"/>
      <c r="DG2" s="289"/>
    </row>
    <row r="3" spans="2:125" x14ac:dyDescent="0.15">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H3" s="289"/>
      <c r="DI3" s="289"/>
      <c r="DJ3" s="289"/>
      <c r="DK3" s="289"/>
      <c r="DL3" s="289"/>
      <c r="DM3" s="289"/>
      <c r="DN3" s="289"/>
      <c r="DO3" s="289"/>
      <c r="DP3" s="289"/>
      <c r="DQ3" s="289"/>
      <c r="DR3" s="289"/>
      <c r="DS3" s="289"/>
      <c r="DT3" s="289"/>
      <c r="DU3" s="289"/>
    </row>
    <row r="4" spans="2:125" x14ac:dyDescent="0.15"/>
    <row r="5" spans="2:125" x14ac:dyDescent="0.15"/>
    <row r="6" spans="2:125" x14ac:dyDescent="0.15"/>
    <row r="7" spans="2:125" x14ac:dyDescent="0.15"/>
    <row r="8" spans="2:125" x14ac:dyDescent="0.15"/>
    <row r="9" spans="2:125" x14ac:dyDescent="0.15">
      <c r="DU9" s="28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9"/>
    </row>
    <row r="18" spans="125:125" x14ac:dyDescent="0.15"/>
    <row r="19" spans="125:125" x14ac:dyDescent="0.15"/>
    <row r="20" spans="125:125" x14ac:dyDescent="0.15">
      <c r="DU20" s="289"/>
    </row>
    <row r="21" spans="125:125" x14ac:dyDescent="0.15">
      <c r="DU21" s="28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9"/>
    </row>
    <row r="29" spans="125:125" x14ac:dyDescent="0.15"/>
    <row r="30" spans="125:125" x14ac:dyDescent="0.15"/>
    <row r="31" spans="125:125" x14ac:dyDescent="0.15"/>
    <row r="32" spans="125:125" x14ac:dyDescent="0.15"/>
    <row r="33" spans="2:125" x14ac:dyDescent="0.15">
      <c r="B33" s="289"/>
      <c r="G33" s="289"/>
      <c r="I33" s="289"/>
    </row>
    <row r="34" spans="2:125" x14ac:dyDescent="0.15">
      <c r="C34" s="289"/>
      <c r="P34" s="289"/>
      <c r="DE34" s="289"/>
      <c r="DH34" s="289"/>
    </row>
    <row r="35" spans="2:125" x14ac:dyDescent="0.15">
      <c r="D35" s="289"/>
      <c r="E35" s="289"/>
      <c r="DG35" s="289"/>
      <c r="DJ35" s="289"/>
      <c r="DP35" s="289"/>
      <c r="DQ35" s="289"/>
      <c r="DR35" s="289"/>
      <c r="DS35" s="289"/>
      <c r="DT35" s="289"/>
      <c r="DU35" s="289"/>
    </row>
    <row r="36" spans="2:125" x14ac:dyDescent="0.15">
      <c r="F36" s="289"/>
      <c r="H36" s="289"/>
      <c r="J36" s="289"/>
      <c r="K36" s="289"/>
      <c r="L36" s="289"/>
      <c r="M36" s="289"/>
      <c r="N36" s="289"/>
      <c r="O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89"/>
      <c r="CG36" s="289"/>
      <c r="CH36" s="289"/>
      <c r="CI36" s="289"/>
      <c r="CJ36" s="289"/>
      <c r="CK36" s="289"/>
      <c r="CL36" s="289"/>
      <c r="CM36" s="289"/>
      <c r="CN36" s="289"/>
      <c r="CO36" s="289"/>
      <c r="CP36" s="289"/>
      <c r="CQ36" s="289"/>
      <c r="CR36" s="289"/>
      <c r="CS36" s="289"/>
      <c r="CT36" s="289"/>
      <c r="CU36" s="289"/>
      <c r="CV36" s="289"/>
      <c r="CW36" s="289"/>
      <c r="CX36" s="289"/>
      <c r="CY36" s="289"/>
      <c r="CZ36" s="289"/>
      <c r="DA36" s="289"/>
      <c r="DB36" s="289"/>
      <c r="DC36" s="289"/>
      <c r="DD36" s="289"/>
      <c r="DF36" s="289"/>
      <c r="DI36" s="289"/>
      <c r="DK36" s="289"/>
      <c r="DL36" s="289"/>
      <c r="DM36" s="289"/>
      <c r="DN36" s="289"/>
      <c r="DO36" s="289"/>
      <c r="DP36" s="289"/>
      <c r="DQ36" s="289"/>
      <c r="DR36" s="289"/>
      <c r="DS36" s="289"/>
      <c r="DT36" s="289"/>
      <c r="DU36" s="289"/>
    </row>
    <row r="37" spans="2:125" x14ac:dyDescent="0.15">
      <c r="DU37" s="289"/>
    </row>
    <row r="38" spans="2:125" x14ac:dyDescent="0.15">
      <c r="DT38" s="289"/>
      <c r="DU38" s="289"/>
    </row>
    <row r="39" spans="2:125" x14ac:dyDescent="0.15"/>
    <row r="40" spans="2:125" x14ac:dyDescent="0.15">
      <c r="DH40" s="289"/>
    </row>
    <row r="41" spans="2:125" x14ac:dyDescent="0.15">
      <c r="DE41" s="289"/>
    </row>
    <row r="42" spans="2:125" x14ac:dyDescent="0.15">
      <c r="DG42" s="289"/>
      <c r="DJ42" s="289"/>
    </row>
    <row r="43" spans="2:125" x14ac:dyDescent="0.15">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F43" s="289"/>
      <c r="DI43" s="289"/>
      <c r="DK43" s="289"/>
      <c r="DL43" s="289"/>
      <c r="DM43" s="289"/>
      <c r="DN43" s="289"/>
      <c r="DO43" s="289"/>
      <c r="DP43" s="289"/>
      <c r="DQ43" s="289"/>
      <c r="DR43" s="289"/>
      <c r="DS43" s="289"/>
      <c r="DT43" s="289"/>
      <c r="DU43" s="289"/>
    </row>
    <row r="44" spans="2:125" x14ac:dyDescent="0.15">
      <c r="DU44" s="289"/>
    </row>
    <row r="45" spans="2:125" x14ac:dyDescent="0.15"/>
    <row r="46" spans="2:125" x14ac:dyDescent="0.15"/>
    <row r="47" spans="2:125" x14ac:dyDescent="0.15"/>
    <row r="48" spans="2:125" x14ac:dyDescent="0.15">
      <c r="DT48" s="289"/>
      <c r="DU48" s="289"/>
    </row>
    <row r="49" spans="120:125" x14ac:dyDescent="0.15">
      <c r="DU49" s="289"/>
    </row>
    <row r="50" spans="120:125" x14ac:dyDescent="0.15">
      <c r="DU50" s="289"/>
    </row>
    <row r="51" spans="120:125" x14ac:dyDescent="0.15">
      <c r="DP51" s="289"/>
      <c r="DQ51" s="289"/>
      <c r="DR51" s="289"/>
      <c r="DS51" s="289"/>
      <c r="DT51" s="289"/>
      <c r="DU51" s="289"/>
    </row>
    <row r="52" spans="120:125" x14ac:dyDescent="0.15"/>
    <row r="53" spans="120:125" x14ac:dyDescent="0.15"/>
    <row r="54" spans="120:125" x14ac:dyDescent="0.15">
      <c r="DU54" s="289"/>
    </row>
    <row r="55" spans="120:125" x14ac:dyDescent="0.15"/>
    <row r="56" spans="120:125" x14ac:dyDescent="0.15"/>
    <row r="57" spans="120:125" x14ac:dyDescent="0.15"/>
    <row r="58" spans="120:125" x14ac:dyDescent="0.15">
      <c r="DU58" s="289"/>
    </row>
    <row r="59" spans="120:125" x14ac:dyDescent="0.15"/>
    <row r="60" spans="120:125" x14ac:dyDescent="0.15"/>
    <row r="61" spans="120:125" x14ac:dyDescent="0.15"/>
    <row r="62" spans="120:125" x14ac:dyDescent="0.15"/>
    <row r="63" spans="120:125" x14ac:dyDescent="0.15">
      <c r="DU63" s="289"/>
    </row>
    <row r="64" spans="120:125" x14ac:dyDescent="0.15">
      <c r="DT64" s="289"/>
      <c r="DU64" s="289"/>
    </row>
    <row r="65" spans="123:125" x14ac:dyDescent="0.15"/>
    <row r="66" spans="123:125" x14ac:dyDescent="0.15"/>
    <row r="67" spans="123:125" x14ac:dyDescent="0.15"/>
    <row r="68" spans="123:125" x14ac:dyDescent="0.15"/>
    <row r="69" spans="123:125" x14ac:dyDescent="0.15">
      <c r="DS69" s="289"/>
      <c r="DT69" s="289"/>
      <c r="DU69" s="28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9"/>
    </row>
    <row r="83" spans="116:125" x14ac:dyDescent="0.15">
      <c r="DM83" s="289"/>
      <c r="DN83" s="289"/>
      <c r="DO83" s="289"/>
      <c r="DP83" s="289"/>
      <c r="DQ83" s="289"/>
      <c r="DR83" s="289"/>
      <c r="DS83" s="289"/>
      <c r="DT83" s="289"/>
      <c r="DU83" s="289"/>
    </row>
    <row r="84" spans="116:125" x14ac:dyDescent="0.15"/>
    <row r="85" spans="116:125" x14ac:dyDescent="0.15"/>
    <row r="86" spans="116:125" x14ac:dyDescent="0.15"/>
    <row r="87" spans="116:125" x14ac:dyDescent="0.15"/>
    <row r="88" spans="116:125" x14ac:dyDescent="0.15">
      <c r="DU88" s="28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9"/>
      <c r="DT94" s="289"/>
      <c r="DU94" s="289"/>
    </row>
    <row r="95" spans="116:125" ht="13.5" customHeight="1" x14ac:dyDescent="0.15">
      <c r="DU95" s="28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9"/>
    </row>
    <row r="102" spans="124:125" ht="13.5" customHeight="1" x14ac:dyDescent="0.15"/>
    <row r="103" spans="124:125" ht="13.5" customHeight="1" x14ac:dyDescent="0.15"/>
    <row r="104" spans="124:125" ht="13.5" customHeight="1" x14ac:dyDescent="0.15">
      <c r="DT104" s="289"/>
      <c r="DU104" s="28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554</v>
      </c>
    </row>
    <row r="120" spans="125:125" ht="13.5" hidden="1" customHeight="1" x14ac:dyDescent="0.15"/>
    <row r="121" spans="125:125" ht="13.5" hidden="1" customHeight="1" x14ac:dyDescent="0.15">
      <c r="DU121" s="289"/>
    </row>
  </sheetData>
  <sheetProtection algorithmName="SHA-512" hashValue="RRIXv83aS0P4KXBuiJjsrYySiWXtQu1vM5gMagQuG8ieN5mDy/06buSvH0ZhHwN2aGpsje/IdiPLzBtu1i/GRQ==" saltValue="jZYN6zuQWweDxBA2Y5r8oQ=="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55" zoomScaleNormal="55" zoomScaleSheetLayoutView="55" workbookViewId="0">
      <selection activeCell="AO36" sqref="AO36:BC36"/>
    </sheetView>
  </sheetViews>
  <sheetFormatPr defaultColWidth="0" defaultRowHeight="13.5" customHeight="1" zeroHeight="1" x14ac:dyDescent="0.15"/>
  <cols>
    <col min="1" max="125" width="2.5" style="290" customWidth="1"/>
    <col min="126" max="142" width="0" style="289" hidden="1" customWidth="1"/>
    <col min="143" max="16384" width="9" style="289" hidden="1"/>
  </cols>
  <sheetData>
    <row r="1" spans="1:125"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1:125" x14ac:dyDescent="0.15">
      <c r="B2" s="289"/>
      <c r="T2" s="289"/>
    </row>
    <row r="3" spans="1:125"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G3" s="289"/>
      <c r="DH3" s="289"/>
      <c r="DI3" s="289"/>
      <c r="DJ3" s="289"/>
      <c r="DK3" s="289"/>
      <c r="DL3" s="289"/>
      <c r="DM3" s="289"/>
      <c r="DN3" s="289"/>
      <c r="DO3" s="289"/>
      <c r="DP3" s="289"/>
      <c r="DQ3" s="289"/>
      <c r="DR3" s="289"/>
      <c r="DS3" s="289"/>
      <c r="DT3" s="289"/>
      <c r="DU3" s="28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9"/>
      <c r="G33" s="289"/>
      <c r="I33" s="289"/>
    </row>
    <row r="34" spans="2:125" x14ac:dyDescent="0.15">
      <c r="C34" s="289"/>
      <c r="P34" s="289"/>
      <c r="R34" s="289"/>
      <c r="U34" s="289"/>
    </row>
    <row r="35" spans="2:125" x14ac:dyDescent="0.15">
      <c r="D35" s="289"/>
      <c r="E35" s="289"/>
      <c r="T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289"/>
      <c r="BY35" s="289"/>
      <c r="BZ35" s="289"/>
      <c r="CA35" s="289"/>
      <c r="CB35" s="289"/>
      <c r="CC35" s="289"/>
      <c r="CD35" s="289"/>
      <c r="CE35" s="289"/>
      <c r="CF35" s="289"/>
      <c r="CG35" s="289"/>
      <c r="CH35" s="289"/>
      <c r="CI35" s="289"/>
      <c r="CJ35" s="289"/>
      <c r="CK35" s="289"/>
      <c r="CL35" s="289"/>
      <c r="CM35" s="289"/>
      <c r="CN35" s="289"/>
      <c r="CO35" s="289"/>
      <c r="CP35" s="289"/>
      <c r="CQ35" s="289"/>
      <c r="CR35" s="289"/>
      <c r="CS35" s="289"/>
      <c r="CT35" s="289"/>
      <c r="CU35" s="289"/>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row>
    <row r="36" spans="2:125" x14ac:dyDescent="0.15">
      <c r="F36" s="289"/>
      <c r="H36" s="289"/>
      <c r="J36" s="289"/>
      <c r="K36" s="289"/>
      <c r="L36" s="289"/>
      <c r="M36" s="289"/>
      <c r="N36" s="289"/>
      <c r="O36" s="289"/>
      <c r="Q36" s="289"/>
      <c r="S36" s="289"/>
      <c r="V36" s="289"/>
    </row>
    <row r="37" spans="2:125" x14ac:dyDescent="0.15"/>
    <row r="38" spans="2:125" x14ac:dyDescent="0.15"/>
    <row r="39" spans="2:125" x14ac:dyDescent="0.15"/>
    <row r="40" spans="2:125" x14ac:dyDescent="0.15">
      <c r="U40" s="289"/>
    </row>
    <row r="41" spans="2:125" x14ac:dyDescent="0.15">
      <c r="R41" s="289"/>
    </row>
    <row r="42" spans="2:125" x14ac:dyDescent="0.15">
      <c r="T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89"/>
      <c r="CK42" s="289"/>
      <c r="CL42" s="289"/>
      <c r="CM42" s="289"/>
      <c r="CN42" s="289"/>
      <c r="CO42" s="289"/>
      <c r="CP42" s="289"/>
      <c r="CQ42" s="289"/>
      <c r="CR42" s="289"/>
      <c r="CS42" s="289"/>
      <c r="CT42" s="289"/>
      <c r="CU42" s="289"/>
      <c r="CV42" s="289"/>
      <c r="CW42" s="289"/>
      <c r="CX42" s="289"/>
      <c r="CY42" s="289"/>
      <c r="CZ42" s="289"/>
      <c r="DA42" s="289"/>
      <c r="DB42" s="289"/>
      <c r="DC42" s="289"/>
      <c r="DD42" s="289"/>
      <c r="DE42" s="289"/>
      <c r="DF42" s="289"/>
      <c r="DG42" s="289"/>
      <c r="DH42" s="289"/>
      <c r="DI42" s="289"/>
      <c r="DJ42" s="289"/>
      <c r="DK42" s="289"/>
      <c r="DL42" s="289"/>
      <c r="DM42" s="289"/>
      <c r="DN42" s="289"/>
      <c r="DO42" s="289"/>
      <c r="DP42" s="289"/>
      <c r="DQ42" s="289"/>
      <c r="DR42" s="289"/>
      <c r="DS42" s="289"/>
      <c r="DT42" s="289"/>
      <c r="DU42" s="289"/>
    </row>
    <row r="43" spans="2:125" x14ac:dyDescent="0.15">
      <c r="Q43" s="289"/>
      <c r="S43" s="289"/>
      <c r="V43" s="28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502</v>
      </c>
    </row>
  </sheetData>
  <sheetProtection algorithmName="SHA-512" hashValue="O7w5C+CVT5rCtRtCNNHIcyuooaaxL0/R4QBcVedgepWXpiBjTTQy/u/lHre4fQOYT1n0tyXIzUFS7x24R3hIVw==" saltValue="ML6NSM+7DcNTchSy+Fs3fg=="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election activeCell="AO36" sqref="AO36:BC3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4" t="s">
        <v>3</v>
      </c>
      <c r="D47" s="1234"/>
      <c r="E47" s="1235"/>
      <c r="F47" s="11">
        <v>15.09</v>
      </c>
      <c r="G47" s="12">
        <v>14.31</v>
      </c>
      <c r="H47" s="12">
        <v>14.86</v>
      </c>
      <c r="I47" s="12">
        <v>12.72</v>
      </c>
      <c r="J47" s="13">
        <v>11.02</v>
      </c>
    </row>
    <row r="48" spans="2:10" ht="57.75" customHeight="1" x14ac:dyDescent="0.15">
      <c r="B48" s="14"/>
      <c r="C48" s="1236" t="s">
        <v>4</v>
      </c>
      <c r="D48" s="1236"/>
      <c r="E48" s="1237"/>
      <c r="F48" s="15">
        <v>4.68</v>
      </c>
      <c r="G48" s="16">
        <v>5.91</v>
      </c>
      <c r="H48" s="16">
        <v>3.54</v>
      </c>
      <c r="I48" s="16">
        <v>3.82</v>
      </c>
      <c r="J48" s="17">
        <v>2.74</v>
      </c>
    </row>
    <row r="49" spans="2:10" ht="57.75" customHeight="1" thickBot="1" x14ac:dyDescent="0.2">
      <c r="B49" s="18"/>
      <c r="C49" s="1238" t="s">
        <v>5</v>
      </c>
      <c r="D49" s="1238"/>
      <c r="E49" s="1239"/>
      <c r="F49" s="19">
        <v>2.4300000000000002</v>
      </c>
      <c r="G49" s="20">
        <v>2.84</v>
      </c>
      <c r="H49" s="20" t="s">
        <v>560</v>
      </c>
      <c r="I49" s="20" t="s">
        <v>561</v>
      </c>
      <c r="J49" s="21" t="s">
        <v>562</v>
      </c>
    </row>
    <row r="50" spans="2:10" ht="13.5" customHeight="1" x14ac:dyDescent="0.15"/>
  </sheetData>
  <sheetProtection algorithmName="SHA-512" hashValue="69OGcERCU6bDuKCSGgSJRGKFbpOUBBZPtxcA/FdjITEBJxzQdbm2kFNrzW98snCR6ApXD+NFu7IwzRbKvghlng==" saltValue="qhNaYdLmkfJ9zIe7aKyR+w=="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2021-11-11T07:24:26Z</cp:lastPrinted>
  <dcterms:created xsi:type="dcterms:W3CDTF">2021-02-05T04:38:34Z</dcterms:created>
  <dcterms:modified xsi:type="dcterms:W3CDTF">2021-11-11T07:24:59Z</dcterms:modified>
  <cp:category/>
</cp:coreProperties>
</file>