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firstSheet="2" activeTab="2"/>
  </bookViews>
  <sheets>
    <sheet name="別紙１-１(所要額調書)" sheetId="1" state="hidden" r:id="rId1"/>
    <sheet name="別紙2-1（所要額内訳）" sheetId="2" state="hidden" r:id="rId2"/>
    <sheet name="（別紙1）経費所要額調" sheetId="3" r:id="rId3"/>
    <sheet name="別紙1-1（精算書）" sheetId="4" state="hidden" r:id="rId4"/>
    <sheet name="別紙2-1（支出内訳）" sheetId="5" state="hidden" r:id="rId5"/>
    <sheet name="（別紙2）事業実施計画書" sheetId="6" r:id="rId6"/>
    <sheet name="（別紙5）経費所要額精算書" sheetId="7" r:id="rId7"/>
    <sheet name="（別紙6）事業実績報告書" sheetId="8" r:id="rId8"/>
    <sheet name="（事業計画）行政使用" sheetId="9" r:id="rId9"/>
  </sheets>
  <definedNames>
    <definedName name="_xlnm.Print_Area" localSheetId="5">'（別紙2）事業実施計画書'!$A$1:$N$36</definedName>
    <definedName name="_xlnm.Print_Area" localSheetId="7">'（別紙6）事業実績報告書'!$A$1:$N$40</definedName>
    <definedName name="_xlnm.Print_Titles" localSheetId="5">'（別紙2）事業実施計画書'!$1:$5</definedName>
    <definedName name="_xlnm.Print_Titles" localSheetId="7">'（別紙6）事業実績報告書'!$1:$5</definedName>
  </definedNames>
  <calcPr fullCalcOnLoad="1"/>
</workbook>
</file>

<file path=xl/sharedStrings.xml><?xml version="1.0" encoding="utf-8"?>
<sst xmlns="http://schemas.openxmlformats.org/spreadsheetml/2006/main" count="497" uniqueCount="204">
  <si>
    <t>((Ａ)×補助率）（Ｂ）</t>
  </si>
  <si>
    <t>既交付決定額</t>
  </si>
  <si>
    <t>(Ｃ)</t>
  </si>
  <si>
    <t>差引追加交付(一部取消）</t>
  </si>
  <si>
    <t>申請額</t>
  </si>
  <si>
    <t>(Ｂ)－(Ｃ)＝(Ｄ)</t>
  </si>
  <si>
    <t>(単位：円）</t>
  </si>
  <si>
    <t>合　　　　　　　　　計</t>
  </si>
  <si>
    <t>経　　費　　所　　要　　額　　調　　書</t>
  </si>
  <si>
    <t>　　　　２　(Ｃ)欄、(Ｄ)欄は、当初交付申請時には斜線を引くこと。</t>
  </si>
  <si>
    <t>区　　　　　分</t>
  </si>
  <si>
    <t>総事業費</t>
  </si>
  <si>
    <t>差引額</t>
  </si>
  <si>
    <t>基準額</t>
  </si>
  <si>
    <t>対象経費支出予定額</t>
  </si>
  <si>
    <t>選定額</t>
  </si>
  <si>
    <t>補助率</t>
  </si>
  <si>
    <t>備考</t>
  </si>
  <si>
    <t>（Ａ）</t>
  </si>
  <si>
    <t>（Ｂ）</t>
  </si>
  <si>
    <t>（Ｃ）</t>
  </si>
  <si>
    <t>（Ｄ）</t>
  </si>
  <si>
    <t>（Ｅ）</t>
  </si>
  <si>
    <t>（Ｆ）</t>
  </si>
  <si>
    <t>（Ｆ）＝（Ｇ）</t>
  </si>
  <si>
    <t>円</t>
  </si>
  <si>
    <t>（Ｃ），（Ｄ）及び
(Ｅ）のいずれか
少ない額</t>
  </si>
  <si>
    <t>既交付
決定額</t>
  </si>
  <si>
    <t>寄付金
その他
の収入
予定額</t>
  </si>
  <si>
    <t>計</t>
  </si>
  <si>
    <t>（Ｊ）</t>
  </si>
  <si>
    <t>差引追加
交付（一部
取消）申請額</t>
  </si>
  <si>
    <t>小　　　　　　計</t>
  </si>
  <si>
    <t>（型式）</t>
  </si>
  <si>
    <t>員　数</t>
  </si>
  <si>
    <t>単　価</t>
  </si>
  <si>
    <t>金　　　額</t>
  </si>
  <si>
    <t>規　格</t>
  </si>
  <si>
    <t>数　量</t>
  </si>
  <si>
    <t>種　　目</t>
  </si>
  <si>
    <t>品　　　目</t>
  </si>
  <si>
    <t>設　備　費</t>
  </si>
  <si>
    <t>１　設備整備事業</t>
  </si>
  <si>
    <t>基 準 額 算 出 内 訳 並 び に 対 象 経 費 実　支 出 額 内 訳</t>
  </si>
  <si>
    <t>(　申　　請　　額　）</t>
  </si>
  <si>
    <t>（Ｃ），(Ｄ）及び
(Ｅ）のいずれか
少ない額</t>
  </si>
  <si>
    <t>基　　　準　　　額</t>
  </si>
  <si>
    <t>対　象　経　費　支　出　予　定　額</t>
  </si>
  <si>
    <t>対象経費の実支出額</t>
  </si>
  <si>
    <t>県補助基本額</t>
  </si>
  <si>
    <t>県補助所要額</t>
  </si>
  <si>
    <t>医療機関名</t>
  </si>
  <si>
    <t>（Ｈ）</t>
  </si>
  <si>
    <t>(Ｉ）</t>
  </si>
  <si>
    <t>=(Ｋ)</t>
  </si>
  <si>
    <t>差引過△
不足額</t>
  </si>
  <si>
    <t>（Ｋ）</t>
  </si>
  <si>
    <t>＝(Ｌ)</t>
  </si>
  <si>
    <t>＝(Ｍ)</t>
  </si>
  <si>
    <t>県補助
交　付
決定額</t>
  </si>
  <si>
    <t>県補助
受入済
額</t>
  </si>
  <si>
    <t>（Ｉ）－（Ｊ）</t>
  </si>
  <si>
    <t>県補助所要額</t>
  </si>
  <si>
    <t>県補助
基本額</t>
  </si>
  <si>
    <t>県補助
所要額</t>
  </si>
  <si>
    <t>寄付金
その他
の収入
額</t>
  </si>
  <si>
    <t>県補助
基本額</t>
  </si>
  <si>
    <t>（Ｋ）－（Ｉ）</t>
  </si>
  <si>
    <t>（Ｊ）－（Ｋ）</t>
  </si>
  <si>
    <t>対象経費実支出額</t>
  </si>
  <si>
    <t>差　引
受　入
未済額</t>
  </si>
  <si>
    <t>（注）　１　本調書の各区分ごとの金額は別紙2-1の所要額内訳のＩ～Ｍ欄の金額と一致すること。</t>
  </si>
  <si>
    <t>（注）　基準額算出内訳並びに対象経費支出予定額内訳を別紙２－２により記載すること。</t>
  </si>
  <si>
    <t>経　　費　　所　　要　　額　　精　　算　　書　</t>
  </si>
  <si>
    <t>(A)</t>
  </si>
  <si>
    <t xml:space="preserve">  所　要　額　内　訳　及　び　事　業　計　画　書</t>
  </si>
  <si>
    <t>（別紙１－１）</t>
  </si>
  <si>
    <t>（別紙２－１）</t>
  </si>
  <si>
    <t>（注）　基準額算出内訳並びに対象経費の実支出額内訳を別紙２－１により記載すること。</t>
  </si>
  <si>
    <t>施設区分：感染症外来協力医療機関（エボラ出血熱対策）</t>
  </si>
  <si>
    <t>設備整備事業</t>
  </si>
  <si>
    <t>（Ｃ）
※（A）-（B)</t>
  </si>
  <si>
    <t>数量</t>
  </si>
  <si>
    <t>単位</t>
  </si>
  <si>
    <t>台</t>
  </si>
  <si>
    <t>個人防護具</t>
  </si>
  <si>
    <t>人</t>
  </si>
  <si>
    <t>簡易ベッド</t>
  </si>
  <si>
    <t>１　目的及び事業内容</t>
  </si>
  <si>
    <t>目的及び事業内容</t>
  </si>
  <si>
    <t>整備期間
（発注～納入（見込））</t>
  </si>
  <si>
    <t>＜添付書類＞</t>
  </si>
  <si>
    <t>②その他参考となる書類（カタログ等、コピー可）</t>
  </si>
  <si>
    <t>①見積書の写し等</t>
  </si>
  <si>
    <t>（別紙２）</t>
  </si>
  <si>
    <t>施設名称</t>
  </si>
  <si>
    <t>施設所在地</t>
  </si>
  <si>
    <t>HEPAフィルター付空気清浄機</t>
  </si>
  <si>
    <t>HEPAフィルター付パーテーション</t>
  </si>
  <si>
    <t>施設</t>
  </si>
  <si>
    <t>令和　　　年　　　月　　　日　　～　令和　　　年　　　月　　　日　</t>
  </si>
  <si>
    <t>※必要に応じ、行を追加すること。</t>
  </si>
  <si>
    <t>式</t>
  </si>
  <si>
    <t>単　価（円）</t>
  </si>
  <si>
    <t>（別紙１）</t>
  </si>
  <si>
    <t>（単位：円）</t>
  </si>
  <si>
    <t>事業区分</t>
  </si>
  <si>
    <t>総事業費</t>
  </si>
  <si>
    <t>寄付金その他の
収入額</t>
  </si>
  <si>
    <t>差引額</t>
  </si>
  <si>
    <t>補助基準額</t>
  </si>
  <si>
    <t>Ａ</t>
  </si>
  <si>
    <t>Ｂ</t>
  </si>
  <si>
    <t>Ａ-Ｂ=Ｃ</t>
  </si>
  <si>
    <t>Ｄ</t>
  </si>
  <si>
    <t>Ｅ</t>
  </si>
  <si>
    <t>合計</t>
  </si>
  <si>
    <t>（注）</t>
  </si>
  <si>
    <t>（別紙５）</t>
  </si>
  <si>
    <t>寄付金その他の収入額</t>
  </si>
  <si>
    <t>補助
基準額</t>
  </si>
  <si>
    <t>差引
過不足額</t>
  </si>
  <si>
    <t>（別紙６）</t>
  </si>
  <si>
    <t>整備期間
（発注～納入（実績））</t>
  </si>
  <si>
    <t>①納品書、検収調書の写し等</t>
  </si>
  <si>
    <t>②領収書又は口座振込が確認できる書類の写し、請求書及び請求明細書</t>
  </si>
  <si>
    <t>③写真等その他参考となる資料</t>
  </si>
  <si>
    <t>保険医療機関コード</t>
  </si>
  <si>
    <t>代表者役職</t>
  </si>
  <si>
    <t>代表者名</t>
  </si>
  <si>
    <t>郵便番号</t>
  </si>
  <si>
    <t>電話番号</t>
  </si>
  <si>
    <t>担当者名</t>
  </si>
  <si>
    <t>２　所要額（下の表の白色箇所に記入）</t>
  </si>
  <si>
    <t>数量</t>
  </si>
  <si>
    <t>交付決定日</t>
  </si>
  <si>
    <t>交付決定通知文書番号</t>
  </si>
  <si>
    <t>対　象　経　費　支　出　額</t>
  </si>
  <si>
    <t>佐賀県新型コロナウイルス感染症対応医療提供体制強化緊急補助金所要額調書
（救急・周産期・小児医療体制確保補助事業（設備整備等事業））</t>
  </si>
  <si>
    <t>佐賀県新型コロナウイルス感染症対応医療提供体制強化緊急補助金経費所要額精算書
（救急・周産期・小児医療体制確保補助事業（設備整備等事業））</t>
  </si>
  <si>
    <t>金　　　額（円）</t>
  </si>
  <si>
    <t>初度設備費</t>
  </si>
  <si>
    <t>床</t>
  </si>
  <si>
    <t>簡易陰圧装置</t>
  </si>
  <si>
    <t>診療に要する備品</t>
  </si>
  <si>
    <t>保育器</t>
  </si>
  <si>
    <t>事業実施計画書
（救急・周産期・小児医療体制確保補助事業（設備整備等事業））</t>
  </si>
  <si>
    <t>事業実施報告書
（救急・周産期・小児医療体制確保補助事業（設備整備等事業））</t>
  </si>
  <si>
    <t>救急・周産期・小児医療体制確保補助事業（設備整備等事業）</t>
  </si>
  <si>
    <t>〇交付申請内容</t>
  </si>
  <si>
    <t>空気清浄機</t>
  </si>
  <si>
    <t>簡易ベッド</t>
  </si>
  <si>
    <t>医療機関</t>
  </si>
  <si>
    <t>コード</t>
  </si>
  <si>
    <t>代表者役職</t>
  </si>
  <si>
    <t>代表者</t>
  </si>
  <si>
    <t>郵便番号</t>
  </si>
  <si>
    <t>住所</t>
  </si>
  <si>
    <t>電話番号</t>
  </si>
  <si>
    <t>担当者氏名</t>
  </si>
  <si>
    <t>数量</t>
  </si>
  <si>
    <t>単価</t>
  </si>
  <si>
    <t>金額</t>
  </si>
  <si>
    <t>金額（円）</t>
  </si>
  <si>
    <t>単価（円）</t>
  </si>
  <si>
    <t>〇精算内容</t>
  </si>
  <si>
    <t>初度設備費</t>
  </si>
  <si>
    <t>簡易陰圧装置</t>
  </si>
  <si>
    <t>簡易診察室</t>
  </si>
  <si>
    <t>納入時期</t>
  </si>
  <si>
    <t>パーテーション</t>
  </si>
  <si>
    <t>診療に要する備品</t>
  </si>
  <si>
    <t>保育器</t>
  </si>
  <si>
    <t>納期</t>
  </si>
  <si>
    <t>a</t>
  </si>
  <si>
    <t>b</t>
  </si>
  <si>
    <t>補助金所要額
（Ｃ・Ｄのいずれ
か少ない額×補助率）</t>
  </si>
  <si>
    <t>補助基準額(円)
(a・bいずれ
か少ない額)</t>
  </si>
  <si>
    <t>補助金所要額
（Ｃ・Ｄのいずれか少ない額×補助率）</t>
  </si>
  <si>
    <t>F</t>
  </si>
  <si>
    <t>G</t>
  </si>
  <si>
    <t>補助金
交付額</t>
  </si>
  <si>
    <t>G-F=H</t>
  </si>
  <si>
    <t>補助金　　　　
受入済額</t>
  </si>
  <si>
    <t>E欄については、1,000円未満の端数を切り捨てるものとする。</t>
  </si>
  <si>
    <t>4月</t>
  </si>
  <si>
    <t>5月</t>
  </si>
  <si>
    <t>6月</t>
  </si>
  <si>
    <t>7月</t>
  </si>
  <si>
    <t>8月</t>
  </si>
  <si>
    <t>9月</t>
  </si>
  <si>
    <t>10月</t>
  </si>
  <si>
    <t>11月</t>
  </si>
  <si>
    <t>12月</t>
  </si>
  <si>
    <t>1月</t>
  </si>
  <si>
    <t>2月</t>
  </si>
  <si>
    <t>3月</t>
  </si>
  <si>
    <t>知事が必要と認めた額</t>
  </si>
  <si>
    <t>簡易診療室及び付帯する備品（診療室）</t>
  </si>
  <si>
    <t>簡易診療室及び付帯する備品（付帯する備品）</t>
  </si>
  <si>
    <t>簡易診療室及び付帯する備品（簡易診療室）</t>
  </si>
  <si>
    <t>知事が必要と認めた額</t>
  </si>
  <si>
    <t>④新型コロナ疑い患者を診療した実績が確認できる資料</t>
  </si>
  <si>
    <t>消毒経費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</si>
</sst>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 numFmtId="185" formatCode="#,##0_);[Red]\(#,##0\)"/>
  </numFmts>
  <fonts count="52">
    <font>
      <sz val="11"/>
      <name val="ＭＳ Ｐゴシック"/>
      <family val="3"/>
    </font>
    <font>
      <sz val="11"/>
      <name val="ＭＳ 明朝"/>
      <family val="1"/>
    </font>
    <font>
      <sz val="6"/>
      <name val="ＭＳ Ｐゴシック"/>
      <family val="3"/>
    </font>
    <font>
      <sz val="9"/>
      <name val="ＭＳ 明朝"/>
      <family val="1"/>
    </font>
    <font>
      <u val="single"/>
      <sz val="11"/>
      <name val="ＭＳ 明朝"/>
      <family val="1"/>
    </font>
    <font>
      <sz val="14"/>
      <name val="ＭＳ 明朝"/>
      <family val="1"/>
    </font>
    <font>
      <sz val="18"/>
      <name val="ＭＳ 明朝"/>
      <family val="1"/>
    </font>
    <font>
      <sz val="10"/>
      <name val="ＭＳ 明朝"/>
      <family val="1"/>
    </font>
    <font>
      <sz val="11"/>
      <name val="ＭＳ Ｐ明朝"/>
      <family val="1"/>
    </font>
    <font>
      <sz val="16"/>
      <name val="ＭＳ Ｐ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hair"/>
      <right style="hair"/>
      <top style="hair"/>
      <bottom style="hair"/>
    </border>
    <border>
      <left style="thin"/>
      <right>
        <color indexed="63"/>
      </right>
      <top style="thin"/>
      <bottom style="hair"/>
    </border>
    <border>
      <left style="thin"/>
      <right>
        <color indexed="63"/>
      </right>
      <top>
        <color indexed="63"/>
      </top>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6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1" fillId="0" borderId="14"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quotePrefix="1">
      <alignment horizontal="center" vertical="center"/>
    </xf>
    <xf numFmtId="0" fontId="3" fillId="0" borderId="13"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180" fontId="6" fillId="0" borderId="10" xfId="0" applyNumberFormat="1" applyFont="1" applyBorder="1" applyAlignment="1">
      <alignment vertical="center"/>
    </xf>
    <xf numFmtId="180" fontId="1" fillId="0" borderId="12" xfId="0" applyNumberFormat="1" applyFont="1" applyBorder="1" applyAlignment="1">
      <alignment vertical="center"/>
    </xf>
    <xf numFmtId="49" fontId="1" fillId="0" borderId="12" xfId="0" applyNumberFormat="1" applyFont="1" applyBorder="1" applyAlignment="1" quotePrefix="1">
      <alignment horizontal="center" vertical="center"/>
    </xf>
    <xf numFmtId="180" fontId="1" fillId="0" borderId="10" xfId="0" applyNumberFormat="1" applyFont="1" applyBorder="1" applyAlignment="1">
      <alignment vertical="center"/>
    </xf>
    <xf numFmtId="0" fontId="51" fillId="0" borderId="13" xfId="0" applyFont="1" applyBorder="1" applyAlignment="1">
      <alignment horizontal="center" vertical="center"/>
    </xf>
    <xf numFmtId="0" fontId="51" fillId="0" borderId="0" xfId="0" applyFont="1" applyAlignment="1">
      <alignment vertical="center"/>
    </xf>
    <xf numFmtId="0" fontId="51" fillId="0" borderId="0" xfId="0" applyFont="1" applyBorder="1" applyAlignment="1">
      <alignment vertical="center"/>
    </xf>
    <xf numFmtId="0" fontId="3" fillId="0" borderId="13" xfId="0" applyFont="1" applyBorder="1" applyAlignment="1">
      <alignment horizontal="center" vertical="center" wrapText="1"/>
    </xf>
    <xf numFmtId="0" fontId="4" fillId="0" borderId="19" xfId="0" applyFont="1" applyBorder="1" applyAlignment="1">
      <alignment vertical="center" wrapText="1"/>
    </xf>
    <xf numFmtId="0" fontId="7" fillId="0" borderId="0" xfId="0" applyFont="1" applyAlignment="1">
      <alignment vertical="center"/>
    </xf>
    <xf numFmtId="0" fontId="8" fillId="0" borderId="0" xfId="0" applyFont="1" applyAlignment="1">
      <alignment/>
    </xf>
    <xf numFmtId="0" fontId="8" fillId="0" borderId="0" xfId="0" applyFont="1" applyAlignment="1">
      <alignment horizontal="right"/>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10" fillId="0" borderId="13" xfId="0" applyFont="1" applyBorder="1" applyAlignment="1">
      <alignment horizontal="right" vertical="top"/>
    </xf>
    <xf numFmtId="0" fontId="10" fillId="0" borderId="13" xfId="0" applyFont="1" applyBorder="1" applyAlignment="1">
      <alignment horizontal="right" vertical="center"/>
    </xf>
    <xf numFmtId="0" fontId="8" fillId="0" borderId="13" xfId="0" applyFont="1" applyBorder="1" applyAlignment="1">
      <alignment horizontal="right"/>
    </xf>
    <xf numFmtId="38" fontId="10" fillId="0" borderId="10" xfId="51" applyFont="1" applyBorder="1" applyAlignment="1" applyProtection="1">
      <alignment vertical="center"/>
      <protection locked="0"/>
    </xf>
    <xf numFmtId="38" fontId="10" fillId="0" borderId="10" xfId="51" applyFont="1" applyBorder="1" applyAlignment="1">
      <alignment vertical="center"/>
    </xf>
    <xf numFmtId="0" fontId="8" fillId="0" borderId="0" xfId="0" applyFont="1" applyAlignment="1">
      <alignment vertical="center"/>
    </xf>
    <xf numFmtId="0" fontId="11" fillId="0" borderId="11" xfId="0" applyFont="1" applyBorder="1" applyAlignment="1">
      <alignment horizontal="center" vertical="center" wrapText="1"/>
    </xf>
    <xf numFmtId="0" fontId="11" fillId="0" borderId="0" xfId="0" applyFont="1" applyAlignment="1">
      <alignment/>
    </xf>
    <xf numFmtId="0" fontId="10" fillId="0" borderId="13" xfId="0" applyFont="1" applyBorder="1" applyAlignment="1">
      <alignment/>
    </xf>
    <xf numFmtId="0" fontId="5" fillId="0" borderId="0" xfId="0" applyFont="1" applyAlignment="1">
      <alignment vertical="center"/>
    </xf>
    <xf numFmtId="0" fontId="1" fillId="0" borderId="0" xfId="0" applyFont="1" applyAlignment="1">
      <alignment horizontal="center" vertical="center" wrapText="1"/>
    </xf>
    <xf numFmtId="0" fontId="1" fillId="0" borderId="19" xfId="0" applyFont="1" applyBorder="1" applyAlignment="1">
      <alignment vertical="center"/>
    </xf>
    <xf numFmtId="0" fontId="1" fillId="0" borderId="20" xfId="0" applyFont="1" applyBorder="1" applyAlignment="1">
      <alignment horizontal="right" vertical="center"/>
    </xf>
    <xf numFmtId="0" fontId="1" fillId="33" borderId="10" xfId="0" applyFont="1" applyFill="1" applyBorder="1" applyAlignment="1">
      <alignment horizontal="left" vertical="center"/>
    </xf>
    <xf numFmtId="0" fontId="3" fillId="0" borderId="0" xfId="0" applyFont="1" applyAlignment="1">
      <alignment vertical="center"/>
    </xf>
    <xf numFmtId="180" fontId="7" fillId="33" borderId="21" xfId="0" applyNumberFormat="1" applyFont="1" applyFill="1" applyBorder="1" applyAlignment="1">
      <alignment horizontal="center" vertical="center"/>
    </xf>
    <xf numFmtId="3" fontId="7" fillId="33" borderId="21" xfId="0" applyNumberFormat="1" applyFont="1" applyFill="1" applyBorder="1" applyAlignment="1">
      <alignment horizontal="right" vertical="center"/>
    </xf>
    <xf numFmtId="0" fontId="3" fillId="33" borderId="20" xfId="0" applyFont="1" applyFill="1" applyBorder="1" applyAlignment="1">
      <alignment horizontal="left" vertical="center"/>
    </xf>
    <xf numFmtId="0" fontId="1" fillId="0" borderId="20" xfId="0" applyFont="1" applyBorder="1" applyAlignment="1">
      <alignment horizontal="center" vertical="center"/>
    </xf>
    <xf numFmtId="180" fontId="1" fillId="0" borderId="20" xfId="0" applyNumberFormat="1" applyFont="1" applyBorder="1" applyAlignment="1">
      <alignment horizontal="right" vertical="center"/>
    </xf>
    <xf numFmtId="0" fontId="1" fillId="0" borderId="20" xfId="0" applyFont="1" applyBorder="1" applyAlignment="1">
      <alignment vertical="center"/>
    </xf>
    <xf numFmtId="180" fontId="1" fillId="33" borderId="20" xfId="0" applyNumberFormat="1" applyFont="1" applyFill="1" applyBorder="1" applyAlignment="1">
      <alignment vertical="center"/>
    </xf>
    <xf numFmtId="0" fontId="1" fillId="33" borderId="20" xfId="0" applyFont="1" applyFill="1" applyBorder="1" applyAlignment="1">
      <alignment horizontal="center" vertical="center"/>
    </xf>
    <xf numFmtId="38" fontId="1" fillId="33" borderId="20" xfId="49" applyFont="1" applyFill="1" applyBorder="1" applyAlignment="1">
      <alignment horizontal="right" vertical="center"/>
    </xf>
    <xf numFmtId="0" fontId="3" fillId="33" borderId="22" xfId="0" applyFont="1" applyFill="1" applyBorder="1" applyAlignment="1">
      <alignment horizontal="left" vertical="center" wrapText="1"/>
    </xf>
    <xf numFmtId="180" fontId="1" fillId="0" borderId="21" xfId="0" applyNumberFormat="1" applyFont="1" applyBorder="1" applyAlignment="1">
      <alignment horizontal="center" vertical="center"/>
    </xf>
    <xf numFmtId="180" fontId="1" fillId="0" borderId="21" xfId="0" applyNumberFormat="1" applyFont="1" applyBorder="1" applyAlignment="1">
      <alignment horizontal="right" vertical="center"/>
    </xf>
    <xf numFmtId="180" fontId="1" fillId="33" borderId="21" xfId="0" applyNumberFormat="1" applyFont="1" applyFill="1" applyBorder="1" applyAlignment="1">
      <alignment vertical="center"/>
    </xf>
    <xf numFmtId="180" fontId="1" fillId="33" borderId="22" xfId="0" applyNumberFormat="1" applyFont="1" applyFill="1" applyBorder="1" applyAlignment="1">
      <alignment horizontal="center" vertical="center"/>
    </xf>
    <xf numFmtId="38" fontId="1" fillId="33" borderId="22" xfId="49" applyFont="1" applyFill="1" applyBorder="1" applyAlignment="1">
      <alignment horizontal="right" vertical="center"/>
    </xf>
    <xf numFmtId="180" fontId="1" fillId="0" borderId="22" xfId="0" applyNumberFormat="1" applyFont="1" applyBorder="1" applyAlignment="1">
      <alignment horizontal="center" vertical="center"/>
    </xf>
    <xf numFmtId="180" fontId="1" fillId="0" borderId="22" xfId="0" applyNumberFormat="1" applyFont="1" applyBorder="1" applyAlignment="1">
      <alignment horizontal="right" vertical="center"/>
    </xf>
    <xf numFmtId="0" fontId="1" fillId="0" borderId="22" xfId="0" applyFont="1" applyBorder="1" applyAlignment="1">
      <alignment vertical="center"/>
    </xf>
    <xf numFmtId="0" fontId="3" fillId="33" borderId="21" xfId="0" applyFont="1" applyFill="1" applyBorder="1" applyAlignment="1">
      <alignment horizontal="left" vertical="center" wrapText="1"/>
    </xf>
    <xf numFmtId="0" fontId="7" fillId="33" borderId="21" xfId="0" applyFont="1" applyFill="1" applyBorder="1" applyAlignment="1">
      <alignment horizontal="center" vertical="center"/>
    </xf>
    <xf numFmtId="0" fontId="3" fillId="33" borderId="23" xfId="0" applyFont="1" applyFill="1" applyBorder="1" applyAlignment="1">
      <alignment horizontal="left" vertical="center" wrapText="1"/>
    </xf>
    <xf numFmtId="38" fontId="1" fillId="33" borderId="23" xfId="49" applyFont="1" applyFill="1" applyBorder="1" applyAlignment="1">
      <alignment horizontal="right" vertical="center"/>
    </xf>
    <xf numFmtId="0" fontId="1" fillId="0" borderId="14" xfId="0" applyFont="1" applyBorder="1" applyAlignment="1">
      <alignment horizontal="center" vertical="center"/>
    </xf>
    <xf numFmtId="0" fontId="1" fillId="0" borderId="14" xfId="0" applyFont="1" applyBorder="1" applyAlignment="1">
      <alignment horizontal="right" vertical="center"/>
    </xf>
    <xf numFmtId="0" fontId="1" fillId="33" borderId="10" xfId="0" applyFont="1" applyFill="1" applyBorder="1" applyAlignment="1">
      <alignment horizontal="right" vertical="center"/>
    </xf>
    <xf numFmtId="180" fontId="1" fillId="33" borderId="10" xfId="0" applyNumberFormat="1" applyFont="1" applyFill="1" applyBorder="1" applyAlignment="1">
      <alignment horizontal="right" vertical="center"/>
    </xf>
    <xf numFmtId="0" fontId="7"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vertical="center"/>
    </xf>
    <xf numFmtId="180" fontId="3" fillId="33" borderId="20" xfId="0" applyNumberFormat="1" applyFont="1" applyFill="1" applyBorder="1" applyAlignment="1">
      <alignment vertical="center"/>
    </xf>
    <xf numFmtId="0" fontId="3" fillId="33" borderId="20" xfId="0" applyFont="1" applyFill="1" applyBorder="1" applyAlignment="1">
      <alignment horizontal="center" vertical="center"/>
    </xf>
    <xf numFmtId="38" fontId="3" fillId="33" borderId="20" xfId="49" applyFont="1" applyFill="1" applyBorder="1" applyAlignment="1">
      <alignment horizontal="right" vertical="center"/>
    </xf>
    <xf numFmtId="180" fontId="3" fillId="0" borderId="21" xfId="0" applyNumberFormat="1" applyFont="1" applyBorder="1" applyAlignment="1">
      <alignment horizontal="center" vertical="center"/>
    </xf>
    <xf numFmtId="0" fontId="3" fillId="0" borderId="21" xfId="0" applyFont="1" applyBorder="1" applyAlignment="1">
      <alignment vertical="center"/>
    </xf>
    <xf numFmtId="180" fontId="3" fillId="33" borderId="21" xfId="0" applyNumberFormat="1" applyFont="1" applyFill="1" applyBorder="1" applyAlignment="1">
      <alignment vertical="center"/>
    </xf>
    <xf numFmtId="180" fontId="3" fillId="33" borderId="22" xfId="0" applyNumberFormat="1" applyFont="1" applyFill="1" applyBorder="1" applyAlignment="1">
      <alignment horizontal="center" vertical="center"/>
    </xf>
    <xf numFmtId="38" fontId="3" fillId="33" borderId="22" xfId="49" applyFont="1" applyFill="1" applyBorder="1" applyAlignment="1">
      <alignment horizontal="right" vertical="center"/>
    </xf>
    <xf numFmtId="180" fontId="3" fillId="0" borderId="22" xfId="0" applyNumberFormat="1" applyFont="1" applyBorder="1" applyAlignment="1">
      <alignment horizontal="center" vertical="center"/>
    </xf>
    <xf numFmtId="0" fontId="3" fillId="0" borderId="22" xfId="0" applyFont="1" applyBorder="1" applyAlignment="1">
      <alignment vertical="center"/>
    </xf>
    <xf numFmtId="0" fontId="3" fillId="33" borderId="21" xfId="0" applyFont="1" applyFill="1" applyBorder="1" applyAlignment="1">
      <alignment horizontal="center" vertical="center"/>
    </xf>
    <xf numFmtId="3" fontId="3" fillId="33" borderId="21" xfId="0" applyNumberFormat="1" applyFont="1" applyFill="1" applyBorder="1" applyAlignment="1">
      <alignment horizontal="right" vertical="center"/>
    </xf>
    <xf numFmtId="180" fontId="3" fillId="33" borderId="23" xfId="0" applyNumberFormat="1" applyFont="1" applyFill="1" applyBorder="1" applyAlignment="1">
      <alignment vertical="center"/>
    </xf>
    <xf numFmtId="180" fontId="3" fillId="33" borderId="21" xfId="0" applyNumberFormat="1" applyFont="1" applyFill="1" applyBorder="1" applyAlignment="1">
      <alignment horizontal="center" vertical="center"/>
    </xf>
    <xf numFmtId="38" fontId="3" fillId="33" borderId="23" xfId="49" applyFont="1" applyFill="1" applyBorder="1" applyAlignment="1">
      <alignment horizontal="right" vertical="center"/>
    </xf>
    <xf numFmtId="20" fontId="8" fillId="0" borderId="0" xfId="0" applyNumberFormat="1" applyFont="1" applyAlignment="1">
      <alignment/>
    </xf>
    <xf numFmtId="0" fontId="32" fillId="0" borderId="0" xfId="62">
      <alignment vertical="center"/>
      <protection/>
    </xf>
    <xf numFmtId="0" fontId="32" fillId="0" borderId="0" xfId="62" applyAlignment="1">
      <alignment vertical="center" wrapText="1"/>
      <protection/>
    </xf>
    <xf numFmtId="0" fontId="32" fillId="0" borderId="24" xfId="62" applyBorder="1">
      <alignment vertical="center"/>
      <protection/>
    </xf>
    <xf numFmtId="38" fontId="32" fillId="0" borderId="24" xfId="62" applyNumberFormat="1" applyBorder="1">
      <alignment vertical="center"/>
      <protection/>
    </xf>
    <xf numFmtId="0" fontId="1" fillId="0" borderId="0" xfId="0" applyFont="1" applyBorder="1" applyAlignment="1">
      <alignment horizontal="center" vertical="center"/>
    </xf>
    <xf numFmtId="0" fontId="1" fillId="0" borderId="0" xfId="0" applyFont="1" applyBorder="1" applyAlignment="1">
      <alignment vertical="center"/>
    </xf>
    <xf numFmtId="38" fontId="1" fillId="0" borderId="10" xfId="49" applyFont="1" applyBorder="1" applyAlignment="1">
      <alignment horizontal="right" vertical="center"/>
    </xf>
    <xf numFmtId="38" fontId="32" fillId="0" borderId="24" xfId="62" applyNumberFormat="1" applyBorder="1" applyAlignment="1">
      <alignment horizontal="right" vertical="center"/>
      <protection/>
    </xf>
    <xf numFmtId="0" fontId="0" fillId="0" borderId="0" xfId="0" applyAlignment="1">
      <alignment vertical="center" wrapText="1"/>
    </xf>
    <xf numFmtId="38" fontId="1" fillId="0" borderId="11" xfId="49" applyFont="1" applyBorder="1" applyAlignment="1">
      <alignment horizontal="right" vertical="center"/>
    </xf>
    <xf numFmtId="38" fontId="1" fillId="0" borderId="22" xfId="49" applyFont="1" applyBorder="1" applyAlignment="1">
      <alignment horizontal="right" vertical="center"/>
    </xf>
    <xf numFmtId="0" fontId="7" fillId="0" borderId="12" xfId="0" applyFont="1" applyBorder="1" applyAlignment="1">
      <alignment horizontal="center" vertical="center"/>
    </xf>
    <xf numFmtId="0" fontId="0" fillId="0" borderId="0" xfId="0" applyFont="1" applyAlignment="1">
      <alignment/>
    </xf>
    <xf numFmtId="0" fontId="1" fillId="0" borderId="12" xfId="0" applyFont="1" applyBorder="1" applyAlignment="1">
      <alignment horizontal="right" vertical="center" shrinkToFit="1"/>
    </xf>
    <xf numFmtId="0" fontId="1" fillId="33" borderId="17" xfId="0" applyFont="1" applyFill="1" applyBorder="1" applyAlignment="1">
      <alignment horizontal="right" vertical="center" shrinkToFit="1"/>
    </xf>
    <xf numFmtId="38" fontId="1" fillId="33" borderId="14" xfId="49" applyFont="1" applyFill="1" applyBorder="1" applyAlignment="1">
      <alignment horizontal="right" vertical="center"/>
    </xf>
    <xf numFmtId="0" fontId="7" fillId="0" borderId="12" xfId="0" applyFont="1" applyBorder="1" applyAlignment="1">
      <alignment horizontal="right" vertical="center" shrinkToFit="1"/>
    </xf>
    <xf numFmtId="0" fontId="7" fillId="33" borderId="17" xfId="0" applyFont="1" applyFill="1" applyBorder="1" applyAlignment="1">
      <alignment horizontal="right" vertical="center" shrinkToFit="1"/>
    </xf>
    <xf numFmtId="0" fontId="1" fillId="0" borderId="21" xfId="0" applyFont="1" applyBorder="1" applyAlignment="1">
      <alignment horizontal="left" vertical="center"/>
    </xf>
    <xf numFmtId="185" fontId="3" fillId="0" borderId="20" xfId="49" applyNumberFormat="1" applyFont="1" applyBorder="1" applyAlignment="1">
      <alignment horizontal="right" vertical="center"/>
    </xf>
    <xf numFmtId="185" fontId="3" fillId="0" borderId="21" xfId="49" applyNumberFormat="1" applyFont="1" applyBorder="1" applyAlignment="1">
      <alignment horizontal="right" vertical="center"/>
    </xf>
    <xf numFmtId="185" fontId="3" fillId="0" borderId="10" xfId="49" applyNumberFormat="1" applyFont="1" applyBorder="1" applyAlignment="1">
      <alignment horizontal="right" vertical="center"/>
    </xf>
    <xf numFmtId="185" fontId="3" fillId="33" borderId="25" xfId="49" applyNumberFormat="1" applyFont="1" applyFill="1" applyBorder="1" applyAlignment="1">
      <alignment horizontal="right" vertical="center"/>
    </xf>
    <xf numFmtId="185" fontId="1" fillId="0" borderId="11" xfId="49" applyNumberFormat="1" applyFont="1" applyFill="1" applyBorder="1" applyAlignment="1">
      <alignment horizontal="right" vertical="center"/>
    </xf>
    <xf numFmtId="185" fontId="3" fillId="33" borderId="26" xfId="49" applyNumberFormat="1" applyFont="1" applyFill="1" applyBorder="1" applyAlignment="1">
      <alignment horizontal="right" vertical="center"/>
    </xf>
    <xf numFmtId="185" fontId="1" fillId="0" borderId="22" xfId="49" applyNumberFormat="1" applyFont="1" applyFill="1" applyBorder="1" applyAlignment="1">
      <alignment horizontal="right" vertical="center"/>
    </xf>
    <xf numFmtId="185" fontId="1" fillId="0" borderId="21" xfId="49" applyNumberFormat="1" applyFont="1" applyFill="1" applyBorder="1" applyAlignment="1">
      <alignment horizontal="right" vertical="center"/>
    </xf>
    <xf numFmtId="185" fontId="1" fillId="0" borderId="27" xfId="49" applyNumberFormat="1" applyFont="1" applyFill="1" applyBorder="1" applyAlignment="1">
      <alignment horizontal="right" vertical="center"/>
    </xf>
    <xf numFmtId="185" fontId="3" fillId="33" borderId="14" xfId="0" applyNumberFormat="1" applyFont="1" applyFill="1" applyBorder="1" applyAlignment="1">
      <alignment horizontal="right" vertical="center"/>
    </xf>
    <xf numFmtId="185" fontId="3" fillId="0" borderId="10" xfId="0" applyNumberFormat="1" applyFont="1" applyFill="1" applyBorder="1" applyAlignment="1">
      <alignment horizontal="right" vertical="center"/>
    </xf>
    <xf numFmtId="185" fontId="1" fillId="0" borderId="20" xfId="49" applyNumberFormat="1" applyFont="1" applyBorder="1" applyAlignment="1">
      <alignment horizontal="right" vertical="center"/>
    </xf>
    <xf numFmtId="185" fontId="1" fillId="0" borderId="21" xfId="49" applyNumberFormat="1" applyFont="1" applyBorder="1" applyAlignment="1">
      <alignment horizontal="right" vertical="center"/>
    </xf>
    <xf numFmtId="185" fontId="1" fillId="0" borderId="10" xfId="49" applyNumberFormat="1" applyFont="1" applyBorder="1" applyAlignment="1">
      <alignment horizontal="right" vertical="center"/>
    </xf>
    <xf numFmtId="185" fontId="1" fillId="33" borderId="25" xfId="49" applyNumberFormat="1" applyFont="1" applyFill="1" applyBorder="1" applyAlignment="1">
      <alignment horizontal="right" vertical="center"/>
    </xf>
    <xf numFmtId="185" fontId="1" fillId="33" borderId="26" xfId="49" applyNumberFormat="1" applyFont="1" applyFill="1" applyBorder="1" applyAlignment="1">
      <alignment horizontal="right" vertical="center"/>
    </xf>
    <xf numFmtId="185" fontId="1" fillId="0" borderId="20" xfId="49" applyNumberFormat="1" applyFont="1" applyFill="1" applyBorder="1" applyAlignment="1">
      <alignment horizontal="right" vertical="center"/>
    </xf>
    <xf numFmtId="185" fontId="1" fillId="0" borderId="10" xfId="0" applyNumberFormat="1" applyFont="1" applyFill="1" applyBorder="1" applyAlignment="1">
      <alignment horizontal="right" vertical="center"/>
    </xf>
    <xf numFmtId="0" fontId="32" fillId="0" borderId="0" xfId="62" applyBorder="1">
      <alignment vertical="center"/>
      <protection/>
    </xf>
    <xf numFmtId="38" fontId="32" fillId="0" borderId="0" xfId="62" applyNumberFormat="1" applyBorder="1">
      <alignment vertical="center"/>
      <protection/>
    </xf>
    <xf numFmtId="38" fontId="32" fillId="0" borderId="0" xfId="62" applyNumberFormat="1" applyBorder="1" applyAlignment="1">
      <alignment horizontal="right" vertical="center"/>
      <protection/>
    </xf>
    <xf numFmtId="0" fontId="1" fillId="33" borderId="12" xfId="0" applyFont="1" applyFill="1" applyBorder="1" applyAlignment="1">
      <alignment horizontal="center" vertical="center"/>
    </xf>
    <xf numFmtId="0" fontId="7" fillId="33" borderId="12" xfId="0" applyFont="1" applyFill="1" applyBorder="1" applyAlignment="1">
      <alignment horizontal="center" vertical="center"/>
    </xf>
    <xf numFmtId="180" fontId="1" fillId="0" borderId="23" xfId="0" applyNumberFormat="1" applyFont="1" applyBorder="1" applyAlignment="1">
      <alignment horizontal="center" vertical="center"/>
    </xf>
    <xf numFmtId="0" fontId="5" fillId="0" borderId="0" xfId="0" applyFont="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2"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9" xfId="0" applyFont="1" applyBorder="1" applyAlignment="1">
      <alignment horizontal="right" vertical="center" wrapText="1"/>
    </xf>
    <xf numFmtId="0" fontId="1" fillId="0" borderId="19" xfId="0" applyFont="1" applyBorder="1" applyAlignment="1">
      <alignment horizontal="right" vertical="center"/>
    </xf>
    <xf numFmtId="0" fontId="1" fillId="33" borderId="28" xfId="0"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0" borderId="10" xfId="0" applyFont="1" applyBorder="1" applyAlignment="1">
      <alignment horizontal="left" vertical="center"/>
    </xf>
    <xf numFmtId="0" fontId="1" fillId="33" borderId="11" xfId="0" applyFont="1" applyFill="1" applyBorder="1" applyAlignment="1">
      <alignment horizontal="center" vertical="center" textRotation="255" shrinkToFit="1"/>
    </xf>
    <xf numFmtId="0" fontId="1" fillId="33" borderId="12" xfId="0" applyFont="1" applyFill="1" applyBorder="1" applyAlignment="1">
      <alignment horizontal="center" vertical="center" textRotation="255" shrinkToFit="1"/>
    </xf>
    <xf numFmtId="0" fontId="1" fillId="33" borderId="13" xfId="0" applyFont="1" applyFill="1" applyBorder="1" applyAlignment="1">
      <alignment horizontal="center" vertical="center" textRotation="255" shrinkToFit="1"/>
    </xf>
    <xf numFmtId="185" fontId="1" fillId="0" borderId="23" xfId="49" applyNumberFormat="1" applyFont="1" applyFill="1" applyBorder="1" applyAlignment="1">
      <alignment horizontal="right" vertical="center"/>
    </xf>
    <xf numFmtId="185" fontId="1" fillId="0" borderId="21" xfId="49" applyNumberFormat="1" applyFont="1" applyFill="1" applyBorder="1" applyAlignment="1">
      <alignment horizontal="right" vertical="center"/>
    </xf>
    <xf numFmtId="0" fontId="1"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180" fontId="1" fillId="33" borderId="23" xfId="0" applyNumberFormat="1" applyFont="1" applyFill="1" applyBorder="1" applyAlignment="1">
      <alignment horizontal="center" vertical="center"/>
    </xf>
    <xf numFmtId="180" fontId="1" fillId="33" borderId="21"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38" fontId="1" fillId="0" borderId="23" xfId="49" applyFont="1" applyBorder="1" applyAlignment="1">
      <alignment horizontal="right" vertical="center"/>
    </xf>
    <xf numFmtId="38" fontId="1" fillId="0" borderId="21" xfId="49" applyFont="1" applyBorder="1" applyAlignment="1">
      <alignment horizontal="righ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29" xfId="0" applyFont="1" applyBorder="1" applyAlignment="1">
      <alignment horizontal="left" vertical="center"/>
    </xf>
    <xf numFmtId="49" fontId="1" fillId="0" borderId="28" xfId="0" applyNumberFormat="1" applyFont="1" applyBorder="1" applyAlignment="1">
      <alignment horizontal="left" vertical="center"/>
    </xf>
    <xf numFmtId="49" fontId="1" fillId="0" borderId="32" xfId="0" applyNumberFormat="1" applyFont="1" applyBorder="1" applyAlignment="1">
      <alignment horizontal="left" vertical="center"/>
    </xf>
    <xf numFmtId="49" fontId="1" fillId="0" borderId="29" xfId="0" applyNumberFormat="1" applyFont="1" applyBorder="1" applyAlignment="1">
      <alignment horizontal="left" vertical="center"/>
    </xf>
    <xf numFmtId="0" fontId="1" fillId="0" borderId="19" xfId="0" applyFont="1" applyBorder="1" applyAlignment="1">
      <alignment horizontal="center" vertical="center" shrinkToFit="1"/>
    </xf>
    <xf numFmtId="0" fontId="1" fillId="33" borderId="28"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180" fontId="1" fillId="33" borderId="23" xfId="0" applyNumberFormat="1" applyFont="1" applyFill="1" applyBorder="1" applyAlignment="1">
      <alignment horizontal="right" vertical="center"/>
    </xf>
    <xf numFmtId="180" fontId="1" fillId="33" borderId="21" xfId="0" applyNumberFormat="1" applyFont="1" applyFill="1" applyBorder="1" applyAlignment="1">
      <alignment horizontal="right" vertical="center"/>
    </xf>
    <xf numFmtId="185" fontId="1" fillId="33" borderId="23" xfId="49" applyNumberFormat="1" applyFont="1" applyFill="1" applyBorder="1" applyAlignment="1">
      <alignment horizontal="right" vertical="center"/>
    </xf>
    <xf numFmtId="185" fontId="1" fillId="33" borderId="21" xfId="49" applyNumberFormat="1" applyFont="1" applyFill="1" applyBorder="1" applyAlignment="1">
      <alignment horizontal="right" vertical="center"/>
    </xf>
    <xf numFmtId="180" fontId="1" fillId="0" borderId="23" xfId="0" applyNumberFormat="1" applyFont="1" applyBorder="1" applyAlignment="1">
      <alignment horizontal="right" vertical="center"/>
    </xf>
    <xf numFmtId="180" fontId="1" fillId="0" borderId="21" xfId="0" applyNumberFormat="1" applyFont="1" applyBorder="1" applyAlignment="1">
      <alignment horizontal="right" vertical="center"/>
    </xf>
    <xf numFmtId="38" fontId="1" fillId="33" borderId="23" xfId="49" applyFont="1" applyFill="1" applyBorder="1" applyAlignment="1">
      <alignment horizontal="right" vertical="center" shrinkToFit="1"/>
    </xf>
    <xf numFmtId="38" fontId="1" fillId="33" borderId="21" xfId="49" applyFont="1" applyFill="1" applyBorder="1" applyAlignment="1">
      <alignment horizontal="right" vertical="center" shrinkToFit="1"/>
    </xf>
    <xf numFmtId="185" fontId="1" fillId="0" borderId="23" xfId="49" applyNumberFormat="1" applyFont="1" applyBorder="1" applyAlignment="1">
      <alignment horizontal="right" vertical="center"/>
    </xf>
    <xf numFmtId="185" fontId="1" fillId="0" borderId="21" xfId="49" applyNumberFormat="1" applyFont="1" applyBorder="1" applyAlignment="1">
      <alignment horizontal="right" vertical="center"/>
    </xf>
    <xf numFmtId="180" fontId="1" fillId="0" borderId="23" xfId="0" applyNumberFormat="1" applyFont="1" applyBorder="1" applyAlignment="1">
      <alignment horizontal="center" vertical="center"/>
    </xf>
    <xf numFmtId="180" fontId="1" fillId="0" borderId="21" xfId="0" applyNumberFormat="1"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33" borderId="11" xfId="0" applyFont="1" applyFill="1" applyBorder="1" applyAlignment="1">
      <alignment horizontal="center" vertical="center" textRotation="255" shrinkToFit="1"/>
    </xf>
    <xf numFmtId="0" fontId="7" fillId="33" borderId="12" xfId="0" applyFont="1" applyFill="1" applyBorder="1" applyAlignment="1">
      <alignment horizontal="center" vertical="center" textRotation="255" shrinkToFit="1"/>
    </xf>
    <xf numFmtId="0" fontId="7" fillId="33" borderId="13" xfId="0" applyFont="1" applyFill="1" applyBorder="1" applyAlignment="1">
      <alignment horizontal="center" vertical="center" textRotation="255"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33" borderId="12"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28"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3" fillId="0" borderId="23" xfId="0" applyFont="1" applyBorder="1" applyAlignment="1">
      <alignment horizontal="right" vertical="center"/>
    </xf>
    <xf numFmtId="0" fontId="3" fillId="0" borderId="21" xfId="0" applyFont="1" applyBorder="1" applyAlignment="1">
      <alignment horizontal="right" vertical="center"/>
    </xf>
    <xf numFmtId="180" fontId="3" fillId="33" borderId="23" xfId="0" applyNumberFormat="1" applyFont="1" applyFill="1" applyBorder="1" applyAlignment="1">
      <alignment horizontal="right" vertical="center"/>
    </xf>
    <xf numFmtId="180" fontId="3" fillId="33" borderId="21" xfId="0" applyNumberFormat="1" applyFont="1" applyFill="1" applyBorder="1" applyAlignment="1">
      <alignment horizontal="right" vertical="center"/>
    </xf>
    <xf numFmtId="180" fontId="3" fillId="33" borderId="23" xfId="0" applyNumberFormat="1" applyFont="1" applyFill="1" applyBorder="1" applyAlignment="1">
      <alignment horizontal="center" vertical="center"/>
    </xf>
    <xf numFmtId="180" fontId="3" fillId="33" borderId="21" xfId="0" applyNumberFormat="1" applyFont="1" applyFill="1" applyBorder="1" applyAlignment="1">
      <alignment horizontal="center" vertical="center"/>
    </xf>
    <xf numFmtId="38" fontId="3" fillId="33" borderId="23" xfId="49" applyFont="1" applyFill="1" applyBorder="1" applyAlignment="1">
      <alignment horizontal="right" vertical="center" shrinkToFit="1"/>
    </xf>
    <xf numFmtId="38" fontId="3" fillId="33" borderId="21" xfId="49" applyFont="1" applyFill="1" applyBorder="1" applyAlignment="1">
      <alignment horizontal="right" vertical="center" shrinkToFit="1"/>
    </xf>
    <xf numFmtId="185" fontId="3" fillId="33" borderId="23" xfId="0" applyNumberFormat="1" applyFont="1" applyFill="1" applyBorder="1" applyAlignment="1">
      <alignment horizontal="right" vertical="center"/>
    </xf>
    <xf numFmtId="185" fontId="3" fillId="33" borderId="21" xfId="0" applyNumberFormat="1" applyFont="1" applyFill="1" applyBorder="1" applyAlignment="1">
      <alignment horizontal="right" vertical="center"/>
    </xf>
    <xf numFmtId="58" fontId="1" fillId="0" borderId="28" xfId="0" applyNumberFormat="1" applyFont="1" applyBorder="1" applyAlignment="1">
      <alignment horizontal="left" vertical="center"/>
    </xf>
    <xf numFmtId="0" fontId="7" fillId="0" borderId="10" xfId="0" applyFont="1" applyBorder="1" applyAlignment="1">
      <alignment horizontal="left" vertical="center"/>
    </xf>
    <xf numFmtId="180" fontId="3" fillId="0" borderId="23" xfId="0" applyNumberFormat="1" applyFont="1" applyBorder="1" applyAlignment="1">
      <alignment horizontal="center" vertical="center"/>
    </xf>
    <xf numFmtId="180" fontId="3" fillId="0" borderId="21" xfId="0" applyNumberFormat="1" applyFont="1" applyBorder="1" applyAlignment="1">
      <alignment horizontal="center" vertical="center"/>
    </xf>
    <xf numFmtId="185" fontId="3" fillId="0" borderId="23" xfId="49" applyNumberFormat="1" applyFont="1" applyBorder="1" applyAlignment="1">
      <alignment horizontal="right" vertical="center"/>
    </xf>
    <xf numFmtId="185" fontId="3" fillId="0" borderId="21" xfId="49" applyNumberFormat="1" applyFont="1" applyBorder="1" applyAlignment="1">
      <alignment horizontal="right" vertical="center"/>
    </xf>
    <xf numFmtId="0" fontId="32" fillId="34" borderId="33" xfId="62" applyFill="1" applyBorder="1" applyAlignment="1">
      <alignment horizontal="center" vertical="center"/>
      <protection/>
    </xf>
    <xf numFmtId="0" fontId="32" fillId="34" borderId="34" xfId="62" applyFill="1" applyBorder="1" applyAlignment="1">
      <alignment horizontal="center" vertical="center"/>
      <protection/>
    </xf>
    <xf numFmtId="0" fontId="32" fillId="34" borderId="35" xfId="62" applyFill="1" applyBorder="1" applyAlignment="1">
      <alignment horizontal="center" vertical="center"/>
      <protection/>
    </xf>
    <xf numFmtId="0" fontId="32" fillId="35" borderId="33" xfId="62" applyFill="1" applyBorder="1" applyAlignment="1">
      <alignment horizontal="center" vertical="center"/>
      <protection/>
    </xf>
    <xf numFmtId="0" fontId="32" fillId="35" borderId="34" xfId="62" applyFill="1" applyBorder="1" applyAlignment="1">
      <alignment horizontal="center" vertical="center"/>
      <protection/>
    </xf>
    <xf numFmtId="0" fontId="32" fillId="35" borderId="35" xfId="62" applyFill="1" applyBorder="1" applyAlignment="1">
      <alignment horizontal="center" vertical="center"/>
      <protection/>
    </xf>
    <xf numFmtId="0" fontId="32" fillId="36" borderId="33" xfId="62" applyFill="1" applyBorder="1" applyAlignment="1">
      <alignment horizontal="center" vertical="center"/>
      <protection/>
    </xf>
    <xf numFmtId="0" fontId="32" fillId="36" borderId="34" xfId="62" applyFill="1" applyBorder="1" applyAlignment="1">
      <alignment horizontal="center" vertical="center"/>
      <protection/>
    </xf>
    <xf numFmtId="0" fontId="32" fillId="36" borderId="35" xfId="62"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8</xdr:row>
      <xdr:rowOff>19050</xdr:rowOff>
    </xdr:from>
    <xdr:ext cx="914400" cy="914400"/>
    <xdr:sp>
      <xdr:nvSpPr>
        <xdr:cNvPr id="1" name="AutoShape 1"/>
        <xdr:cNvSpPr>
          <a:spLocks noChangeAspect="1"/>
        </xdr:cNvSpPr>
      </xdr:nvSpPr>
      <xdr:spPr>
        <a:xfrm>
          <a:off x="7077075" y="2143125"/>
          <a:ext cx="91440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0"/>
  <sheetViews>
    <sheetView zoomScalePageLayoutView="0" workbookViewId="0" topLeftCell="A1">
      <selection activeCell="A1" sqref="A1"/>
    </sheetView>
  </sheetViews>
  <sheetFormatPr defaultColWidth="9.00390625" defaultRowHeight="13.5"/>
  <cols>
    <col min="1" max="1" width="28.00390625" style="1" customWidth="1"/>
    <col min="2" max="3" width="25.75390625" style="1" customWidth="1"/>
    <col min="4" max="5" width="25.625" style="1" customWidth="1"/>
    <col min="6" max="16384" width="9.00390625" style="1" customWidth="1"/>
  </cols>
  <sheetData>
    <row r="1" ht="19.5" customHeight="1">
      <c r="A1" s="1" t="s">
        <v>76</v>
      </c>
    </row>
    <row r="2" spans="1:5" ht="27" customHeight="1">
      <c r="A2" s="145" t="s">
        <v>8</v>
      </c>
      <c r="B2" s="145"/>
      <c r="C2" s="145"/>
      <c r="D2" s="145"/>
      <c r="E2" s="145"/>
    </row>
    <row r="3" ht="13.5">
      <c r="E3" s="9" t="s">
        <v>6</v>
      </c>
    </row>
    <row r="4" spans="1:5" ht="19.5" customHeight="1">
      <c r="A4" s="5"/>
      <c r="B4" s="5"/>
      <c r="C4" s="6" t="s">
        <v>44</v>
      </c>
      <c r="D4" s="6"/>
      <c r="E4" s="6" t="s">
        <v>3</v>
      </c>
    </row>
    <row r="5" spans="1:5" ht="19.5" customHeight="1">
      <c r="A5" s="7" t="s">
        <v>10</v>
      </c>
      <c r="B5" s="7" t="s">
        <v>49</v>
      </c>
      <c r="C5" s="7" t="s">
        <v>50</v>
      </c>
      <c r="D5" s="7" t="s">
        <v>1</v>
      </c>
      <c r="E5" s="7" t="s">
        <v>4</v>
      </c>
    </row>
    <row r="6" spans="1:5" ht="19.5" customHeight="1">
      <c r="A6" s="8"/>
      <c r="B6" s="32" t="s">
        <v>74</v>
      </c>
      <c r="C6" s="8" t="s">
        <v>0</v>
      </c>
      <c r="D6" s="8" t="s">
        <v>2</v>
      </c>
      <c r="E6" s="8" t="s">
        <v>5</v>
      </c>
    </row>
    <row r="7" spans="1:5" ht="189.75" customHeight="1">
      <c r="A7" s="4" t="s">
        <v>80</v>
      </c>
      <c r="B7" s="28"/>
      <c r="C7" s="28"/>
      <c r="D7" s="10"/>
      <c r="E7" s="10"/>
    </row>
    <row r="8" spans="1:5" ht="52.5" customHeight="1">
      <c r="A8" s="4" t="s">
        <v>7</v>
      </c>
      <c r="B8" s="28">
        <f>SUM(B7)</f>
        <v>0</v>
      </c>
      <c r="C8" s="28">
        <f>SUM(C7)</f>
        <v>0</v>
      </c>
      <c r="D8" s="10"/>
      <c r="E8" s="10"/>
    </row>
    <row r="9" ht="20.25" customHeight="1">
      <c r="A9" s="1" t="s">
        <v>71</v>
      </c>
    </row>
    <row r="10" ht="20.25" customHeight="1">
      <c r="A10" s="1" t="s">
        <v>9</v>
      </c>
    </row>
  </sheetData>
  <sheetProtection/>
  <mergeCells count="1">
    <mergeCell ref="A2:E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 sqref="A1"/>
    </sheetView>
  </sheetViews>
  <sheetFormatPr defaultColWidth="9.00390625" defaultRowHeight="13.5"/>
  <cols>
    <col min="1" max="1" width="11.50390625" style="1" customWidth="1"/>
    <col min="2" max="2" width="11.25390625" style="1" customWidth="1"/>
    <col min="3" max="3" width="13.125" style="1" customWidth="1"/>
    <col min="4" max="4" width="12.25390625" style="1" customWidth="1"/>
    <col min="5" max="5" width="11.625" style="1" customWidth="1"/>
    <col min="6" max="6" width="13.25390625" style="1" bestFit="1" customWidth="1"/>
    <col min="7" max="7" width="13.50390625" style="1" customWidth="1"/>
    <col min="8" max="8" width="15.25390625" style="1" customWidth="1"/>
    <col min="9" max="9" width="14.125" style="1" bestFit="1" customWidth="1"/>
    <col min="10" max="10" width="7.00390625" style="1" bestFit="1" customWidth="1"/>
    <col min="11" max="11" width="11.625" style="1" customWidth="1"/>
    <col min="12" max="12" width="10.00390625" style="1" customWidth="1"/>
    <col min="13" max="13" width="14.375" style="1" customWidth="1"/>
    <col min="14" max="14" width="7.75390625" style="1" customWidth="1"/>
    <col min="15" max="16384" width="9.00390625" style="1" customWidth="1"/>
  </cols>
  <sheetData>
    <row r="1" ht="13.5">
      <c r="A1" s="1" t="s">
        <v>77</v>
      </c>
    </row>
    <row r="2" spans="1:14" ht="30" customHeight="1">
      <c r="A2" s="145" t="s">
        <v>75</v>
      </c>
      <c r="B2" s="145"/>
      <c r="C2" s="145"/>
      <c r="D2" s="145"/>
      <c r="E2" s="145"/>
      <c r="F2" s="145"/>
      <c r="G2" s="145"/>
      <c r="H2" s="145"/>
      <c r="I2" s="145"/>
      <c r="J2" s="145"/>
      <c r="K2" s="145"/>
      <c r="L2" s="145"/>
      <c r="M2" s="145"/>
      <c r="N2" s="145"/>
    </row>
    <row r="4" spans="1:14" s="2" customFormat="1" ht="28.5" customHeight="1">
      <c r="A4" s="157" t="s">
        <v>51</v>
      </c>
      <c r="B4" s="157"/>
      <c r="C4" s="146" t="s">
        <v>11</v>
      </c>
      <c r="D4" s="146" t="s">
        <v>28</v>
      </c>
      <c r="E4" s="146" t="s">
        <v>12</v>
      </c>
      <c r="F4" s="146" t="s">
        <v>13</v>
      </c>
      <c r="G4" s="146" t="s">
        <v>14</v>
      </c>
      <c r="H4" s="11" t="s">
        <v>15</v>
      </c>
      <c r="I4" s="146" t="s">
        <v>63</v>
      </c>
      <c r="J4" s="148" t="s">
        <v>16</v>
      </c>
      <c r="K4" s="146" t="s">
        <v>64</v>
      </c>
      <c r="L4" s="146" t="s">
        <v>27</v>
      </c>
      <c r="M4" s="146" t="s">
        <v>31</v>
      </c>
      <c r="N4" s="156" t="s">
        <v>17</v>
      </c>
    </row>
    <row r="5" spans="1:14" s="2" customFormat="1" ht="23.25" customHeight="1">
      <c r="A5" s="157"/>
      <c r="B5" s="157"/>
      <c r="C5" s="147"/>
      <c r="D5" s="147"/>
      <c r="E5" s="147"/>
      <c r="F5" s="147"/>
      <c r="G5" s="147"/>
      <c r="H5" s="158" t="s">
        <v>45</v>
      </c>
      <c r="I5" s="147"/>
      <c r="J5" s="149"/>
      <c r="K5" s="147"/>
      <c r="L5" s="147"/>
      <c r="M5" s="147"/>
      <c r="N5" s="156"/>
    </row>
    <row r="6" spans="1:14" s="2" customFormat="1" ht="20.25" customHeight="1">
      <c r="A6" s="157"/>
      <c r="B6" s="157"/>
      <c r="C6" s="147"/>
      <c r="D6" s="147"/>
      <c r="E6" s="147"/>
      <c r="F6" s="147"/>
      <c r="G6" s="147"/>
      <c r="H6" s="158"/>
      <c r="I6" s="147"/>
      <c r="J6" s="149"/>
      <c r="K6" s="147"/>
      <c r="L6" s="12"/>
      <c r="M6" s="20" t="s">
        <v>61</v>
      </c>
      <c r="N6" s="156"/>
    </row>
    <row r="7" spans="1:14" s="2" customFormat="1" ht="21" customHeight="1">
      <c r="A7" s="157"/>
      <c r="B7" s="157"/>
      <c r="C7" s="22" t="s">
        <v>18</v>
      </c>
      <c r="D7" s="22" t="s">
        <v>19</v>
      </c>
      <c r="E7" s="35" t="s">
        <v>81</v>
      </c>
      <c r="F7" s="22" t="s">
        <v>21</v>
      </c>
      <c r="G7" s="22" t="s">
        <v>22</v>
      </c>
      <c r="H7" s="22" t="s">
        <v>23</v>
      </c>
      <c r="I7" s="22" t="s">
        <v>24</v>
      </c>
      <c r="J7" s="22" t="s">
        <v>52</v>
      </c>
      <c r="K7" s="22" t="s">
        <v>53</v>
      </c>
      <c r="L7" s="22" t="s">
        <v>30</v>
      </c>
      <c r="M7" s="21" t="s">
        <v>54</v>
      </c>
      <c r="N7" s="156"/>
    </row>
    <row r="8" spans="1:14" ht="17.25" customHeight="1">
      <c r="A8" s="16"/>
      <c r="B8" s="17"/>
      <c r="C8" s="13" t="s">
        <v>25</v>
      </c>
      <c r="D8" s="13" t="s">
        <v>25</v>
      </c>
      <c r="E8" s="13" t="s">
        <v>25</v>
      </c>
      <c r="F8" s="13" t="s">
        <v>25</v>
      </c>
      <c r="G8" s="13" t="s">
        <v>25</v>
      </c>
      <c r="H8" s="13" t="s">
        <v>25</v>
      </c>
      <c r="I8" s="13" t="s">
        <v>25</v>
      </c>
      <c r="J8" s="13"/>
      <c r="K8" s="13"/>
      <c r="L8" s="13" t="s">
        <v>25</v>
      </c>
      <c r="M8" s="13" t="s">
        <v>25</v>
      </c>
      <c r="N8" s="5"/>
    </row>
    <row r="9" spans="1:14" ht="30" customHeight="1">
      <c r="A9" s="18"/>
      <c r="B9" s="19"/>
      <c r="C9" s="14"/>
      <c r="D9" s="14"/>
      <c r="E9" s="14"/>
      <c r="F9" s="14"/>
      <c r="G9" s="14"/>
      <c r="H9" s="14"/>
      <c r="I9" s="14"/>
      <c r="J9" s="14"/>
      <c r="K9" s="14"/>
      <c r="L9" s="14"/>
      <c r="M9" s="14"/>
      <c r="N9" s="14"/>
    </row>
    <row r="10" spans="1:14" ht="30" customHeight="1">
      <c r="A10" s="150"/>
      <c r="B10" s="151"/>
      <c r="C10" s="29"/>
      <c r="D10" s="29"/>
      <c r="E10" s="29"/>
      <c r="F10" s="29"/>
      <c r="G10" s="29"/>
      <c r="H10" s="29"/>
      <c r="I10" s="29"/>
      <c r="J10" s="30"/>
      <c r="K10" s="29"/>
      <c r="L10" s="29"/>
      <c r="M10" s="29"/>
      <c r="N10" s="14"/>
    </row>
    <row r="11" spans="1:14" ht="30" customHeight="1">
      <c r="A11" s="18"/>
      <c r="B11" s="19"/>
      <c r="C11" s="14"/>
      <c r="D11" s="14"/>
      <c r="E11" s="14"/>
      <c r="F11" s="14"/>
      <c r="G11" s="14"/>
      <c r="H11" s="14"/>
      <c r="I11" s="14"/>
      <c r="J11" s="14"/>
      <c r="K11" s="14"/>
      <c r="L11" s="14"/>
      <c r="M11" s="14"/>
      <c r="N11" s="14"/>
    </row>
    <row r="12" spans="1:14" ht="30" customHeight="1">
      <c r="A12" s="18"/>
      <c r="B12" s="19"/>
      <c r="C12" s="14"/>
      <c r="D12" s="14"/>
      <c r="E12" s="14"/>
      <c r="F12" s="14"/>
      <c r="G12" s="14"/>
      <c r="H12" s="14"/>
      <c r="I12" s="14"/>
      <c r="J12" s="14"/>
      <c r="K12" s="14"/>
      <c r="L12" s="14"/>
      <c r="M12" s="14"/>
      <c r="N12" s="14"/>
    </row>
    <row r="13" spans="1:14" ht="30" customHeight="1">
      <c r="A13" s="18"/>
      <c r="B13" s="19"/>
      <c r="C13" s="14"/>
      <c r="D13" s="14"/>
      <c r="E13" s="14"/>
      <c r="F13" s="14"/>
      <c r="G13" s="14"/>
      <c r="H13" s="14"/>
      <c r="I13" s="14"/>
      <c r="J13" s="14"/>
      <c r="K13" s="14"/>
      <c r="L13" s="14"/>
      <c r="M13" s="14"/>
      <c r="N13" s="14"/>
    </row>
    <row r="14" spans="1:14" ht="30" customHeight="1">
      <c r="A14" s="154" t="s">
        <v>32</v>
      </c>
      <c r="B14" s="155"/>
      <c r="C14" s="15"/>
      <c r="D14" s="15"/>
      <c r="E14" s="15"/>
      <c r="F14" s="15"/>
      <c r="G14" s="15"/>
      <c r="H14" s="15"/>
      <c r="I14" s="15"/>
      <c r="J14" s="15"/>
      <c r="K14" s="15"/>
      <c r="L14" s="15"/>
      <c r="M14" s="15"/>
      <c r="N14" s="15"/>
    </row>
    <row r="15" spans="1:14" ht="30" customHeight="1">
      <c r="A15" s="152" t="s">
        <v>29</v>
      </c>
      <c r="B15" s="153"/>
      <c r="C15" s="31">
        <f>SUM(C10:C14)</f>
        <v>0</v>
      </c>
      <c r="D15" s="31">
        <f aca="true" t="shared" si="0" ref="D15:M15">SUM(D10:D14)</f>
        <v>0</v>
      </c>
      <c r="E15" s="31">
        <f t="shared" si="0"/>
        <v>0</v>
      </c>
      <c r="F15" s="31">
        <f t="shared" si="0"/>
        <v>0</v>
      </c>
      <c r="G15" s="31">
        <f t="shared" si="0"/>
        <v>0</v>
      </c>
      <c r="H15" s="31">
        <f t="shared" si="0"/>
        <v>0</v>
      </c>
      <c r="I15" s="31">
        <f t="shared" si="0"/>
        <v>0</v>
      </c>
      <c r="J15" s="31"/>
      <c r="K15" s="31">
        <f t="shared" si="0"/>
        <v>0</v>
      </c>
      <c r="L15" s="31">
        <f t="shared" si="0"/>
        <v>0</v>
      </c>
      <c r="M15" s="31">
        <f t="shared" si="0"/>
        <v>0</v>
      </c>
      <c r="N15" s="31"/>
    </row>
    <row r="16" ht="24.75" customHeight="1">
      <c r="A16" s="1" t="s">
        <v>72</v>
      </c>
    </row>
  </sheetData>
  <sheetProtection/>
  <mergeCells count="17">
    <mergeCell ref="A10:B10"/>
    <mergeCell ref="A2:N2"/>
    <mergeCell ref="A15:B15"/>
    <mergeCell ref="A14:B14"/>
    <mergeCell ref="L4:L5"/>
    <mergeCell ref="M4:M5"/>
    <mergeCell ref="N4:N7"/>
    <mergeCell ref="A4:B7"/>
    <mergeCell ref="H5:H6"/>
    <mergeCell ref="I4:I6"/>
    <mergeCell ref="C4:C6"/>
    <mergeCell ref="K4:K6"/>
    <mergeCell ref="D4:D6"/>
    <mergeCell ref="E4:E6"/>
    <mergeCell ref="J4:J6"/>
    <mergeCell ref="F4:F6"/>
    <mergeCell ref="G4:G6"/>
  </mergeCells>
  <printOptions/>
  <pageMargins left="0.7874015748031497" right="0.3937007874015748" top="0.81" bottom="0.63"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115" zoomScaleSheetLayoutView="115" zoomScalePageLayoutView="0" workbookViewId="0" topLeftCell="A1">
      <selection activeCell="E15" sqref="E15"/>
    </sheetView>
  </sheetViews>
  <sheetFormatPr defaultColWidth="9.00390625" defaultRowHeight="13.5"/>
  <cols>
    <col min="1" max="1" width="8.00390625" style="38" customWidth="1"/>
    <col min="2" max="2" width="43.75390625" style="38" customWidth="1"/>
    <col min="3" max="8" width="14.125" style="38" customWidth="1"/>
    <col min="9" max="9" width="8.50390625" style="38" customWidth="1"/>
    <col min="10" max="16384" width="9.00390625" style="38" customWidth="1"/>
  </cols>
  <sheetData>
    <row r="1" ht="13.5">
      <c r="A1" s="38" t="s">
        <v>104</v>
      </c>
    </row>
    <row r="2" spans="1:8" ht="52.5" customHeight="1">
      <c r="A2" s="159" t="s">
        <v>138</v>
      </c>
      <c r="B2" s="160"/>
      <c r="C2" s="160"/>
      <c r="D2" s="160"/>
      <c r="E2" s="160"/>
      <c r="F2" s="160"/>
      <c r="G2" s="160"/>
      <c r="H2" s="160"/>
    </row>
    <row r="3" ht="13.5">
      <c r="H3" s="39" t="s">
        <v>105</v>
      </c>
    </row>
    <row r="4" spans="1:8" ht="69" customHeight="1">
      <c r="A4" s="161" t="s">
        <v>106</v>
      </c>
      <c r="B4" s="162"/>
      <c r="C4" s="40" t="s">
        <v>107</v>
      </c>
      <c r="D4" s="41" t="s">
        <v>108</v>
      </c>
      <c r="E4" s="41" t="s">
        <v>109</v>
      </c>
      <c r="F4" s="41" t="s">
        <v>110</v>
      </c>
      <c r="G4" s="41" t="s">
        <v>176</v>
      </c>
      <c r="H4" s="41" t="s">
        <v>17</v>
      </c>
    </row>
    <row r="5" spans="1:8" s="39" customFormat="1" ht="14.25">
      <c r="A5" s="163"/>
      <c r="B5" s="164"/>
      <c r="C5" s="42" t="s">
        <v>111</v>
      </c>
      <c r="D5" s="42" t="s">
        <v>112</v>
      </c>
      <c r="E5" s="43" t="s">
        <v>113</v>
      </c>
      <c r="F5" s="42" t="s">
        <v>114</v>
      </c>
      <c r="G5" s="42" t="s">
        <v>115</v>
      </c>
      <c r="H5" s="44"/>
    </row>
    <row r="6" spans="1:8" ht="75" customHeight="1">
      <c r="A6" s="165" t="s">
        <v>148</v>
      </c>
      <c r="B6" s="166"/>
      <c r="C6" s="45">
        <f>'（別紙2）事業実施計画書'!G32</f>
        <v>0</v>
      </c>
      <c r="D6" s="45"/>
      <c r="E6" s="46">
        <f>IF(C6="","",C6-D6)</f>
        <v>0</v>
      </c>
      <c r="F6" s="45">
        <f>'（別紙2）事業実施計画書'!N32</f>
        <v>0</v>
      </c>
      <c r="G6" s="46">
        <f>ROUNDDOWN((MIN(E6,F6)*10/10),-3)</f>
        <v>0</v>
      </c>
      <c r="H6" s="46"/>
    </row>
    <row r="7" spans="1:8" ht="28.5" customHeight="1">
      <c r="A7" s="167" t="s">
        <v>116</v>
      </c>
      <c r="B7" s="168"/>
      <c r="C7" s="46">
        <f>IF(C6="","",C6)</f>
        <v>0</v>
      </c>
      <c r="D7" s="46">
        <f>IF(D6="","",D6)</f>
      </c>
      <c r="E7" s="46">
        <f>IF(E6="","",E6)</f>
        <v>0</v>
      </c>
      <c r="F7" s="46">
        <f>IF(F6="","",F6)</f>
        <v>0</v>
      </c>
      <c r="G7" s="46">
        <f>IF(G6="","",G6)</f>
        <v>0</v>
      </c>
      <c r="H7" s="46"/>
    </row>
    <row r="8" ht="13.5">
      <c r="A8" s="38" t="s">
        <v>117</v>
      </c>
    </row>
    <row r="9" ht="13.5">
      <c r="A9" s="38" t="s">
        <v>184</v>
      </c>
    </row>
  </sheetData>
  <sheetProtection/>
  <mergeCells count="4">
    <mergeCell ref="A2:H2"/>
    <mergeCell ref="A4:B5"/>
    <mergeCell ref="A6:B6"/>
    <mergeCell ref="A7:B7"/>
  </mergeCells>
  <printOptions/>
  <pageMargins left="0.7" right="0.7" top="0.75" bottom="0.75" header="0.3" footer="0.3"/>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P18"/>
  <sheetViews>
    <sheetView zoomScalePageLayoutView="0" workbookViewId="0" topLeftCell="A1">
      <selection activeCell="A1" sqref="A1"/>
    </sheetView>
  </sheetViews>
  <sheetFormatPr defaultColWidth="9.00390625" defaultRowHeight="13.5"/>
  <cols>
    <col min="1" max="1" width="6.25390625" style="1" customWidth="1"/>
    <col min="2" max="2" width="12.625" style="1" customWidth="1"/>
    <col min="3" max="3" width="13.125" style="1" customWidth="1"/>
    <col min="4" max="4" width="12.25390625" style="1" customWidth="1"/>
    <col min="5" max="5" width="10.625" style="1" customWidth="1"/>
    <col min="6" max="6" width="9.875" style="1" customWidth="1"/>
    <col min="7" max="7" width="10.375" style="1" customWidth="1"/>
    <col min="8" max="8" width="15.25390625" style="1" customWidth="1"/>
    <col min="9" max="9" width="12.375" style="1" customWidth="1"/>
    <col min="10" max="10" width="5.375" style="1" customWidth="1"/>
    <col min="11" max="11" width="9.75390625" style="1" customWidth="1"/>
    <col min="12" max="13" width="10.00390625" style="1" customWidth="1"/>
    <col min="14" max="15" width="14.125" style="1" bestFit="1" customWidth="1"/>
    <col min="16" max="16" width="7.75390625" style="1" customWidth="1"/>
    <col min="17" max="16384" width="9.00390625" style="1" customWidth="1"/>
  </cols>
  <sheetData>
    <row r="1" ht="18.75" customHeight="1">
      <c r="A1" s="34" t="s">
        <v>76</v>
      </c>
    </row>
    <row r="2" spans="1:16" ht="27" customHeight="1">
      <c r="A2" s="145" t="s">
        <v>73</v>
      </c>
      <c r="B2" s="145"/>
      <c r="C2" s="145"/>
      <c r="D2" s="145"/>
      <c r="E2" s="145"/>
      <c r="F2" s="145"/>
      <c r="G2" s="145"/>
      <c r="H2" s="145"/>
      <c r="I2" s="145"/>
      <c r="J2" s="145"/>
      <c r="K2" s="145"/>
      <c r="L2" s="145"/>
      <c r="M2" s="145"/>
      <c r="N2" s="145"/>
      <c r="O2" s="145"/>
      <c r="P2" s="145"/>
    </row>
    <row r="3" ht="23.25" customHeight="1">
      <c r="A3" s="1" t="s">
        <v>42</v>
      </c>
    </row>
    <row r="4" spans="1:16" s="2" customFormat="1" ht="39.75" customHeight="1">
      <c r="A4" s="157" t="s">
        <v>51</v>
      </c>
      <c r="B4" s="157"/>
      <c r="C4" s="146" t="s">
        <v>11</v>
      </c>
      <c r="D4" s="146" t="s">
        <v>65</v>
      </c>
      <c r="E4" s="146" t="s">
        <v>12</v>
      </c>
      <c r="F4" s="146" t="s">
        <v>13</v>
      </c>
      <c r="G4" s="146" t="s">
        <v>48</v>
      </c>
      <c r="H4" s="11" t="s">
        <v>15</v>
      </c>
      <c r="I4" s="146" t="s">
        <v>66</v>
      </c>
      <c r="J4" s="148" t="s">
        <v>16</v>
      </c>
      <c r="K4" s="146" t="s">
        <v>62</v>
      </c>
      <c r="L4" s="146" t="s">
        <v>59</v>
      </c>
      <c r="M4" s="146" t="s">
        <v>60</v>
      </c>
      <c r="N4" s="146" t="s">
        <v>55</v>
      </c>
      <c r="O4" s="146" t="s">
        <v>70</v>
      </c>
      <c r="P4" s="156" t="s">
        <v>17</v>
      </c>
    </row>
    <row r="5" spans="1:16" s="2" customFormat="1" ht="27" customHeight="1">
      <c r="A5" s="157"/>
      <c r="B5" s="157"/>
      <c r="C5" s="147"/>
      <c r="D5" s="147"/>
      <c r="E5" s="147"/>
      <c r="F5" s="147"/>
      <c r="G5" s="147"/>
      <c r="H5" s="158" t="s">
        <v>26</v>
      </c>
      <c r="I5" s="147"/>
      <c r="J5" s="149"/>
      <c r="K5" s="147"/>
      <c r="L5" s="147"/>
      <c r="M5" s="147"/>
      <c r="N5" s="147"/>
      <c r="O5" s="147"/>
      <c r="P5" s="156"/>
    </row>
    <row r="6" spans="1:16" s="2" customFormat="1" ht="20.25" customHeight="1">
      <c r="A6" s="157"/>
      <c r="B6" s="157"/>
      <c r="C6" s="147"/>
      <c r="D6" s="147"/>
      <c r="E6" s="147"/>
      <c r="F6" s="147"/>
      <c r="G6" s="147"/>
      <c r="H6" s="158"/>
      <c r="I6" s="147"/>
      <c r="J6" s="149"/>
      <c r="K6" s="147"/>
      <c r="L6" s="147"/>
      <c r="M6" s="147"/>
      <c r="N6" s="20" t="s">
        <v>67</v>
      </c>
      <c r="O6" s="20" t="s">
        <v>68</v>
      </c>
      <c r="P6" s="156"/>
    </row>
    <row r="7" spans="1:16" s="2" customFormat="1" ht="21" customHeight="1">
      <c r="A7" s="157"/>
      <c r="B7" s="157"/>
      <c r="C7" s="22" t="s">
        <v>18</v>
      </c>
      <c r="D7" s="22" t="s">
        <v>19</v>
      </c>
      <c r="E7" s="22" t="s">
        <v>20</v>
      </c>
      <c r="F7" s="22" t="s">
        <v>21</v>
      </c>
      <c r="G7" s="22" t="s">
        <v>22</v>
      </c>
      <c r="H7" s="22" t="s">
        <v>23</v>
      </c>
      <c r="I7" s="22" t="s">
        <v>24</v>
      </c>
      <c r="J7" s="22" t="s">
        <v>52</v>
      </c>
      <c r="K7" s="22" t="s">
        <v>53</v>
      </c>
      <c r="L7" s="22" t="s">
        <v>30</v>
      </c>
      <c r="M7" s="22" t="s">
        <v>56</v>
      </c>
      <c r="N7" s="21" t="s">
        <v>57</v>
      </c>
      <c r="O7" s="21" t="s">
        <v>58</v>
      </c>
      <c r="P7" s="156"/>
    </row>
    <row r="8" spans="1:16" ht="17.25" customHeight="1">
      <c r="A8" s="16"/>
      <c r="B8" s="17"/>
      <c r="C8" s="13" t="s">
        <v>25</v>
      </c>
      <c r="D8" s="13" t="s">
        <v>25</v>
      </c>
      <c r="E8" s="13" t="s">
        <v>25</v>
      </c>
      <c r="F8" s="13" t="s">
        <v>25</v>
      </c>
      <c r="G8" s="13" t="s">
        <v>25</v>
      </c>
      <c r="H8" s="13" t="s">
        <v>25</v>
      </c>
      <c r="I8" s="13" t="s">
        <v>25</v>
      </c>
      <c r="J8" s="13"/>
      <c r="K8" s="13"/>
      <c r="L8" s="13" t="s">
        <v>25</v>
      </c>
      <c r="M8" s="13" t="s">
        <v>25</v>
      </c>
      <c r="N8" s="13" t="s">
        <v>25</v>
      </c>
      <c r="O8" s="13" t="s">
        <v>25</v>
      </c>
      <c r="P8" s="5"/>
    </row>
    <row r="9" spans="1:16" ht="30" customHeight="1">
      <c r="A9" s="18"/>
      <c r="B9" s="19"/>
      <c r="C9" s="14"/>
      <c r="D9" s="14"/>
      <c r="E9" s="14"/>
      <c r="F9" s="14"/>
      <c r="G9" s="14"/>
      <c r="H9" s="14"/>
      <c r="I9" s="14"/>
      <c r="J9" s="14"/>
      <c r="K9" s="14"/>
      <c r="L9" s="14"/>
      <c r="M9" s="14"/>
      <c r="N9" s="14"/>
      <c r="O9" s="14"/>
      <c r="P9" s="14"/>
    </row>
    <row r="10" spans="1:16" ht="30" customHeight="1">
      <c r="A10" s="18"/>
      <c r="B10" s="19"/>
      <c r="C10" s="14"/>
      <c r="D10" s="14"/>
      <c r="E10" s="14"/>
      <c r="F10" s="14"/>
      <c r="G10" s="14"/>
      <c r="H10" s="14"/>
      <c r="I10" s="14"/>
      <c r="J10" s="14"/>
      <c r="K10" s="14"/>
      <c r="L10" s="14"/>
      <c r="M10" s="14"/>
      <c r="N10" s="14"/>
      <c r="O10" s="14"/>
      <c r="P10" s="14"/>
    </row>
    <row r="11" spans="1:16" ht="30" customHeight="1">
      <c r="A11" s="18"/>
      <c r="B11" s="19"/>
      <c r="C11" s="14"/>
      <c r="D11" s="14"/>
      <c r="E11" s="14"/>
      <c r="F11" s="14"/>
      <c r="G11" s="14"/>
      <c r="H11" s="14"/>
      <c r="I11" s="14"/>
      <c r="J11" s="14"/>
      <c r="K11" s="14"/>
      <c r="L11" s="14"/>
      <c r="M11" s="14"/>
      <c r="N11" s="14"/>
      <c r="O11" s="14"/>
      <c r="P11" s="14"/>
    </row>
    <row r="12" spans="1:16" ht="30" customHeight="1">
      <c r="A12" s="18"/>
      <c r="B12" s="19"/>
      <c r="C12" s="14"/>
      <c r="D12" s="14"/>
      <c r="E12" s="14"/>
      <c r="F12" s="14"/>
      <c r="G12" s="14"/>
      <c r="H12" s="14"/>
      <c r="I12" s="14"/>
      <c r="J12" s="14"/>
      <c r="K12" s="14"/>
      <c r="L12" s="14"/>
      <c r="M12" s="14"/>
      <c r="N12" s="14"/>
      <c r="O12" s="14"/>
      <c r="P12" s="14"/>
    </row>
    <row r="13" spans="1:16" ht="30" customHeight="1">
      <c r="A13" s="18"/>
      <c r="B13" s="19"/>
      <c r="C13" s="14"/>
      <c r="D13" s="14"/>
      <c r="E13" s="14"/>
      <c r="F13" s="14"/>
      <c r="G13" s="14"/>
      <c r="H13" s="14"/>
      <c r="I13" s="14"/>
      <c r="J13" s="14"/>
      <c r="K13" s="14"/>
      <c r="L13" s="14"/>
      <c r="M13" s="14"/>
      <c r="N13" s="14"/>
      <c r="O13" s="14"/>
      <c r="P13" s="14"/>
    </row>
    <row r="14" spans="1:16" ht="30" customHeight="1">
      <c r="A14" s="18"/>
      <c r="B14" s="19"/>
      <c r="C14" s="14"/>
      <c r="D14" s="14"/>
      <c r="E14" s="14"/>
      <c r="F14" s="14"/>
      <c r="G14" s="14"/>
      <c r="H14" s="14"/>
      <c r="I14" s="14"/>
      <c r="J14" s="14"/>
      <c r="K14" s="14"/>
      <c r="L14" s="14"/>
      <c r="M14" s="14"/>
      <c r="N14" s="14"/>
      <c r="O14" s="14"/>
      <c r="P14" s="14"/>
    </row>
    <row r="15" spans="1:16" ht="30" customHeight="1">
      <c r="A15" s="18"/>
      <c r="B15" s="19"/>
      <c r="C15" s="14"/>
      <c r="D15" s="14"/>
      <c r="E15" s="14"/>
      <c r="F15" s="14"/>
      <c r="G15" s="14"/>
      <c r="H15" s="14"/>
      <c r="I15" s="14"/>
      <c r="J15" s="14"/>
      <c r="K15" s="14"/>
      <c r="L15" s="14"/>
      <c r="M15" s="14"/>
      <c r="N15" s="14"/>
      <c r="O15" s="14"/>
      <c r="P15" s="14"/>
    </row>
    <row r="16" spans="1:16" ht="30" customHeight="1">
      <c r="A16" s="154" t="s">
        <v>32</v>
      </c>
      <c r="B16" s="155"/>
      <c r="C16" s="15"/>
      <c r="D16" s="15"/>
      <c r="E16" s="15"/>
      <c r="F16" s="15"/>
      <c r="G16" s="15"/>
      <c r="H16" s="15"/>
      <c r="I16" s="15"/>
      <c r="J16" s="15"/>
      <c r="K16" s="15"/>
      <c r="L16" s="15"/>
      <c r="M16" s="15"/>
      <c r="N16" s="15"/>
      <c r="O16" s="15"/>
      <c r="P16" s="15"/>
    </row>
    <row r="17" spans="1:16" ht="30" customHeight="1">
      <c r="A17" s="152" t="s">
        <v>29</v>
      </c>
      <c r="B17" s="153"/>
      <c r="C17" s="3"/>
      <c r="D17" s="3"/>
      <c r="E17" s="3"/>
      <c r="F17" s="3"/>
      <c r="G17" s="3"/>
      <c r="H17" s="3"/>
      <c r="I17" s="3"/>
      <c r="J17" s="3"/>
      <c r="K17" s="3"/>
      <c r="L17" s="3"/>
      <c r="M17" s="3"/>
      <c r="N17" s="3"/>
      <c r="O17" s="3"/>
      <c r="P17" s="3"/>
    </row>
    <row r="18" ht="18.75" customHeight="1">
      <c r="A18" s="1" t="s">
        <v>78</v>
      </c>
    </row>
  </sheetData>
  <sheetProtection/>
  <mergeCells count="18">
    <mergeCell ref="A2:P2"/>
    <mergeCell ref="N4:N5"/>
    <mergeCell ref="P4:P7"/>
    <mergeCell ref="O4:O5"/>
    <mergeCell ref="K4:K6"/>
    <mergeCell ref="L4:L6"/>
    <mergeCell ref="M4:M6"/>
    <mergeCell ref="H5:H6"/>
    <mergeCell ref="E4:E6"/>
    <mergeCell ref="I4:I6"/>
    <mergeCell ref="J4:J6"/>
    <mergeCell ref="A4:B7"/>
    <mergeCell ref="C4:C6"/>
    <mergeCell ref="D4:D6"/>
    <mergeCell ref="A17:B17"/>
    <mergeCell ref="A16:B16"/>
    <mergeCell ref="F4:F6"/>
    <mergeCell ref="G4:G6"/>
  </mergeCells>
  <printOptions/>
  <pageMargins left="0.7874015748031497" right="0.3937007874015748" top="0.984251968503937" bottom="0.984251968503937"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21"/>
  <sheetViews>
    <sheetView zoomScalePageLayoutView="0" workbookViewId="0" topLeftCell="A1">
      <selection activeCell="A1" sqref="A1"/>
    </sheetView>
  </sheetViews>
  <sheetFormatPr defaultColWidth="9.00390625" defaultRowHeight="13.5"/>
  <cols>
    <col min="1" max="1" width="11.25390625" style="1" customWidth="1"/>
    <col min="2" max="2" width="20.50390625" style="1" customWidth="1"/>
    <col min="3" max="4" width="9.00390625" style="1" customWidth="1"/>
    <col min="5" max="5" width="16.00390625" style="1" customWidth="1"/>
    <col min="6" max="6" width="21.125" style="1" customWidth="1"/>
    <col min="7" max="8" width="9.00390625" style="1" customWidth="1"/>
    <col min="9" max="9" width="15.625" style="1" customWidth="1"/>
    <col min="10" max="10" width="11.625" style="1" customWidth="1"/>
    <col min="11" max="16384" width="9.00390625" style="1" customWidth="1"/>
  </cols>
  <sheetData>
    <row r="1" ht="18.75" customHeight="1">
      <c r="A1" s="33" t="s">
        <v>77</v>
      </c>
    </row>
    <row r="2" spans="1:10" ht="25.5" customHeight="1">
      <c r="A2" s="145" t="s">
        <v>43</v>
      </c>
      <c r="B2" s="145"/>
      <c r="C2" s="145"/>
      <c r="D2" s="145"/>
      <c r="E2" s="145"/>
      <c r="F2" s="145"/>
      <c r="G2" s="145"/>
      <c r="H2" s="145"/>
      <c r="I2" s="145"/>
      <c r="J2" s="145"/>
    </row>
    <row r="3" spans="6:10" ht="21" customHeight="1">
      <c r="F3" s="172" t="s">
        <v>79</v>
      </c>
      <c r="G3" s="173"/>
      <c r="H3" s="173"/>
      <c r="I3" s="173"/>
      <c r="J3" s="173"/>
    </row>
    <row r="4" spans="1:10" ht="20.25" customHeight="1">
      <c r="A4" s="157" t="s">
        <v>39</v>
      </c>
      <c r="B4" s="157" t="s">
        <v>40</v>
      </c>
      <c r="C4" s="157" t="s">
        <v>13</v>
      </c>
      <c r="D4" s="157"/>
      <c r="E4" s="157"/>
      <c r="F4" s="157" t="s">
        <v>69</v>
      </c>
      <c r="G4" s="157"/>
      <c r="H4" s="157"/>
      <c r="I4" s="157"/>
      <c r="J4" s="157" t="s">
        <v>17</v>
      </c>
    </row>
    <row r="5" spans="1:10" ht="18" customHeight="1">
      <c r="A5" s="157"/>
      <c r="B5" s="157"/>
      <c r="C5" s="157" t="s">
        <v>34</v>
      </c>
      <c r="D5" s="157" t="s">
        <v>35</v>
      </c>
      <c r="E5" s="157" t="s">
        <v>36</v>
      </c>
      <c r="F5" s="6" t="s">
        <v>37</v>
      </c>
      <c r="G5" s="157" t="s">
        <v>38</v>
      </c>
      <c r="H5" s="157" t="s">
        <v>35</v>
      </c>
      <c r="I5" s="157" t="s">
        <v>36</v>
      </c>
      <c r="J5" s="157"/>
    </row>
    <row r="6" spans="1:10" ht="17.25" customHeight="1">
      <c r="A6" s="157"/>
      <c r="B6" s="157"/>
      <c r="C6" s="157"/>
      <c r="D6" s="157"/>
      <c r="E6" s="157"/>
      <c r="F6" s="8" t="s">
        <v>33</v>
      </c>
      <c r="G6" s="157"/>
      <c r="H6" s="157"/>
      <c r="I6" s="157"/>
      <c r="J6" s="157"/>
    </row>
    <row r="7" spans="1:10" ht="24.75" customHeight="1">
      <c r="A7" s="169" t="s">
        <v>41</v>
      </c>
      <c r="B7" s="25"/>
      <c r="C7" s="13"/>
      <c r="D7" s="13" t="s">
        <v>25</v>
      </c>
      <c r="E7" s="13" t="s">
        <v>25</v>
      </c>
      <c r="F7" s="6"/>
      <c r="G7" s="13"/>
      <c r="H7" s="13" t="s">
        <v>25</v>
      </c>
      <c r="I7" s="13" t="s">
        <v>25</v>
      </c>
      <c r="J7" s="5"/>
    </row>
    <row r="8" spans="1:10" ht="24.75" customHeight="1">
      <c r="A8" s="170"/>
      <c r="B8" s="26"/>
      <c r="C8" s="23"/>
      <c r="D8" s="23"/>
      <c r="E8" s="23"/>
      <c r="F8" s="7"/>
      <c r="G8" s="23"/>
      <c r="H8" s="23"/>
      <c r="I8" s="23"/>
      <c r="J8" s="14"/>
    </row>
    <row r="9" spans="1:10" ht="24.75" customHeight="1">
      <c r="A9" s="170"/>
      <c r="B9" s="26"/>
      <c r="C9" s="23"/>
      <c r="D9" s="23"/>
      <c r="E9" s="23"/>
      <c r="F9" s="7"/>
      <c r="G9" s="23"/>
      <c r="H9" s="23"/>
      <c r="I9" s="23"/>
      <c r="J9" s="14"/>
    </row>
    <row r="10" spans="1:10" ht="24.75" customHeight="1">
      <c r="A10" s="170"/>
      <c r="B10" s="26"/>
      <c r="C10" s="23"/>
      <c r="D10" s="23"/>
      <c r="E10" s="23"/>
      <c r="F10" s="7"/>
      <c r="G10" s="23"/>
      <c r="H10" s="23"/>
      <c r="I10" s="23"/>
      <c r="J10" s="14"/>
    </row>
    <row r="11" spans="1:10" ht="24.75" customHeight="1">
      <c r="A11" s="170"/>
      <c r="B11" s="26"/>
      <c r="C11" s="23"/>
      <c r="D11" s="23"/>
      <c r="E11" s="23"/>
      <c r="F11" s="7"/>
      <c r="G11" s="23"/>
      <c r="H11" s="23"/>
      <c r="I11" s="23"/>
      <c r="J11" s="14"/>
    </row>
    <row r="12" spans="1:10" ht="24.75" customHeight="1">
      <c r="A12" s="170"/>
      <c r="B12" s="26"/>
      <c r="C12" s="23"/>
      <c r="D12" s="23"/>
      <c r="E12" s="23"/>
      <c r="F12" s="7"/>
      <c r="G12" s="23"/>
      <c r="H12" s="23"/>
      <c r="I12" s="23"/>
      <c r="J12" s="14"/>
    </row>
    <row r="13" spans="1:10" ht="24.75" customHeight="1">
      <c r="A13" s="170"/>
      <c r="B13" s="26"/>
      <c r="C13" s="23"/>
      <c r="D13" s="23"/>
      <c r="E13" s="23"/>
      <c r="F13" s="7"/>
      <c r="G13" s="23"/>
      <c r="H13" s="23"/>
      <c r="I13" s="23"/>
      <c r="J13" s="14"/>
    </row>
    <row r="14" spans="1:10" ht="24.75" customHeight="1">
      <c r="A14" s="170"/>
      <c r="B14" s="26"/>
      <c r="C14" s="23"/>
      <c r="D14" s="23"/>
      <c r="E14" s="23"/>
      <c r="F14" s="7"/>
      <c r="G14" s="23"/>
      <c r="H14" s="23"/>
      <c r="I14" s="23"/>
      <c r="J14" s="14"/>
    </row>
    <row r="15" spans="1:10" ht="24.75" customHeight="1">
      <c r="A15" s="170"/>
      <c r="B15" s="26"/>
      <c r="C15" s="23"/>
      <c r="D15" s="23"/>
      <c r="E15" s="23"/>
      <c r="F15" s="7"/>
      <c r="G15" s="23"/>
      <c r="H15" s="23"/>
      <c r="I15" s="23"/>
      <c r="J15" s="14"/>
    </row>
    <row r="16" spans="1:10" ht="24.75" customHeight="1">
      <c r="A16" s="170"/>
      <c r="B16" s="26"/>
      <c r="C16" s="23"/>
      <c r="D16" s="23"/>
      <c r="E16" s="23"/>
      <c r="F16" s="7"/>
      <c r="G16" s="23"/>
      <c r="H16" s="23"/>
      <c r="I16" s="23"/>
      <c r="J16" s="14"/>
    </row>
    <row r="17" spans="1:10" ht="24.75" customHeight="1">
      <c r="A17" s="170"/>
      <c r="B17" s="26"/>
      <c r="C17" s="23"/>
      <c r="D17" s="23"/>
      <c r="E17" s="23"/>
      <c r="F17" s="7"/>
      <c r="G17" s="23"/>
      <c r="H17" s="23"/>
      <c r="I17" s="23"/>
      <c r="J17" s="14"/>
    </row>
    <row r="18" spans="1:10" ht="24.75" customHeight="1">
      <c r="A18" s="170"/>
      <c r="B18" s="26"/>
      <c r="C18" s="23"/>
      <c r="D18" s="23"/>
      <c r="E18" s="23"/>
      <c r="F18" s="7"/>
      <c r="G18" s="23"/>
      <c r="H18" s="23"/>
      <c r="I18" s="23"/>
      <c r="J18" s="14"/>
    </row>
    <row r="19" spans="1:10" ht="24.75" customHeight="1">
      <c r="A19" s="170"/>
      <c r="B19" s="26"/>
      <c r="C19" s="23"/>
      <c r="D19" s="23"/>
      <c r="E19" s="23"/>
      <c r="F19" s="7"/>
      <c r="G19" s="23"/>
      <c r="H19" s="23"/>
      <c r="I19" s="23"/>
      <c r="J19" s="14"/>
    </row>
    <row r="20" spans="1:10" ht="24.75" customHeight="1">
      <c r="A20" s="170"/>
      <c r="B20" s="26"/>
      <c r="C20" s="23"/>
      <c r="D20" s="23"/>
      <c r="E20" s="23"/>
      <c r="F20" s="7"/>
      <c r="G20" s="23"/>
      <c r="H20" s="23"/>
      <c r="I20" s="23"/>
      <c r="J20" s="14"/>
    </row>
    <row r="21" spans="1:10" ht="24.75" customHeight="1">
      <c r="A21" s="171"/>
      <c r="B21" s="27"/>
      <c r="C21" s="24"/>
      <c r="D21" s="24"/>
      <c r="E21" s="24"/>
      <c r="F21" s="8"/>
      <c r="G21" s="24"/>
      <c r="H21" s="24"/>
      <c r="I21" s="24"/>
      <c r="J21" s="15"/>
    </row>
  </sheetData>
  <sheetProtection/>
  <mergeCells count="14">
    <mergeCell ref="E5:E6"/>
    <mergeCell ref="G5:G6"/>
    <mergeCell ref="H5:H6"/>
    <mergeCell ref="I5:I6"/>
    <mergeCell ref="A7:A21"/>
    <mergeCell ref="J4:J6"/>
    <mergeCell ref="A2:J2"/>
    <mergeCell ref="F3:J3"/>
    <mergeCell ref="C4:E4"/>
    <mergeCell ref="F4:I4"/>
    <mergeCell ref="B4:B6"/>
    <mergeCell ref="A4:A6"/>
    <mergeCell ref="C5:C6"/>
    <mergeCell ref="D5:D6"/>
  </mergeCells>
  <printOptions/>
  <pageMargins left="0.7874015748031497"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46"/>
  <sheetViews>
    <sheetView view="pageBreakPreview" zoomScale="85" zoomScaleNormal="85" zoomScaleSheetLayoutView="85" zoomScalePageLayoutView="0" workbookViewId="0" topLeftCell="A1">
      <selection activeCell="E15" sqref="E15"/>
    </sheetView>
  </sheetViews>
  <sheetFormatPr defaultColWidth="9.00390625" defaultRowHeight="13.5"/>
  <cols>
    <col min="1" max="1" width="4.00390625" style="1" customWidth="1"/>
    <col min="2" max="2" width="16.875" style="1" customWidth="1"/>
    <col min="3" max="3" width="21.50390625" style="1" customWidth="1"/>
    <col min="4" max="4" width="7.50390625" style="1" bestFit="1" customWidth="1"/>
    <col min="5" max="5" width="5.50390625" style="1" bestFit="1" customWidth="1"/>
    <col min="6" max="7" width="11.625" style="1" bestFit="1" customWidth="1"/>
    <col min="8" max="8" width="9.50390625" style="1" bestFit="1" customWidth="1"/>
    <col min="9" max="9" width="25.75390625" style="1" customWidth="1"/>
    <col min="10" max="10" width="7.50390625" style="1" bestFit="1" customWidth="1"/>
    <col min="11" max="11" width="5.50390625" style="1" bestFit="1" customWidth="1"/>
    <col min="12" max="12" width="14.125" style="1" customWidth="1"/>
    <col min="13" max="13" width="18.375" style="1" bestFit="1" customWidth="1"/>
    <col min="14" max="14" width="16.125" style="1" customWidth="1"/>
    <col min="15" max="16384" width="9.00390625" style="1" customWidth="1"/>
  </cols>
  <sheetData>
    <row r="1" spans="1:9" ht="21.75" customHeight="1">
      <c r="A1" s="1" t="s">
        <v>94</v>
      </c>
      <c r="E1" s="215"/>
      <c r="F1" s="215"/>
      <c r="G1" s="215"/>
      <c r="H1" s="215"/>
      <c r="I1" s="215"/>
    </row>
    <row r="2" spans="1:13" ht="36.75" customHeight="1">
      <c r="A2" s="216" t="s">
        <v>146</v>
      </c>
      <c r="B2" s="145"/>
      <c r="C2" s="145"/>
      <c r="D2" s="145"/>
      <c r="E2" s="145"/>
      <c r="F2" s="145"/>
      <c r="G2" s="145"/>
      <c r="H2" s="145"/>
      <c r="I2" s="145"/>
      <c r="J2" s="145"/>
      <c r="K2" s="145"/>
      <c r="L2" s="145"/>
      <c r="M2" s="145"/>
    </row>
    <row r="3" spans="7:13" ht="15.75" customHeight="1">
      <c r="G3" s="106"/>
      <c r="H3" s="106"/>
      <c r="I3" s="4" t="s">
        <v>95</v>
      </c>
      <c r="J3" s="191"/>
      <c r="K3" s="192"/>
      <c r="L3" s="192"/>
      <c r="M3" s="193"/>
    </row>
    <row r="4" spans="7:13" ht="15.75" customHeight="1">
      <c r="G4" s="106"/>
      <c r="H4" s="106"/>
      <c r="I4" s="4" t="s">
        <v>127</v>
      </c>
      <c r="J4" s="194"/>
      <c r="K4" s="195"/>
      <c r="L4" s="195"/>
      <c r="M4" s="196"/>
    </row>
    <row r="5" spans="7:13" ht="15.75" customHeight="1">
      <c r="G5" s="106"/>
      <c r="H5" s="106"/>
      <c r="I5" s="4" t="s">
        <v>128</v>
      </c>
      <c r="J5" s="191"/>
      <c r="K5" s="192"/>
      <c r="L5" s="192"/>
      <c r="M5" s="193"/>
    </row>
    <row r="6" spans="7:13" ht="15.75" customHeight="1">
      <c r="G6" s="106"/>
      <c r="H6" s="106"/>
      <c r="I6" s="4" t="s">
        <v>129</v>
      </c>
      <c r="J6" s="191"/>
      <c r="K6" s="192"/>
      <c r="L6" s="192"/>
      <c r="M6" s="193"/>
    </row>
    <row r="7" spans="7:13" ht="15.75" customHeight="1">
      <c r="G7" s="106"/>
      <c r="H7" s="106"/>
      <c r="I7" s="4" t="s">
        <v>130</v>
      </c>
      <c r="J7" s="191"/>
      <c r="K7" s="192"/>
      <c r="L7" s="192"/>
      <c r="M7" s="193"/>
    </row>
    <row r="8" spans="7:13" ht="15.75" customHeight="1">
      <c r="G8" s="106"/>
      <c r="H8" s="106"/>
      <c r="I8" s="4" t="s">
        <v>96</v>
      </c>
      <c r="J8" s="191"/>
      <c r="K8" s="192"/>
      <c r="L8" s="192"/>
      <c r="M8" s="193"/>
    </row>
    <row r="9" spans="7:13" ht="15.75" customHeight="1">
      <c r="G9" s="106"/>
      <c r="H9" s="106"/>
      <c r="I9" s="4" t="s">
        <v>131</v>
      </c>
      <c r="J9" s="191"/>
      <c r="K9" s="192"/>
      <c r="L9" s="192"/>
      <c r="M9" s="193"/>
    </row>
    <row r="10" spans="7:13" ht="15.75" customHeight="1">
      <c r="G10" s="106"/>
      <c r="H10" s="106"/>
      <c r="I10" s="4" t="s">
        <v>132</v>
      </c>
      <c r="J10" s="191"/>
      <c r="K10" s="192"/>
      <c r="L10" s="192"/>
      <c r="M10" s="193"/>
    </row>
    <row r="11" spans="9:12" ht="14.25" customHeight="1">
      <c r="I11" s="2"/>
      <c r="J11" s="2"/>
      <c r="K11" s="2"/>
      <c r="L11" s="2"/>
    </row>
    <row r="12" ht="18.75" customHeight="1">
      <c r="A12" s="1" t="s">
        <v>88</v>
      </c>
    </row>
    <row r="13" spans="2:13" ht="69" customHeight="1">
      <c r="B13" s="152" t="s">
        <v>89</v>
      </c>
      <c r="C13" s="153"/>
      <c r="D13" s="176"/>
      <c r="E13" s="176"/>
      <c r="F13" s="176"/>
      <c r="G13" s="176"/>
      <c r="H13" s="176"/>
      <c r="I13" s="176"/>
      <c r="J13" s="176"/>
      <c r="K13" s="176"/>
      <c r="L13" s="176"/>
      <c r="M13" s="176"/>
    </row>
    <row r="14" spans="1:13" ht="29.25" customHeight="1">
      <c r="A14" s="51"/>
      <c r="B14" s="201" t="s">
        <v>90</v>
      </c>
      <c r="C14" s="202"/>
      <c r="D14" s="157" t="s">
        <v>100</v>
      </c>
      <c r="E14" s="157"/>
      <c r="F14" s="157"/>
      <c r="G14" s="157"/>
      <c r="H14" s="157"/>
      <c r="I14" s="157"/>
      <c r="J14" s="157"/>
      <c r="K14" s="157"/>
      <c r="L14" s="157"/>
      <c r="M14" s="157"/>
    </row>
    <row r="15" spans="1:13" ht="12.75" customHeight="1">
      <c r="A15" s="51"/>
      <c r="B15" s="52"/>
      <c r="C15" s="52"/>
      <c r="D15" s="2"/>
      <c r="E15" s="2"/>
      <c r="F15" s="2"/>
      <c r="G15" s="106"/>
      <c r="H15" s="106"/>
      <c r="I15" s="106"/>
      <c r="J15" s="106"/>
      <c r="K15" s="106"/>
      <c r="L15" s="106"/>
      <c r="M15" s="51"/>
    </row>
    <row r="16" spans="1:13" ht="9.75" customHeight="1">
      <c r="A16" s="51"/>
      <c r="B16" s="52"/>
      <c r="C16" s="52"/>
      <c r="D16" s="2"/>
      <c r="E16" s="2"/>
      <c r="F16" s="2"/>
      <c r="G16" s="2"/>
      <c r="H16" s="2"/>
      <c r="I16" s="2"/>
      <c r="J16" s="2"/>
      <c r="K16" s="2"/>
      <c r="L16" s="2"/>
      <c r="M16" s="51"/>
    </row>
    <row r="17" spans="1:13" ht="21" customHeight="1">
      <c r="A17" s="1" t="s">
        <v>133</v>
      </c>
      <c r="G17" s="36"/>
      <c r="H17" s="36"/>
      <c r="I17" s="53"/>
      <c r="J17" s="53"/>
      <c r="K17" s="197" t="s">
        <v>101</v>
      </c>
      <c r="L17" s="197"/>
      <c r="M17" s="197"/>
    </row>
    <row r="18" spans="1:14" ht="20.25" customHeight="1">
      <c r="A18" s="177" t="s">
        <v>39</v>
      </c>
      <c r="B18" s="187" t="s">
        <v>40</v>
      </c>
      <c r="C18" s="157" t="s">
        <v>47</v>
      </c>
      <c r="D18" s="157"/>
      <c r="E18" s="157"/>
      <c r="F18" s="157"/>
      <c r="G18" s="157"/>
      <c r="H18" s="169" t="s">
        <v>173</v>
      </c>
      <c r="I18" s="169" t="s">
        <v>17</v>
      </c>
      <c r="J18" s="198" t="s">
        <v>46</v>
      </c>
      <c r="K18" s="199"/>
      <c r="L18" s="199"/>
      <c r="M18" s="199"/>
      <c r="N18" s="146" t="s">
        <v>177</v>
      </c>
    </row>
    <row r="19" spans="1:14" ht="18" customHeight="1">
      <c r="A19" s="178"/>
      <c r="B19" s="187"/>
      <c r="C19" s="6" t="s">
        <v>37</v>
      </c>
      <c r="D19" s="157" t="s">
        <v>134</v>
      </c>
      <c r="E19" s="157" t="s">
        <v>83</v>
      </c>
      <c r="F19" s="157" t="s">
        <v>164</v>
      </c>
      <c r="G19" s="217" t="s">
        <v>163</v>
      </c>
      <c r="H19" s="170"/>
      <c r="I19" s="170"/>
      <c r="J19" s="188" t="s">
        <v>82</v>
      </c>
      <c r="K19" s="187" t="s">
        <v>83</v>
      </c>
      <c r="L19" s="187" t="s">
        <v>103</v>
      </c>
      <c r="M19" s="174" t="s">
        <v>140</v>
      </c>
      <c r="N19" s="147"/>
    </row>
    <row r="20" spans="1:14" ht="17.25" customHeight="1">
      <c r="A20" s="178"/>
      <c r="B20" s="188"/>
      <c r="C20" s="7" t="s">
        <v>33</v>
      </c>
      <c r="D20" s="169"/>
      <c r="E20" s="169"/>
      <c r="F20" s="169"/>
      <c r="G20" s="218"/>
      <c r="H20" s="170"/>
      <c r="I20" s="170"/>
      <c r="J20" s="200"/>
      <c r="K20" s="188"/>
      <c r="L20" s="188"/>
      <c r="M20" s="175"/>
      <c r="N20" s="147"/>
    </row>
    <row r="21" spans="1:14" ht="15" customHeight="1">
      <c r="A21" s="179"/>
      <c r="B21" s="142"/>
      <c r="C21" s="7"/>
      <c r="D21" s="7"/>
      <c r="E21" s="7"/>
      <c r="F21" s="7"/>
      <c r="G21" s="115" t="s">
        <v>174</v>
      </c>
      <c r="H21" s="7"/>
      <c r="I21" s="7"/>
      <c r="J21" s="142"/>
      <c r="K21" s="142"/>
      <c r="L21" s="142"/>
      <c r="M21" s="116" t="s">
        <v>175</v>
      </c>
      <c r="N21" s="182"/>
    </row>
    <row r="22" spans="1:14" ht="42" customHeight="1">
      <c r="A22" s="177" t="s">
        <v>41</v>
      </c>
      <c r="B22" s="59" t="s">
        <v>141</v>
      </c>
      <c r="C22" s="60"/>
      <c r="D22" s="61"/>
      <c r="E22" s="60" t="s">
        <v>142</v>
      </c>
      <c r="F22" s="54"/>
      <c r="G22" s="132">
        <f aca="true" t="shared" si="0" ref="G22:G31">D22*F22</f>
        <v>0</v>
      </c>
      <c r="H22" s="111"/>
      <c r="I22" s="62"/>
      <c r="J22" s="63">
        <f aca="true" t="shared" si="1" ref="J22:J31">D22</f>
        <v>0</v>
      </c>
      <c r="K22" s="64" t="s">
        <v>142</v>
      </c>
      <c r="L22" s="65">
        <v>133000</v>
      </c>
      <c r="M22" s="135">
        <f>J22*L22</f>
        <v>0</v>
      </c>
      <c r="N22" s="137">
        <f aca="true" t="shared" si="2" ref="N22:N31">MIN(G22,M22)</f>
        <v>0</v>
      </c>
    </row>
    <row r="23" spans="1:14" ht="42" customHeight="1">
      <c r="A23" s="178"/>
      <c r="B23" s="66" t="s">
        <v>85</v>
      </c>
      <c r="C23" s="67"/>
      <c r="D23" s="68"/>
      <c r="E23" s="67" t="s">
        <v>86</v>
      </c>
      <c r="F23" s="68"/>
      <c r="G23" s="133">
        <f t="shared" si="0"/>
        <v>0</v>
      </c>
      <c r="H23" s="112"/>
      <c r="I23" s="120"/>
      <c r="J23" s="69">
        <f>D23</f>
        <v>0</v>
      </c>
      <c r="K23" s="70" t="s">
        <v>86</v>
      </c>
      <c r="L23" s="71">
        <v>3600</v>
      </c>
      <c r="M23" s="136">
        <f>J23*L23</f>
        <v>0</v>
      </c>
      <c r="N23" s="127">
        <f t="shared" si="2"/>
        <v>0</v>
      </c>
    </row>
    <row r="24" spans="1:14" ht="42" customHeight="1">
      <c r="A24" s="178"/>
      <c r="B24" s="66" t="s">
        <v>143</v>
      </c>
      <c r="C24" s="72"/>
      <c r="D24" s="68"/>
      <c r="E24" s="72" t="s">
        <v>142</v>
      </c>
      <c r="F24" s="73"/>
      <c r="G24" s="133">
        <f t="shared" si="0"/>
        <v>0</v>
      </c>
      <c r="H24" s="112"/>
      <c r="I24" s="74"/>
      <c r="J24" s="69">
        <f t="shared" si="1"/>
        <v>0</v>
      </c>
      <c r="K24" s="70" t="s">
        <v>142</v>
      </c>
      <c r="L24" s="71">
        <v>4320000</v>
      </c>
      <c r="M24" s="136">
        <f>J24*L24</f>
        <v>0</v>
      </c>
      <c r="N24" s="127">
        <f t="shared" si="2"/>
        <v>0</v>
      </c>
    </row>
    <row r="25" spans="1:14" ht="42" customHeight="1">
      <c r="A25" s="178"/>
      <c r="B25" s="66" t="s">
        <v>87</v>
      </c>
      <c r="C25" s="72"/>
      <c r="D25" s="68"/>
      <c r="E25" s="72" t="s">
        <v>84</v>
      </c>
      <c r="F25" s="73"/>
      <c r="G25" s="133">
        <f t="shared" si="0"/>
        <v>0</v>
      </c>
      <c r="H25" s="112"/>
      <c r="I25" s="74"/>
      <c r="J25" s="69">
        <f t="shared" si="1"/>
        <v>0</v>
      </c>
      <c r="K25" s="70" t="s">
        <v>84</v>
      </c>
      <c r="L25" s="71">
        <v>51400</v>
      </c>
      <c r="M25" s="136">
        <f>J25*L25</f>
        <v>0</v>
      </c>
      <c r="N25" s="127">
        <f t="shared" si="2"/>
        <v>0</v>
      </c>
    </row>
    <row r="26" spans="1:14" ht="34.5" customHeight="1">
      <c r="A26" s="178"/>
      <c r="B26" s="77" t="s">
        <v>198</v>
      </c>
      <c r="C26" s="144"/>
      <c r="D26" s="207"/>
      <c r="E26" s="213" t="s">
        <v>102</v>
      </c>
      <c r="F26" s="73"/>
      <c r="G26" s="211">
        <f>D26*F26+D26*F27</f>
        <v>0</v>
      </c>
      <c r="H26" s="189"/>
      <c r="I26" s="183"/>
      <c r="J26" s="203">
        <f>D26</f>
        <v>0</v>
      </c>
      <c r="K26" s="185" t="s">
        <v>102</v>
      </c>
      <c r="L26" s="209" t="s">
        <v>197</v>
      </c>
      <c r="M26" s="205">
        <f>IF(F27="",G26,F26+2000000)</f>
        <v>0</v>
      </c>
      <c r="N26" s="180">
        <f t="shared" si="2"/>
        <v>0</v>
      </c>
    </row>
    <row r="27" spans="1:14" ht="34.5" customHeight="1">
      <c r="A27" s="178"/>
      <c r="B27" s="77" t="s">
        <v>199</v>
      </c>
      <c r="C27" s="144"/>
      <c r="D27" s="208"/>
      <c r="E27" s="214"/>
      <c r="F27" s="73"/>
      <c r="G27" s="212"/>
      <c r="H27" s="190"/>
      <c r="I27" s="184"/>
      <c r="J27" s="204"/>
      <c r="K27" s="186"/>
      <c r="L27" s="210"/>
      <c r="M27" s="206"/>
      <c r="N27" s="181"/>
    </row>
    <row r="28" spans="1:14" ht="42" customHeight="1">
      <c r="A28" s="178"/>
      <c r="B28" s="75" t="s">
        <v>97</v>
      </c>
      <c r="C28" s="72"/>
      <c r="D28" s="68"/>
      <c r="E28" s="72" t="s">
        <v>99</v>
      </c>
      <c r="F28" s="73"/>
      <c r="G28" s="133">
        <f t="shared" si="0"/>
        <v>0</v>
      </c>
      <c r="H28" s="112"/>
      <c r="I28" s="74"/>
      <c r="J28" s="69">
        <f t="shared" si="1"/>
        <v>0</v>
      </c>
      <c r="K28" s="76" t="s">
        <v>99</v>
      </c>
      <c r="L28" s="58">
        <v>905000</v>
      </c>
      <c r="M28" s="136">
        <f>J28*L28</f>
        <v>0</v>
      </c>
      <c r="N28" s="127">
        <f t="shared" si="2"/>
        <v>0</v>
      </c>
    </row>
    <row r="29" spans="1:14" ht="42" customHeight="1">
      <c r="A29" s="178"/>
      <c r="B29" s="75" t="s">
        <v>98</v>
      </c>
      <c r="C29" s="72"/>
      <c r="D29" s="68"/>
      <c r="E29" s="72" t="s">
        <v>84</v>
      </c>
      <c r="F29" s="73"/>
      <c r="G29" s="133">
        <f t="shared" si="0"/>
        <v>0</v>
      </c>
      <c r="H29" s="112"/>
      <c r="I29" s="74"/>
      <c r="J29" s="69">
        <f t="shared" si="1"/>
        <v>0</v>
      </c>
      <c r="K29" s="57" t="s">
        <v>84</v>
      </c>
      <c r="L29" s="58">
        <v>205000</v>
      </c>
      <c r="M29" s="136">
        <f>J29*L29</f>
        <v>0</v>
      </c>
      <c r="N29" s="127">
        <f t="shared" si="2"/>
        <v>0</v>
      </c>
    </row>
    <row r="30" spans="1:14" ht="42" customHeight="1">
      <c r="A30" s="178"/>
      <c r="B30" s="77" t="s">
        <v>144</v>
      </c>
      <c r="C30" s="72"/>
      <c r="D30" s="68"/>
      <c r="E30" s="72" t="s">
        <v>99</v>
      </c>
      <c r="F30" s="73"/>
      <c r="G30" s="133">
        <f t="shared" si="0"/>
        <v>0</v>
      </c>
      <c r="H30" s="112"/>
      <c r="I30" s="74"/>
      <c r="J30" s="69">
        <f t="shared" si="1"/>
        <v>0</v>
      </c>
      <c r="K30" s="76" t="s">
        <v>99</v>
      </c>
      <c r="L30" s="58">
        <v>300000</v>
      </c>
      <c r="M30" s="136">
        <f>J30*L30</f>
        <v>0</v>
      </c>
      <c r="N30" s="127">
        <f t="shared" si="2"/>
        <v>0</v>
      </c>
    </row>
    <row r="31" spans="1:14" ht="42" customHeight="1">
      <c r="A31" s="178"/>
      <c r="B31" s="77" t="s">
        <v>145</v>
      </c>
      <c r="C31" s="72"/>
      <c r="D31" s="68"/>
      <c r="E31" s="72" t="s">
        <v>84</v>
      </c>
      <c r="F31" s="73"/>
      <c r="G31" s="133">
        <f t="shared" si="0"/>
        <v>0</v>
      </c>
      <c r="H31" s="112"/>
      <c r="I31" s="74"/>
      <c r="J31" s="69">
        <f t="shared" si="1"/>
        <v>0</v>
      </c>
      <c r="K31" s="57" t="s">
        <v>84</v>
      </c>
      <c r="L31" s="78">
        <v>1500000</v>
      </c>
      <c r="M31" s="136">
        <f>G31</f>
        <v>0</v>
      </c>
      <c r="N31" s="129">
        <f t="shared" si="2"/>
        <v>0</v>
      </c>
    </row>
    <row r="32" spans="1:14" ht="24.75" customHeight="1">
      <c r="A32" s="179"/>
      <c r="B32" s="55" t="s">
        <v>29</v>
      </c>
      <c r="C32" s="79"/>
      <c r="D32" s="80"/>
      <c r="E32" s="80"/>
      <c r="F32" s="80"/>
      <c r="G32" s="134">
        <f>SUM(G22:G31)</f>
        <v>0</v>
      </c>
      <c r="H32" s="108"/>
      <c r="I32" s="3"/>
      <c r="J32" s="81"/>
      <c r="K32" s="81"/>
      <c r="L32" s="82"/>
      <c r="M32" s="117"/>
      <c r="N32" s="138">
        <f>SUM(N22:N31)</f>
        <v>0</v>
      </c>
    </row>
    <row r="33" ht="8.25" customHeight="1"/>
    <row r="34" s="37" customFormat="1" ht="16.5" customHeight="1">
      <c r="A34" s="56" t="s">
        <v>91</v>
      </c>
    </row>
    <row r="35" spans="1:16" s="37" customFormat="1" ht="16.5" customHeight="1">
      <c r="A35" s="56" t="s">
        <v>93</v>
      </c>
      <c r="P35" s="37" t="s">
        <v>185</v>
      </c>
    </row>
    <row r="36" spans="1:16" s="37" customFormat="1" ht="16.5" customHeight="1">
      <c r="A36" s="56" t="s">
        <v>92</v>
      </c>
      <c r="P36" s="37" t="s">
        <v>186</v>
      </c>
    </row>
    <row r="37" ht="13.5">
      <c r="P37" s="37" t="s">
        <v>187</v>
      </c>
    </row>
    <row r="38" ht="13.5">
      <c r="P38" s="37" t="s">
        <v>188</v>
      </c>
    </row>
    <row r="39" ht="13.5">
      <c r="P39" s="37" t="s">
        <v>189</v>
      </c>
    </row>
    <row r="40" ht="13.5">
      <c r="P40" s="37" t="s">
        <v>190</v>
      </c>
    </row>
    <row r="41" ht="13.5">
      <c r="P41" s="37" t="s">
        <v>191</v>
      </c>
    </row>
    <row r="42" ht="13.5">
      <c r="P42" s="37" t="s">
        <v>192</v>
      </c>
    </row>
    <row r="43" ht="13.5">
      <c r="P43" s="37" t="s">
        <v>193</v>
      </c>
    </row>
    <row r="44" ht="13.5">
      <c r="P44" s="37" t="s">
        <v>194</v>
      </c>
    </row>
    <row r="45" ht="13.5">
      <c r="P45" s="37" t="s">
        <v>195</v>
      </c>
    </row>
    <row r="46" ht="13.5">
      <c r="P46" s="37" t="s">
        <v>196</v>
      </c>
    </row>
  </sheetData>
  <sheetProtection/>
  <mergeCells count="41">
    <mergeCell ref="E1:I1"/>
    <mergeCell ref="A2:M2"/>
    <mergeCell ref="H18:H20"/>
    <mergeCell ref="E19:E20"/>
    <mergeCell ref="F19:F20"/>
    <mergeCell ref="G19:G20"/>
    <mergeCell ref="J8:M8"/>
    <mergeCell ref="J3:M3"/>
    <mergeCell ref="J26:J27"/>
    <mergeCell ref="M26:M27"/>
    <mergeCell ref="D26:D27"/>
    <mergeCell ref="L26:L27"/>
    <mergeCell ref="G26:G27"/>
    <mergeCell ref="C18:G18"/>
    <mergeCell ref="E26:E27"/>
    <mergeCell ref="J18:M18"/>
    <mergeCell ref="J10:M10"/>
    <mergeCell ref="J19:J20"/>
    <mergeCell ref="B14:C14"/>
    <mergeCell ref="D19:D20"/>
    <mergeCell ref="B13:C13"/>
    <mergeCell ref="L19:L20"/>
    <mergeCell ref="H26:H27"/>
    <mergeCell ref="B18:B20"/>
    <mergeCell ref="J7:M7"/>
    <mergeCell ref="J5:M5"/>
    <mergeCell ref="J4:M4"/>
    <mergeCell ref="I18:I20"/>
    <mergeCell ref="J6:M6"/>
    <mergeCell ref="J9:M9"/>
    <mergeCell ref="K17:M17"/>
    <mergeCell ref="M19:M20"/>
    <mergeCell ref="D13:M13"/>
    <mergeCell ref="A18:A21"/>
    <mergeCell ref="N26:N27"/>
    <mergeCell ref="N18:N21"/>
    <mergeCell ref="D14:M14"/>
    <mergeCell ref="I26:I27"/>
    <mergeCell ref="K26:K27"/>
    <mergeCell ref="A22:A32"/>
    <mergeCell ref="K19:K20"/>
  </mergeCells>
  <dataValidations count="2">
    <dataValidation allowBlank="1" showInputMessage="1" showErrorMessage="1" imeMode="halfAlpha" sqref="D22:D26 G22:G26 N22:N26 N28:N31 F22:F31 D28:D31 G28:G32"/>
    <dataValidation type="list" allowBlank="1" showInputMessage="1" showErrorMessage="1" sqref="H22:H26 H28:H31">
      <formula1>$P$35:$P$46</formula1>
    </dataValidation>
  </dataValidations>
  <printOptions/>
  <pageMargins left="0.7" right="0.7" top="0.75" bottom="0.75" header="0.3" footer="0.3"/>
  <pageSetup fitToHeight="1" fitToWidth="1" horizontalDpi="600" verticalDpi="600" orientation="portrait" paperSize="9" scale="50" r:id="rId1"/>
  <rowBreaks count="1" manualBreakCount="1">
    <brk id="1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21"/>
  <sheetViews>
    <sheetView view="pageBreakPreview" zoomScale="115" zoomScaleSheetLayoutView="115" zoomScalePageLayoutView="0" workbookViewId="0" topLeftCell="A1">
      <selection activeCell="E15" sqref="E15"/>
    </sheetView>
  </sheetViews>
  <sheetFormatPr defaultColWidth="9.00390625" defaultRowHeight="13.5"/>
  <cols>
    <col min="1" max="1" width="7.75390625" style="38" customWidth="1"/>
    <col min="2" max="2" width="39.375" style="38" customWidth="1"/>
    <col min="3" max="7" width="11.875" style="38" customWidth="1"/>
    <col min="8" max="10" width="11.875" style="114" customWidth="1"/>
    <col min="11" max="11" width="11.875" style="38" customWidth="1"/>
    <col min="12" max="12" width="8.50390625" style="38" customWidth="1"/>
    <col min="13" max="16384" width="9.00390625" style="38" customWidth="1"/>
  </cols>
  <sheetData>
    <row r="1" ht="13.5">
      <c r="A1" s="38" t="s">
        <v>118</v>
      </c>
    </row>
    <row r="2" spans="1:11" ht="41.25" customHeight="1">
      <c r="A2" s="159" t="s">
        <v>139</v>
      </c>
      <c r="B2" s="160"/>
      <c r="C2" s="160"/>
      <c r="D2" s="160"/>
      <c r="E2" s="160"/>
      <c r="F2" s="160"/>
      <c r="G2" s="160"/>
      <c r="H2" s="160"/>
      <c r="I2" s="160"/>
      <c r="J2" s="160"/>
      <c r="K2" s="160"/>
    </row>
    <row r="3" spans="8:11" ht="13.5">
      <c r="H3" s="47"/>
      <c r="K3" s="39" t="s">
        <v>105</v>
      </c>
    </row>
    <row r="4" spans="1:11" s="49" customFormat="1" ht="51" customHeight="1">
      <c r="A4" s="161" t="s">
        <v>106</v>
      </c>
      <c r="B4" s="162"/>
      <c r="C4" s="48" t="s">
        <v>107</v>
      </c>
      <c r="D4" s="48" t="s">
        <v>119</v>
      </c>
      <c r="E4" s="48" t="s">
        <v>109</v>
      </c>
      <c r="F4" s="48" t="s">
        <v>120</v>
      </c>
      <c r="G4" s="48" t="s">
        <v>178</v>
      </c>
      <c r="H4" s="48" t="s">
        <v>181</v>
      </c>
      <c r="I4" s="48" t="s">
        <v>183</v>
      </c>
      <c r="J4" s="48" t="s">
        <v>121</v>
      </c>
      <c r="K4" s="48" t="s">
        <v>17</v>
      </c>
    </row>
    <row r="5" spans="1:11" ht="14.25">
      <c r="A5" s="163"/>
      <c r="B5" s="164"/>
      <c r="C5" s="42" t="s">
        <v>111</v>
      </c>
      <c r="D5" s="42" t="s">
        <v>112</v>
      </c>
      <c r="E5" s="42" t="s">
        <v>113</v>
      </c>
      <c r="F5" s="42" t="s">
        <v>114</v>
      </c>
      <c r="G5" s="42" t="s">
        <v>115</v>
      </c>
      <c r="H5" s="43" t="s">
        <v>179</v>
      </c>
      <c r="I5" s="43" t="s">
        <v>180</v>
      </c>
      <c r="J5" s="43" t="s">
        <v>182</v>
      </c>
      <c r="K5" s="50"/>
    </row>
    <row r="6" spans="1:11" ht="75.75" customHeight="1">
      <c r="A6" s="219" t="s">
        <v>148</v>
      </c>
      <c r="B6" s="220"/>
      <c r="C6" s="45">
        <f>'（別紙6）事業実績報告書'!G34</f>
        <v>0</v>
      </c>
      <c r="D6" s="45"/>
      <c r="E6" s="46">
        <f>IF(C6="","",C6-D6)</f>
        <v>0</v>
      </c>
      <c r="F6" s="45">
        <f>'（別紙6）事業実績報告書'!N34</f>
        <v>0</v>
      </c>
      <c r="G6" s="46">
        <f>ROUNDDOWN((MIN(E6,F6)*10/10),-3)</f>
        <v>0</v>
      </c>
      <c r="H6" s="45">
        <f>G7</f>
        <v>0</v>
      </c>
      <c r="I6" s="45"/>
      <c r="J6" s="46">
        <f>IF(G6="","",I6-H6)</f>
        <v>0</v>
      </c>
      <c r="K6" s="45"/>
    </row>
    <row r="7" spans="1:11" ht="35.25" customHeight="1">
      <c r="A7" s="167" t="s">
        <v>116</v>
      </c>
      <c r="B7" s="168"/>
      <c r="C7" s="46">
        <f>IF(C6="","",C6)</f>
        <v>0</v>
      </c>
      <c r="D7" s="46">
        <f aca="true" t="shared" si="0" ref="D7:J7">IF(D6="","",D6)</f>
      </c>
      <c r="E7" s="46">
        <f t="shared" si="0"/>
        <v>0</v>
      </c>
      <c r="F7" s="46">
        <f t="shared" si="0"/>
        <v>0</v>
      </c>
      <c r="G7" s="46">
        <f t="shared" si="0"/>
        <v>0</v>
      </c>
      <c r="H7" s="46">
        <f t="shared" si="0"/>
        <v>0</v>
      </c>
      <c r="I7" s="46">
        <f t="shared" si="0"/>
      </c>
      <c r="J7" s="46">
        <f t="shared" si="0"/>
        <v>0</v>
      </c>
      <c r="K7" s="45"/>
    </row>
    <row r="8" spans="1:10" ht="13.5">
      <c r="A8" s="38" t="s">
        <v>117</v>
      </c>
      <c r="H8" s="38"/>
      <c r="I8" s="38"/>
      <c r="J8" s="38"/>
    </row>
    <row r="9" spans="1:10" ht="13.5">
      <c r="A9" s="38" t="s">
        <v>184</v>
      </c>
      <c r="H9" s="38"/>
      <c r="I9" s="38"/>
      <c r="J9" s="38"/>
    </row>
    <row r="21" ht="13.5">
      <c r="C21" s="101"/>
    </row>
  </sheetData>
  <sheetProtection/>
  <mergeCells count="4">
    <mergeCell ref="A2:K2"/>
    <mergeCell ref="A4:B5"/>
    <mergeCell ref="A6:B6"/>
    <mergeCell ref="A7:B7"/>
  </mergeCells>
  <printOptions/>
  <pageMargins left="0.7" right="0.7" top="0.75" bottom="0.75" header="0.3" footer="0.3"/>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51"/>
  <sheetViews>
    <sheetView view="pageBreakPreview" zoomScaleNormal="85" zoomScaleSheetLayoutView="100" workbookViewId="0" topLeftCell="A16">
      <selection activeCell="D15" sqref="D15:N15"/>
    </sheetView>
  </sheetViews>
  <sheetFormatPr defaultColWidth="9.00390625" defaultRowHeight="13.5"/>
  <cols>
    <col min="1" max="1" width="4.125" style="1" customWidth="1"/>
    <col min="2" max="2" width="17.625" style="1" customWidth="1"/>
    <col min="3" max="3" width="15.875" style="1" customWidth="1"/>
    <col min="4" max="4" width="7.50390625" style="1" bestFit="1" customWidth="1"/>
    <col min="5" max="5" width="5.00390625" style="1" bestFit="1" customWidth="1"/>
    <col min="6" max="6" width="13.125" style="1" customWidth="1"/>
    <col min="7" max="7" width="10.25390625" style="1" bestFit="1" customWidth="1"/>
    <col min="8" max="8" width="10.25390625" style="1" customWidth="1"/>
    <col min="9" max="9" width="22.75390625" style="1" bestFit="1" customWidth="1"/>
    <col min="10" max="10" width="6.00390625" style="1" bestFit="1" customWidth="1"/>
    <col min="11" max="11" width="5.00390625" style="1" bestFit="1" customWidth="1"/>
    <col min="12" max="12" width="12.25390625" style="1" bestFit="1" customWidth="1"/>
    <col min="13" max="13" width="10.50390625" style="1" bestFit="1" customWidth="1"/>
    <col min="14" max="14" width="16.125" style="1" customWidth="1"/>
    <col min="15" max="16384" width="9.00390625" style="1" customWidth="1"/>
  </cols>
  <sheetData>
    <row r="1" spans="1:9" ht="30.75" customHeight="1">
      <c r="A1" s="1" t="s">
        <v>122</v>
      </c>
      <c r="E1" s="215"/>
      <c r="F1" s="215"/>
      <c r="G1" s="215"/>
      <c r="H1" s="215"/>
      <c r="I1" s="215"/>
    </row>
    <row r="2" spans="1:13" ht="36.75" customHeight="1">
      <c r="A2" s="216" t="s">
        <v>147</v>
      </c>
      <c r="B2" s="145"/>
      <c r="C2" s="145"/>
      <c r="D2" s="145"/>
      <c r="E2" s="145"/>
      <c r="F2" s="145"/>
      <c r="G2" s="145"/>
      <c r="H2" s="145"/>
      <c r="I2" s="145"/>
      <c r="J2" s="145"/>
      <c r="K2" s="145"/>
      <c r="L2" s="145"/>
      <c r="M2" s="145"/>
    </row>
    <row r="3" spans="7:13" ht="15.75" customHeight="1">
      <c r="G3" s="107"/>
      <c r="H3" s="107"/>
      <c r="I3" s="4" t="s">
        <v>95</v>
      </c>
      <c r="J3" s="191">
        <f>'（別紙2）事業実施計画書'!J3</f>
        <v>0</v>
      </c>
      <c r="K3" s="192"/>
      <c r="L3" s="192"/>
      <c r="M3" s="193"/>
    </row>
    <row r="4" spans="7:13" ht="15.75" customHeight="1">
      <c r="G4" s="107"/>
      <c r="H4" s="107"/>
      <c r="I4" s="4" t="s">
        <v>127</v>
      </c>
      <c r="J4" s="191">
        <f>'（別紙2）事業実施計画書'!J4</f>
        <v>0</v>
      </c>
      <c r="K4" s="192"/>
      <c r="L4" s="192"/>
      <c r="M4" s="193"/>
    </row>
    <row r="5" spans="7:13" ht="15.75" customHeight="1">
      <c r="G5" s="107"/>
      <c r="H5" s="107"/>
      <c r="I5" s="4" t="s">
        <v>128</v>
      </c>
      <c r="J5" s="191">
        <f>'（別紙2）事業実施計画書'!J5</f>
        <v>0</v>
      </c>
      <c r="K5" s="192"/>
      <c r="L5" s="192"/>
      <c r="M5" s="193"/>
    </row>
    <row r="6" spans="7:13" ht="15.75" customHeight="1">
      <c r="G6" s="107"/>
      <c r="H6" s="107"/>
      <c r="I6" s="4" t="s">
        <v>129</v>
      </c>
      <c r="J6" s="191">
        <f>'（別紙2）事業実施計画書'!J6</f>
        <v>0</v>
      </c>
      <c r="K6" s="192"/>
      <c r="L6" s="192"/>
      <c r="M6" s="193"/>
    </row>
    <row r="7" spans="7:13" ht="15.75" customHeight="1">
      <c r="G7" s="107"/>
      <c r="H7" s="107"/>
      <c r="I7" s="4" t="s">
        <v>130</v>
      </c>
      <c r="J7" s="191">
        <f>'（別紙2）事業実施計画書'!J7</f>
        <v>0</v>
      </c>
      <c r="K7" s="192"/>
      <c r="L7" s="192"/>
      <c r="M7" s="193"/>
    </row>
    <row r="8" spans="7:13" ht="15.75" customHeight="1">
      <c r="G8" s="107"/>
      <c r="H8" s="107"/>
      <c r="I8" s="4" t="s">
        <v>96</v>
      </c>
      <c r="J8" s="191">
        <f>'（別紙2）事業実施計画書'!J8</f>
        <v>0</v>
      </c>
      <c r="K8" s="192"/>
      <c r="L8" s="192"/>
      <c r="M8" s="193"/>
    </row>
    <row r="9" spans="7:13" ht="15.75" customHeight="1">
      <c r="G9" s="107"/>
      <c r="H9" s="107"/>
      <c r="I9" s="4" t="s">
        <v>131</v>
      </c>
      <c r="J9" s="191">
        <f>'（別紙2）事業実施計画書'!J9</f>
        <v>0</v>
      </c>
      <c r="K9" s="192"/>
      <c r="L9" s="192"/>
      <c r="M9" s="193"/>
    </row>
    <row r="10" spans="7:13" ht="15.75" customHeight="1">
      <c r="G10" s="107"/>
      <c r="H10" s="107"/>
      <c r="I10" s="4" t="s">
        <v>132</v>
      </c>
      <c r="J10" s="191">
        <f>'（別紙2）事業実施計画書'!J10</f>
        <v>0</v>
      </c>
      <c r="K10" s="192"/>
      <c r="L10" s="192"/>
      <c r="M10" s="193"/>
    </row>
    <row r="11" spans="7:13" ht="15.75" customHeight="1">
      <c r="G11" s="107"/>
      <c r="H11" s="107"/>
      <c r="I11" s="4" t="s">
        <v>135</v>
      </c>
      <c r="J11" s="249"/>
      <c r="K11" s="192"/>
      <c r="L11" s="192"/>
      <c r="M11" s="193"/>
    </row>
    <row r="12" spans="7:13" ht="15.75" customHeight="1">
      <c r="G12" s="107"/>
      <c r="H12" s="107"/>
      <c r="I12" s="4" t="s">
        <v>136</v>
      </c>
      <c r="J12" s="191"/>
      <c r="K12" s="192"/>
      <c r="L12" s="192"/>
      <c r="M12" s="193"/>
    </row>
    <row r="13" spans="9:12" ht="18" customHeight="1">
      <c r="I13" s="2"/>
      <c r="J13" s="2"/>
      <c r="K13" s="2"/>
      <c r="L13" s="2"/>
    </row>
    <row r="14" ht="18.75" customHeight="1">
      <c r="A14" s="1" t="s">
        <v>88</v>
      </c>
    </row>
    <row r="15" spans="2:14" s="37" customFormat="1" ht="72.75" customHeight="1">
      <c r="B15" s="235" t="s">
        <v>89</v>
      </c>
      <c r="C15" s="236"/>
      <c r="D15" s="250"/>
      <c r="E15" s="250"/>
      <c r="F15" s="250"/>
      <c r="G15" s="250"/>
      <c r="H15" s="250"/>
      <c r="I15" s="250"/>
      <c r="J15" s="250"/>
      <c r="K15" s="250"/>
      <c r="L15" s="250"/>
      <c r="M15" s="250"/>
      <c r="N15" s="250"/>
    </row>
    <row r="16" spans="2:14" s="37" customFormat="1" ht="30.75" customHeight="1">
      <c r="B16" s="237" t="s">
        <v>123</v>
      </c>
      <c r="C16" s="238"/>
      <c r="D16" s="223" t="s">
        <v>100</v>
      </c>
      <c r="E16" s="223"/>
      <c r="F16" s="223"/>
      <c r="G16" s="223"/>
      <c r="H16" s="223"/>
      <c r="I16" s="223"/>
      <c r="J16" s="223"/>
      <c r="K16" s="223"/>
      <c r="L16" s="223"/>
      <c r="M16" s="223"/>
      <c r="N16" s="223"/>
    </row>
    <row r="17" spans="1:13" ht="9" customHeight="1">
      <c r="A17" s="51"/>
      <c r="B17" s="52"/>
      <c r="C17" s="52"/>
      <c r="D17" s="2"/>
      <c r="E17" s="2"/>
      <c r="F17" s="2"/>
      <c r="G17" s="106"/>
      <c r="H17" s="106"/>
      <c r="I17" s="106"/>
      <c r="J17" s="106"/>
      <c r="K17" s="106"/>
      <c r="L17" s="106"/>
      <c r="M17" s="51"/>
    </row>
    <row r="18" spans="1:13" ht="8.25" customHeight="1">
      <c r="A18" s="51"/>
      <c r="B18" s="52"/>
      <c r="C18" s="52"/>
      <c r="D18" s="2"/>
      <c r="E18" s="2"/>
      <c r="F18" s="2"/>
      <c r="G18" s="2"/>
      <c r="H18" s="2"/>
      <c r="I18" s="2"/>
      <c r="J18" s="2"/>
      <c r="K18" s="2"/>
      <c r="L18" s="2"/>
      <c r="M18" s="51"/>
    </row>
    <row r="19" spans="1:13" ht="21" customHeight="1">
      <c r="A19" s="1" t="s">
        <v>133</v>
      </c>
      <c r="G19" s="36"/>
      <c r="H19" s="36"/>
      <c r="I19" s="53"/>
      <c r="J19" s="53"/>
      <c r="K19" s="197" t="s">
        <v>101</v>
      </c>
      <c r="L19" s="197"/>
      <c r="M19" s="197"/>
    </row>
    <row r="20" spans="1:14" s="37" customFormat="1" ht="16.5" customHeight="1">
      <c r="A20" s="225" t="s">
        <v>39</v>
      </c>
      <c r="B20" s="221" t="s">
        <v>40</v>
      </c>
      <c r="C20" s="223" t="s">
        <v>137</v>
      </c>
      <c r="D20" s="223"/>
      <c r="E20" s="223"/>
      <c r="F20" s="223"/>
      <c r="G20" s="223"/>
      <c r="H20" s="169" t="s">
        <v>173</v>
      </c>
      <c r="I20" s="223" t="s">
        <v>17</v>
      </c>
      <c r="J20" s="231" t="s">
        <v>46</v>
      </c>
      <c r="K20" s="232"/>
      <c r="L20" s="232"/>
      <c r="M20" s="232"/>
      <c r="N20" s="146" t="s">
        <v>177</v>
      </c>
    </row>
    <row r="21" spans="1:14" s="37" customFormat="1" ht="16.5" customHeight="1">
      <c r="A21" s="226"/>
      <c r="B21" s="221"/>
      <c r="C21" s="83" t="s">
        <v>37</v>
      </c>
      <c r="D21" s="223" t="s">
        <v>134</v>
      </c>
      <c r="E21" s="223" t="s">
        <v>83</v>
      </c>
      <c r="F21" s="223" t="s">
        <v>164</v>
      </c>
      <c r="G21" s="228" t="s">
        <v>163</v>
      </c>
      <c r="H21" s="170"/>
      <c r="I21" s="223"/>
      <c r="J21" s="222" t="s">
        <v>82</v>
      </c>
      <c r="K21" s="221" t="s">
        <v>83</v>
      </c>
      <c r="L21" s="221" t="s">
        <v>103</v>
      </c>
      <c r="M21" s="233" t="s">
        <v>163</v>
      </c>
      <c r="N21" s="147"/>
    </row>
    <row r="22" spans="1:14" s="37" customFormat="1" ht="16.5" customHeight="1">
      <c r="A22" s="226"/>
      <c r="B22" s="222"/>
      <c r="C22" s="113" t="s">
        <v>33</v>
      </c>
      <c r="D22" s="224"/>
      <c r="E22" s="224"/>
      <c r="F22" s="224"/>
      <c r="G22" s="229"/>
      <c r="H22" s="170"/>
      <c r="I22" s="224"/>
      <c r="J22" s="230"/>
      <c r="K22" s="222"/>
      <c r="L22" s="222"/>
      <c r="M22" s="234"/>
      <c r="N22" s="147"/>
    </row>
    <row r="23" spans="1:14" s="37" customFormat="1" ht="15" customHeight="1">
      <c r="A23" s="227"/>
      <c r="B23" s="143"/>
      <c r="C23" s="113"/>
      <c r="D23" s="113"/>
      <c r="E23" s="113"/>
      <c r="F23" s="113"/>
      <c r="G23" s="118" t="s">
        <v>174</v>
      </c>
      <c r="H23" s="7"/>
      <c r="I23" s="113"/>
      <c r="J23" s="143"/>
      <c r="K23" s="143"/>
      <c r="L23" s="143"/>
      <c r="M23" s="119" t="s">
        <v>175</v>
      </c>
      <c r="N23" s="182"/>
    </row>
    <row r="24" spans="1:14" s="56" customFormat="1" ht="42" customHeight="1">
      <c r="A24" s="177" t="s">
        <v>41</v>
      </c>
      <c r="B24" s="59" t="s">
        <v>141</v>
      </c>
      <c r="C24" s="84"/>
      <c r="D24" s="61"/>
      <c r="E24" s="84" t="s">
        <v>142</v>
      </c>
      <c r="F24" s="54"/>
      <c r="G24" s="121">
        <f aca="true" t="shared" si="0" ref="G24:G33">D24*F24</f>
        <v>0</v>
      </c>
      <c r="H24" s="111"/>
      <c r="I24" s="85"/>
      <c r="J24" s="86">
        <f>D24</f>
        <v>0</v>
      </c>
      <c r="K24" s="87" t="s">
        <v>142</v>
      </c>
      <c r="L24" s="88">
        <v>133000</v>
      </c>
      <c r="M24" s="124">
        <f>J24*L24</f>
        <v>0</v>
      </c>
      <c r="N24" s="125">
        <f>MIN(G24,M24)</f>
        <v>0</v>
      </c>
    </row>
    <row r="25" spans="1:14" s="56" customFormat="1" ht="42" customHeight="1">
      <c r="A25" s="178"/>
      <c r="B25" s="66" t="s">
        <v>85</v>
      </c>
      <c r="C25" s="89"/>
      <c r="D25" s="68"/>
      <c r="E25" s="89" t="s">
        <v>86</v>
      </c>
      <c r="F25" s="68"/>
      <c r="G25" s="122">
        <f t="shared" si="0"/>
        <v>0</v>
      </c>
      <c r="H25" s="112"/>
      <c r="I25" s="90"/>
      <c r="J25" s="91">
        <f>D25</f>
        <v>0</v>
      </c>
      <c r="K25" s="92" t="s">
        <v>86</v>
      </c>
      <c r="L25" s="93">
        <v>3600</v>
      </c>
      <c r="M25" s="126">
        <f>J25*L25</f>
        <v>0</v>
      </c>
      <c r="N25" s="127">
        <f aca="true" t="shared" si="1" ref="N25:N33">MIN(G25,M25)</f>
        <v>0</v>
      </c>
    </row>
    <row r="26" spans="1:14" s="56" customFormat="1" ht="42" customHeight="1">
      <c r="A26" s="178"/>
      <c r="B26" s="66" t="s">
        <v>143</v>
      </c>
      <c r="C26" s="94"/>
      <c r="D26" s="68"/>
      <c r="E26" s="94" t="s">
        <v>142</v>
      </c>
      <c r="F26" s="73"/>
      <c r="G26" s="122">
        <f t="shared" si="0"/>
        <v>0</v>
      </c>
      <c r="H26" s="112"/>
      <c r="I26" s="95"/>
      <c r="J26" s="91">
        <f aca="true" t="shared" si="2" ref="J26:J32">D26</f>
        <v>0</v>
      </c>
      <c r="K26" s="92" t="s">
        <v>142</v>
      </c>
      <c r="L26" s="93">
        <v>4320000</v>
      </c>
      <c r="M26" s="126">
        <f>J26*L26</f>
        <v>0</v>
      </c>
      <c r="N26" s="128">
        <f t="shared" si="1"/>
        <v>0</v>
      </c>
    </row>
    <row r="27" spans="1:14" s="56" customFormat="1" ht="42" customHeight="1">
      <c r="A27" s="178"/>
      <c r="B27" s="66" t="s">
        <v>87</v>
      </c>
      <c r="C27" s="94"/>
      <c r="D27" s="68"/>
      <c r="E27" s="94" t="s">
        <v>84</v>
      </c>
      <c r="F27" s="73"/>
      <c r="G27" s="122">
        <f t="shared" si="0"/>
        <v>0</v>
      </c>
      <c r="H27" s="112"/>
      <c r="I27" s="95"/>
      <c r="J27" s="91">
        <f t="shared" si="2"/>
        <v>0</v>
      </c>
      <c r="K27" s="92" t="s">
        <v>84</v>
      </c>
      <c r="L27" s="93">
        <v>51400</v>
      </c>
      <c r="M27" s="126">
        <f>J27*L27</f>
        <v>0</v>
      </c>
      <c r="N27" s="127">
        <f>MIN(G27,M27)</f>
        <v>0</v>
      </c>
    </row>
    <row r="28" spans="1:14" s="56" customFormat="1" ht="34.5" customHeight="1">
      <c r="A28" s="178"/>
      <c r="B28" s="66" t="s">
        <v>200</v>
      </c>
      <c r="C28" s="94"/>
      <c r="D28" s="207"/>
      <c r="E28" s="251" t="s">
        <v>102</v>
      </c>
      <c r="F28" s="73"/>
      <c r="G28" s="253">
        <f>D28*F28+D28*F29</f>
        <v>0</v>
      </c>
      <c r="H28" s="189"/>
      <c r="I28" s="239"/>
      <c r="J28" s="241">
        <f t="shared" si="2"/>
        <v>0</v>
      </c>
      <c r="K28" s="243" t="s">
        <v>102</v>
      </c>
      <c r="L28" s="245" t="s">
        <v>201</v>
      </c>
      <c r="M28" s="247">
        <f>IF(F29="",G28,F28+2000000)</f>
        <v>0</v>
      </c>
      <c r="N28" s="180">
        <f>MIN(G28,M28)</f>
        <v>0</v>
      </c>
    </row>
    <row r="29" spans="1:14" s="56" customFormat="1" ht="34.5" customHeight="1">
      <c r="A29" s="178"/>
      <c r="B29" s="66" t="s">
        <v>199</v>
      </c>
      <c r="C29" s="94"/>
      <c r="D29" s="208"/>
      <c r="E29" s="252"/>
      <c r="F29" s="73"/>
      <c r="G29" s="254"/>
      <c r="H29" s="190"/>
      <c r="I29" s="240"/>
      <c r="J29" s="242"/>
      <c r="K29" s="244"/>
      <c r="L29" s="246"/>
      <c r="M29" s="248"/>
      <c r="N29" s="181"/>
    </row>
    <row r="30" spans="1:14" s="56" customFormat="1" ht="42" customHeight="1">
      <c r="A30" s="178"/>
      <c r="B30" s="75" t="s">
        <v>97</v>
      </c>
      <c r="C30" s="94"/>
      <c r="D30" s="68"/>
      <c r="E30" s="94" t="s">
        <v>99</v>
      </c>
      <c r="F30" s="73"/>
      <c r="G30" s="122">
        <f t="shared" si="0"/>
        <v>0</v>
      </c>
      <c r="H30" s="112"/>
      <c r="I30" s="95"/>
      <c r="J30" s="91">
        <f>D30</f>
        <v>0</v>
      </c>
      <c r="K30" s="96" t="s">
        <v>99</v>
      </c>
      <c r="L30" s="97">
        <v>905000</v>
      </c>
      <c r="M30" s="126">
        <f>J30*L30</f>
        <v>0</v>
      </c>
      <c r="N30" s="127">
        <f>MIN(G30,M30)</f>
        <v>0</v>
      </c>
    </row>
    <row r="31" spans="1:14" s="56" customFormat="1" ht="42" customHeight="1">
      <c r="A31" s="178"/>
      <c r="B31" s="75" t="s">
        <v>98</v>
      </c>
      <c r="C31" s="94"/>
      <c r="D31" s="68"/>
      <c r="E31" s="94" t="s">
        <v>84</v>
      </c>
      <c r="F31" s="73"/>
      <c r="G31" s="122">
        <f t="shared" si="0"/>
        <v>0</v>
      </c>
      <c r="H31" s="112"/>
      <c r="I31" s="95"/>
      <c r="J31" s="91">
        <f t="shared" si="2"/>
        <v>0</v>
      </c>
      <c r="K31" s="99" t="s">
        <v>84</v>
      </c>
      <c r="L31" s="97">
        <v>205000</v>
      </c>
      <c r="M31" s="126">
        <f>J31*L31</f>
        <v>0</v>
      </c>
      <c r="N31" s="127">
        <f t="shared" si="1"/>
        <v>0</v>
      </c>
    </row>
    <row r="32" spans="1:14" s="56" customFormat="1" ht="42" customHeight="1">
      <c r="A32" s="178"/>
      <c r="B32" s="77" t="s">
        <v>144</v>
      </c>
      <c r="C32" s="94"/>
      <c r="D32" s="68"/>
      <c r="E32" s="94" t="s">
        <v>99</v>
      </c>
      <c r="F32" s="73"/>
      <c r="G32" s="122">
        <f t="shared" si="0"/>
        <v>0</v>
      </c>
      <c r="H32" s="112"/>
      <c r="I32" s="95"/>
      <c r="J32" s="91">
        <f t="shared" si="2"/>
        <v>0</v>
      </c>
      <c r="K32" s="96" t="s">
        <v>99</v>
      </c>
      <c r="L32" s="97">
        <v>300000</v>
      </c>
      <c r="M32" s="126">
        <f>J32*L32</f>
        <v>0</v>
      </c>
      <c r="N32" s="127">
        <f t="shared" si="1"/>
        <v>0</v>
      </c>
    </row>
    <row r="33" spans="1:14" s="56" customFormat="1" ht="42" customHeight="1">
      <c r="A33" s="178"/>
      <c r="B33" s="77" t="s">
        <v>145</v>
      </c>
      <c r="C33" s="94"/>
      <c r="D33" s="68"/>
      <c r="E33" s="94" t="s">
        <v>84</v>
      </c>
      <c r="F33" s="73"/>
      <c r="G33" s="122">
        <f t="shared" si="0"/>
        <v>0</v>
      </c>
      <c r="H33" s="112"/>
      <c r="I33" s="95"/>
      <c r="J33" s="98">
        <f>D33</f>
        <v>0</v>
      </c>
      <c r="K33" s="99" t="s">
        <v>84</v>
      </c>
      <c r="L33" s="100">
        <v>1500000</v>
      </c>
      <c r="M33" s="126">
        <f>J33*L33</f>
        <v>0</v>
      </c>
      <c r="N33" s="129">
        <f t="shared" si="1"/>
        <v>0</v>
      </c>
    </row>
    <row r="34" spans="1:14" ht="36" customHeight="1">
      <c r="A34" s="179"/>
      <c r="B34" s="55" t="s">
        <v>29</v>
      </c>
      <c r="C34" s="79"/>
      <c r="D34" s="80"/>
      <c r="E34" s="80"/>
      <c r="F34" s="80"/>
      <c r="G34" s="123">
        <f>SUM(G24:G33)</f>
        <v>0</v>
      </c>
      <c r="H34" s="108"/>
      <c r="I34" s="3"/>
      <c r="J34" s="81"/>
      <c r="K34" s="81"/>
      <c r="L34" s="82"/>
      <c r="M34" s="130"/>
      <c r="N34" s="131">
        <f>SUM(N24:N33)</f>
        <v>0</v>
      </c>
    </row>
    <row r="35" ht="7.5" customHeight="1"/>
    <row r="36" s="37" customFormat="1" ht="15" customHeight="1">
      <c r="A36" s="37" t="s">
        <v>91</v>
      </c>
    </row>
    <row r="37" s="56" customFormat="1" ht="18.75" customHeight="1">
      <c r="A37" s="56" t="s">
        <v>124</v>
      </c>
    </row>
    <row r="38" s="56" customFormat="1" ht="18.75" customHeight="1">
      <c r="A38" s="56" t="s">
        <v>125</v>
      </c>
    </row>
    <row r="39" s="56" customFormat="1" ht="18.75" customHeight="1">
      <c r="A39" s="56" t="s">
        <v>126</v>
      </c>
    </row>
    <row r="40" spans="1:17" ht="18.75" customHeight="1">
      <c r="A40" s="56" t="s">
        <v>202</v>
      </c>
      <c r="Q40" s="1" t="s">
        <v>185</v>
      </c>
    </row>
    <row r="41" ht="13.5">
      <c r="Q41" s="1" t="s">
        <v>186</v>
      </c>
    </row>
    <row r="42" ht="13.5">
      <c r="Q42" s="1" t="s">
        <v>187</v>
      </c>
    </row>
    <row r="43" ht="13.5">
      <c r="Q43" s="1" t="s">
        <v>188</v>
      </c>
    </row>
    <row r="44" ht="13.5">
      <c r="Q44" s="1" t="s">
        <v>189</v>
      </c>
    </row>
    <row r="45" ht="13.5">
      <c r="Q45" s="1" t="s">
        <v>190</v>
      </c>
    </row>
    <row r="46" ht="13.5">
      <c r="Q46" s="1" t="s">
        <v>191</v>
      </c>
    </row>
    <row r="47" ht="13.5">
      <c r="Q47" s="1" t="s">
        <v>192</v>
      </c>
    </row>
    <row r="48" ht="13.5">
      <c r="Q48" s="1" t="s">
        <v>193</v>
      </c>
    </row>
    <row r="49" ht="13.5">
      <c r="Q49" s="1" t="s">
        <v>194</v>
      </c>
    </row>
    <row r="50" ht="13.5">
      <c r="Q50" s="1" t="s">
        <v>195</v>
      </c>
    </row>
    <row r="51" ht="13.5">
      <c r="Q51" s="1" t="s">
        <v>196</v>
      </c>
    </row>
  </sheetData>
  <sheetProtection/>
  <mergeCells count="43">
    <mergeCell ref="N28:N29"/>
    <mergeCell ref="J7:M7"/>
    <mergeCell ref="N20:N23"/>
    <mergeCell ref="J11:M11"/>
    <mergeCell ref="J10:M10"/>
    <mergeCell ref="D15:N15"/>
    <mergeCell ref="D28:D29"/>
    <mergeCell ref="E28:E29"/>
    <mergeCell ref="G28:G29"/>
    <mergeCell ref="H28:H29"/>
    <mergeCell ref="I28:I29"/>
    <mergeCell ref="J12:M12"/>
    <mergeCell ref="J28:J29"/>
    <mergeCell ref="K28:K29"/>
    <mergeCell ref="L28:L29"/>
    <mergeCell ref="M28:M29"/>
    <mergeCell ref="F21:F22"/>
    <mergeCell ref="B15:C15"/>
    <mergeCell ref="J3:M3"/>
    <mergeCell ref="B16:C16"/>
    <mergeCell ref="D21:D22"/>
    <mergeCell ref="E21:E22"/>
    <mergeCell ref="J5:M5"/>
    <mergeCell ref="E1:I1"/>
    <mergeCell ref="K21:K22"/>
    <mergeCell ref="H20:H22"/>
    <mergeCell ref="K19:M19"/>
    <mergeCell ref="G21:G22"/>
    <mergeCell ref="J21:J22"/>
    <mergeCell ref="J20:M20"/>
    <mergeCell ref="D16:N16"/>
    <mergeCell ref="L21:L22"/>
    <mergeCell ref="M21:M22"/>
    <mergeCell ref="A24:A34"/>
    <mergeCell ref="J6:M6"/>
    <mergeCell ref="A2:M2"/>
    <mergeCell ref="B20:B22"/>
    <mergeCell ref="C20:G20"/>
    <mergeCell ref="I20:I22"/>
    <mergeCell ref="A20:A23"/>
    <mergeCell ref="J8:M8"/>
    <mergeCell ref="J4:M4"/>
    <mergeCell ref="J9:M9"/>
  </mergeCells>
  <dataValidations count="2">
    <dataValidation allowBlank="1" showInputMessage="1" showErrorMessage="1" imeMode="halfAlpha" sqref="N24:N28 D24:D28 G24:G28 F24:F33 D30:D33 N30:N33 G30:G34"/>
    <dataValidation type="list" allowBlank="1" showInputMessage="1" showErrorMessage="1" sqref="H24:H28 H30:H33">
      <formula1>$P$35:$P$46</formula1>
    </dataValidation>
  </dataValidations>
  <printOptions/>
  <pageMargins left="0.7" right="0.7" top="0.75" bottom="0.75" header="0.3" footer="0.3"/>
  <pageSetup fitToHeight="1" fitToWidth="1" horizontalDpi="600" verticalDpi="600" orientation="portrait" paperSize="9" scale="57" r:id="rId1"/>
  <rowBreaks count="3" manualBreakCount="3">
    <brk id="5" max="255" man="1"/>
    <brk id="10" max="255" man="1"/>
    <brk id="18" max="255" man="1"/>
  </rowBreaks>
  <colBreaks count="2" manualBreakCount="2">
    <brk id="15" max="65535" man="1"/>
    <brk id="17" max="65535" man="1"/>
  </col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W34"/>
  <sheetViews>
    <sheetView view="pageBreakPreview" zoomScale="85" zoomScaleSheetLayoutView="85" zoomScalePageLayoutView="0" workbookViewId="0" topLeftCell="A1">
      <selection activeCell="AM19" sqref="AM19"/>
    </sheetView>
  </sheetViews>
  <sheetFormatPr defaultColWidth="9.00390625" defaultRowHeight="13.5"/>
  <cols>
    <col min="2" max="2" width="6.125" style="0" bestFit="1" customWidth="1"/>
    <col min="3" max="3" width="11.00390625" style="0" bestFit="1" customWidth="1"/>
    <col min="4" max="4" width="7.125" style="0" bestFit="1" customWidth="1"/>
    <col min="6" max="6" width="5.25390625" style="0" bestFit="1" customWidth="1"/>
    <col min="8" max="8" width="11.00390625" style="0" bestFit="1" customWidth="1"/>
    <col min="16" max="16" width="9.25390625" style="0" bestFit="1" customWidth="1"/>
    <col min="20" max="20" width="10.25390625" style="0" bestFit="1" customWidth="1"/>
    <col min="28" max="28" width="9.25390625" style="0" bestFit="1" customWidth="1"/>
    <col min="44" max="44" width="9.25390625" style="0" bestFit="1" customWidth="1"/>
  </cols>
  <sheetData>
    <row r="1" spans="1:49" ht="13.5">
      <c r="A1" t="s">
        <v>149</v>
      </c>
      <c r="J1" s="258" t="s">
        <v>166</v>
      </c>
      <c r="K1" s="259"/>
      <c r="L1" s="259"/>
      <c r="M1" s="260"/>
      <c r="N1" s="258" t="s">
        <v>85</v>
      </c>
      <c r="O1" s="259"/>
      <c r="P1" s="259"/>
      <c r="Q1" s="260"/>
      <c r="R1" s="258" t="s">
        <v>167</v>
      </c>
      <c r="S1" s="259"/>
      <c r="T1" s="259"/>
      <c r="U1" s="260"/>
      <c r="V1" s="258" t="s">
        <v>151</v>
      </c>
      <c r="W1" s="259"/>
      <c r="X1" s="259"/>
      <c r="Y1" s="260"/>
      <c r="Z1" s="258" t="s">
        <v>168</v>
      </c>
      <c r="AA1" s="259"/>
      <c r="AB1" s="259"/>
      <c r="AC1" s="260"/>
      <c r="AD1" s="258" t="s">
        <v>150</v>
      </c>
      <c r="AE1" s="259"/>
      <c r="AF1" s="259"/>
      <c r="AG1" s="260"/>
      <c r="AH1" s="258" t="s">
        <v>170</v>
      </c>
      <c r="AI1" s="259"/>
      <c r="AJ1" s="259"/>
      <c r="AK1" s="260"/>
      <c r="AL1" s="258" t="s">
        <v>203</v>
      </c>
      <c r="AM1" s="259"/>
      <c r="AN1" s="259"/>
      <c r="AO1" s="260"/>
      <c r="AP1" s="258" t="s">
        <v>171</v>
      </c>
      <c r="AQ1" s="259"/>
      <c r="AR1" s="259"/>
      <c r="AS1" s="260"/>
      <c r="AT1" s="258" t="s">
        <v>172</v>
      </c>
      <c r="AU1" s="259"/>
      <c r="AV1" s="259"/>
      <c r="AW1" s="260"/>
    </row>
    <row r="2" spans="1:49" ht="13.5" customHeight="1">
      <c r="A2" s="102" t="s">
        <v>152</v>
      </c>
      <c r="B2" s="103" t="s">
        <v>153</v>
      </c>
      <c r="C2" s="103" t="s">
        <v>154</v>
      </c>
      <c r="D2" s="102" t="s">
        <v>155</v>
      </c>
      <c r="E2" s="102" t="s">
        <v>156</v>
      </c>
      <c r="F2" s="102" t="s">
        <v>157</v>
      </c>
      <c r="G2" s="102" t="s">
        <v>158</v>
      </c>
      <c r="H2" s="102" t="s">
        <v>159</v>
      </c>
      <c r="I2" s="102"/>
      <c r="J2" s="104" t="s">
        <v>160</v>
      </c>
      <c r="K2" s="104" t="s">
        <v>161</v>
      </c>
      <c r="L2" s="104" t="s">
        <v>162</v>
      </c>
      <c r="M2" s="104" t="s">
        <v>169</v>
      </c>
      <c r="N2" s="104" t="s">
        <v>160</v>
      </c>
      <c r="O2" s="104" t="s">
        <v>161</v>
      </c>
      <c r="P2" s="104" t="s">
        <v>162</v>
      </c>
      <c r="Q2" s="104" t="s">
        <v>169</v>
      </c>
      <c r="R2" s="104" t="s">
        <v>160</v>
      </c>
      <c r="S2" s="104" t="s">
        <v>161</v>
      </c>
      <c r="T2" s="104" t="s">
        <v>162</v>
      </c>
      <c r="U2" s="104" t="s">
        <v>169</v>
      </c>
      <c r="V2" s="104" t="s">
        <v>160</v>
      </c>
      <c r="W2" s="104" t="s">
        <v>161</v>
      </c>
      <c r="X2" s="104" t="s">
        <v>162</v>
      </c>
      <c r="Y2" s="104" t="s">
        <v>169</v>
      </c>
      <c r="Z2" s="104" t="s">
        <v>160</v>
      </c>
      <c r="AA2" s="104" t="s">
        <v>161</v>
      </c>
      <c r="AB2" s="104" t="s">
        <v>162</v>
      </c>
      <c r="AC2" s="104" t="s">
        <v>169</v>
      </c>
      <c r="AD2" s="104" t="s">
        <v>160</v>
      </c>
      <c r="AE2" s="104" t="s">
        <v>161</v>
      </c>
      <c r="AF2" s="104" t="s">
        <v>162</v>
      </c>
      <c r="AG2" s="104" t="s">
        <v>169</v>
      </c>
      <c r="AH2" s="104" t="s">
        <v>160</v>
      </c>
      <c r="AI2" s="104" t="s">
        <v>161</v>
      </c>
      <c r="AJ2" s="104" t="s">
        <v>162</v>
      </c>
      <c r="AK2" s="104" t="s">
        <v>169</v>
      </c>
      <c r="AL2" s="104" t="s">
        <v>160</v>
      </c>
      <c r="AM2" s="104" t="s">
        <v>161</v>
      </c>
      <c r="AN2" s="104" t="s">
        <v>162</v>
      </c>
      <c r="AO2" s="104" t="s">
        <v>169</v>
      </c>
      <c r="AP2" s="104" t="s">
        <v>160</v>
      </c>
      <c r="AQ2" s="104" t="s">
        <v>161</v>
      </c>
      <c r="AR2" s="104" t="s">
        <v>162</v>
      </c>
      <c r="AS2" s="104" t="s">
        <v>169</v>
      </c>
      <c r="AT2" s="104" t="s">
        <v>160</v>
      </c>
      <c r="AU2" s="104" t="s">
        <v>161</v>
      </c>
      <c r="AV2" s="104" t="s">
        <v>162</v>
      </c>
      <c r="AW2" s="104" t="s">
        <v>169</v>
      </c>
    </row>
    <row r="3" spans="1:49" ht="13.5">
      <c r="A3" s="102">
        <f>'（別紙2）事業実施計画書'!J3</f>
        <v>0</v>
      </c>
      <c r="B3" s="103">
        <f>'（別紙2）事業実施計画書'!J4</f>
        <v>0</v>
      </c>
      <c r="C3" s="103">
        <f>'（別紙2）事業実施計画書'!J5</f>
        <v>0</v>
      </c>
      <c r="D3" s="102">
        <f>'（別紙2）事業実施計画書'!J6</f>
        <v>0</v>
      </c>
      <c r="E3" s="102">
        <f>'（別紙2）事業実施計画書'!J7</f>
        <v>0</v>
      </c>
      <c r="F3" s="102">
        <f>'（別紙2）事業実施計画書'!J8</f>
        <v>0</v>
      </c>
      <c r="G3" s="102">
        <f>'（別紙2）事業実施計画書'!J9</f>
        <v>0</v>
      </c>
      <c r="H3" s="102">
        <f>'（別紙2）事業実施計画書'!J10</f>
        <v>0</v>
      </c>
      <c r="I3" s="102"/>
      <c r="J3" s="104">
        <f>'（別紙2）事業実施計画書'!D22</f>
        <v>0</v>
      </c>
      <c r="K3" s="104">
        <f>'（別紙2）事業実施計画書'!F22</f>
        <v>0</v>
      </c>
      <c r="L3" s="105">
        <f>'（別紙2）事業実施計画書'!G22</f>
        <v>0</v>
      </c>
      <c r="M3" s="109">
        <f>'（別紙2）事業実施計画書'!H22</f>
        <v>0</v>
      </c>
      <c r="N3" s="104">
        <f>'（別紙2）事業実施計画書'!D23</f>
        <v>0</v>
      </c>
      <c r="O3" s="104">
        <f>'（別紙2）事業実施計画書'!F23</f>
        <v>0</v>
      </c>
      <c r="P3" s="105">
        <f>'（別紙2）事業実施計画書'!G23</f>
        <v>0</v>
      </c>
      <c r="Q3" s="105">
        <f>'（別紙2）事業実施計画書'!H23</f>
        <v>0</v>
      </c>
      <c r="R3" s="104">
        <f>'（別紙2）事業実施計画書'!D24</f>
        <v>0</v>
      </c>
      <c r="S3" s="104">
        <f>'（別紙2）事業実施計画書'!F24</f>
        <v>0</v>
      </c>
      <c r="T3" s="105">
        <f>'（別紙2）事業実施計画書'!G24</f>
        <v>0</v>
      </c>
      <c r="U3" s="105">
        <f>'（別紙2）事業実施計画書'!H24</f>
        <v>0</v>
      </c>
      <c r="V3" s="104">
        <f>'（別紙2）事業実施計画書'!D25</f>
        <v>0</v>
      </c>
      <c r="W3" s="104">
        <f>'（別紙2）事業実施計画書'!F25</f>
        <v>0</v>
      </c>
      <c r="X3" s="105">
        <f>'（別紙2）事業実施計画書'!G25</f>
        <v>0</v>
      </c>
      <c r="Y3" s="105">
        <f>'（別紙2）事業実施計画書'!H25</f>
        <v>0</v>
      </c>
      <c r="Z3" s="104">
        <f>'（別紙2）事業実施計画書'!D26</f>
        <v>0</v>
      </c>
      <c r="AA3" s="104">
        <f>'（別紙2）事業実施計画書'!F26</f>
        <v>0</v>
      </c>
      <c r="AB3" s="105">
        <f>'（別紙2）事業実施計画書'!G26</f>
        <v>0</v>
      </c>
      <c r="AC3" s="105">
        <f>'（別紙2）事業実施計画書'!H26</f>
        <v>0</v>
      </c>
      <c r="AD3" s="104">
        <f>'（別紙2）事業実施計画書'!D28</f>
        <v>0</v>
      </c>
      <c r="AE3" s="104">
        <f>'（別紙2）事業実施計画書'!F28</f>
        <v>0</v>
      </c>
      <c r="AF3" s="105">
        <f>'（別紙2）事業実施計画書'!G28</f>
        <v>0</v>
      </c>
      <c r="AG3" s="105">
        <f>'（別紙2）事業実施計画書'!H28</f>
        <v>0</v>
      </c>
      <c r="AH3" s="104">
        <f>'（別紙2）事業実施計画書'!D29</f>
        <v>0</v>
      </c>
      <c r="AI3" s="104">
        <f>'（別紙2）事業実施計画書'!F29</f>
        <v>0</v>
      </c>
      <c r="AJ3" s="105">
        <f>'（別紙2）事業実施計画書'!G29</f>
        <v>0</v>
      </c>
      <c r="AK3" s="105">
        <f>'（別紙2）事業実施計画書'!H29</f>
        <v>0</v>
      </c>
      <c r="AL3" s="104"/>
      <c r="AM3" s="104"/>
      <c r="AN3" s="105"/>
      <c r="AO3" s="105"/>
      <c r="AP3" s="104">
        <f>'（別紙2）事業実施計画書'!D30</f>
        <v>0</v>
      </c>
      <c r="AQ3" s="104">
        <f>'（別紙2）事業実施計画書'!F30</f>
        <v>0</v>
      </c>
      <c r="AR3" s="105">
        <f>'（別紙2）事業実施計画書'!G30</f>
        <v>0</v>
      </c>
      <c r="AS3" s="105">
        <f>'（別紙2）事業実施計画書'!H30</f>
        <v>0</v>
      </c>
      <c r="AT3" s="104">
        <f>'（別紙2）事業実施計画書'!D31</f>
        <v>0</v>
      </c>
      <c r="AU3" s="104">
        <f>'（別紙2）事業実施計画書'!F31</f>
        <v>0</v>
      </c>
      <c r="AV3" s="105">
        <f>'（別紙2）事業実施計画書'!G31</f>
        <v>0</v>
      </c>
      <c r="AW3" s="105">
        <f>'（別紙2）事業実施計画書'!H31</f>
        <v>0</v>
      </c>
    </row>
    <row r="4" spans="1:49" ht="13.5">
      <c r="A4" s="102"/>
      <c r="B4" s="103"/>
      <c r="C4" s="103"/>
      <c r="D4" s="102"/>
      <c r="E4" s="102"/>
      <c r="F4" s="102"/>
      <c r="G4" s="102"/>
      <c r="H4" s="102"/>
      <c r="I4" s="102"/>
      <c r="J4" s="139"/>
      <c r="K4" s="139"/>
      <c r="L4" s="140"/>
      <c r="M4" s="141"/>
      <c r="N4" s="139"/>
      <c r="O4" s="139"/>
      <c r="P4" s="140"/>
      <c r="Q4" s="140"/>
      <c r="R4" s="139"/>
      <c r="S4" s="139"/>
      <c r="T4" s="140"/>
      <c r="U4" s="140"/>
      <c r="V4" s="139"/>
      <c r="W4" s="139"/>
      <c r="X4" s="140"/>
      <c r="Y4" s="140"/>
      <c r="Z4" s="139"/>
      <c r="AA4" s="139"/>
      <c r="AB4" s="140"/>
      <c r="AC4" s="140"/>
      <c r="AD4" s="139"/>
      <c r="AE4" s="139"/>
      <c r="AF4" s="140"/>
      <c r="AG4" s="140"/>
      <c r="AH4" s="139"/>
      <c r="AI4" s="139"/>
      <c r="AJ4" s="140"/>
      <c r="AK4" s="140"/>
      <c r="AL4" s="139"/>
      <c r="AM4" s="139"/>
      <c r="AN4" s="140"/>
      <c r="AO4" s="140"/>
      <c r="AP4" s="139"/>
      <c r="AQ4" s="139"/>
      <c r="AR4" s="140"/>
      <c r="AS4" s="140"/>
      <c r="AT4" s="139"/>
      <c r="AU4" s="139"/>
      <c r="AV4" s="140"/>
      <c r="AW4" s="140"/>
    </row>
    <row r="5" spans="1:49" ht="13.5">
      <c r="A5" s="102"/>
      <c r="B5" s="103"/>
      <c r="C5" s="103"/>
      <c r="D5" s="102"/>
      <c r="E5" s="102"/>
      <c r="F5" s="102"/>
      <c r="G5" s="102"/>
      <c r="H5" s="102"/>
      <c r="I5" s="102"/>
      <c r="J5" s="255" t="s">
        <v>166</v>
      </c>
      <c r="K5" s="256"/>
      <c r="L5" s="256"/>
      <c r="M5" s="257"/>
      <c r="N5" s="255" t="s">
        <v>85</v>
      </c>
      <c r="O5" s="256"/>
      <c r="P5" s="256"/>
      <c r="Q5" s="257"/>
      <c r="R5" s="255" t="s">
        <v>167</v>
      </c>
      <c r="S5" s="256"/>
      <c r="T5" s="256"/>
      <c r="U5" s="257"/>
      <c r="V5" s="255" t="s">
        <v>151</v>
      </c>
      <c r="W5" s="256"/>
      <c r="X5" s="256"/>
      <c r="Y5" s="257"/>
      <c r="Z5" s="255" t="s">
        <v>168</v>
      </c>
      <c r="AA5" s="256"/>
      <c r="AB5" s="256"/>
      <c r="AC5" s="257"/>
      <c r="AD5" s="255" t="s">
        <v>150</v>
      </c>
      <c r="AE5" s="256"/>
      <c r="AF5" s="256"/>
      <c r="AG5" s="257"/>
      <c r="AH5" s="255" t="s">
        <v>170</v>
      </c>
      <c r="AI5" s="256"/>
      <c r="AJ5" s="256"/>
      <c r="AK5" s="257"/>
      <c r="AL5" s="255" t="s">
        <v>203</v>
      </c>
      <c r="AM5" s="256"/>
      <c r="AN5" s="256"/>
      <c r="AO5" s="257"/>
      <c r="AP5" s="255" t="s">
        <v>171</v>
      </c>
      <c r="AQ5" s="256"/>
      <c r="AR5" s="256"/>
      <c r="AS5" s="257"/>
      <c r="AT5" s="255" t="s">
        <v>172</v>
      </c>
      <c r="AU5" s="256"/>
      <c r="AV5" s="256"/>
      <c r="AW5" s="257"/>
    </row>
    <row r="6" spans="1:49" ht="13.5">
      <c r="A6" s="102"/>
      <c r="B6" s="103"/>
      <c r="C6" s="103"/>
      <c r="D6" s="102"/>
      <c r="E6" s="102"/>
      <c r="F6" s="102"/>
      <c r="G6" s="102"/>
      <c r="H6" s="102"/>
      <c r="I6" s="102"/>
      <c r="J6" s="104" t="s">
        <v>160</v>
      </c>
      <c r="K6" s="104" t="s">
        <v>161</v>
      </c>
      <c r="L6" s="104" t="s">
        <v>162</v>
      </c>
      <c r="M6" s="104" t="s">
        <v>169</v>
      </c>
      <c r="N6" s="104" t="s">
        <v>160</v>
      </c>
      <c r="O6" s="104" t="s">
        <v>161</v>
      </c>
      <c r="P6" s="104" t="s">
        <v>162</v>
      </c>
      <c r="Q6" s="104" t="s">
        <v>169</v>
      </c>
      <c r="R6" s="104" t="s">
        <v>160</v>
      </c>
      <c r="S6" s="104" t="s">
        <v>161</v>
      </c>
      <c r="T6" s="104" t="s">
        <v>162</v>
      </c>
      <c r="U6" s="104" t="s">
        <v>169</v>
      </c>
      <c r="V6" s="104" t="s">
        <v>160</v>
      </c>
      <c r="W6" s="104" t="s">
        <v>161</v>
      </c>
      <c r="X6" s="104" t="s">
        <v>162</v>
      </c>
      <c r="Y6" s="104" t="s">
        <v>169</v>
      </c>
      <c r="Z6" s="104" t="s">
        <v>160</v>
      </c>
      <c r="AA6" s="104" t="s">
        <v>161</v>
      </c>
      <c r="AB6" s="104" t="s">
        <v>162</v>
      </c>
      <c r="AC6" s="104" t="s">
        <v>169</v>
      </c>
      <c r="AD6" s="104" t="s">
        <v>160</v>
      </c>
      <c r="AE6" s="104" t="s">
        <v>161</v>
      </c>
      <c r="AF6" s="104" t="s">
        <v>162</v>
      </c>
      <c r="AG6" s="104" t="s">
        <v>169</v>
      </c>
      <c r="AH6" s="104" t="s">
        <v>160</v>
      </c>
      <c r="AI6" s="104" t="s">
        <v>161</v>
      </c>
      <c r="AJ6" s="104" t="s">
        <v>162</v>
      </c>
      <c r="AK6" s="104" t="s">
        <v>169</v>
      </c>
      <c r="AL6" s="104" t="s">
        <v>160</v>
      </c>
      <c r="AM6" s="104" t="s">
        <v>161</v>
      </c>
      <c r="AN6" s="104" t="s">
        <v>162</v>
      </c>
      <c r="AO6" s="104" t="s">
        <v>169</v>
      </c>
      <c r="AP6" s="104" t="s">
        <v>160</v>
      </c>
      <c r="AQ6" s="104" t="s">
        <v>161</v>
      </c>
      <c r="AR6" s="104" t="s">
        <v>162</v>
      </c>
      <c r="AS6" s="104" t="s">
        <v>169</v>
      </c>
      <c r="AT6" s="104" t="s">
        <v>160</v>
      </c>
      <c r="AU6" s="104" t="s">
        <v>161</v>
      </c>
      <c r="AV6" s="104" t="s">
        <v>162</v>
      </c>
      <c r="AW6" s="104" t="s">
        <v>169</v>
      </c>
    </row>
    <row r="7" spans="1:49" ht="13.5">
      <c r="A7" s="102"/>
      <c r="B7" s="103"/>
      <c r="C7" s="103"/>
      <c r="D7" s="102"/>
      <c r="E7" s="102"/>
      <c r="F7" s="102"/>
      <c r="G7" s="102"/>
      <c r="H7" s="102"/>
      <c r="I7" s="102"/>
      <c r="J7" s="104">
        <f>'（別紙2）事業実施計画書'!D22</f>
        <v>0</v>
      </c>
      <c r="K7" s="104" t="e">
        <f>'（別紙2）事業実施計画書'!N22/'（別紙2）事業実施計画書'!D22</f>
        <v>#DIV/0!</v>
      </c>
      <c r="L7" s="105">
        <f>'（別紙2）事業実施計画書'!N22</f>
        <v>0</v>
      </c>
      <c r="M7" s="109">
        <f>'（別紙2）事業実施計画書'!H22</f>
        <v>0</v>
      </c>
      <c r="N7" s="104">
        <f>'（別紙2）事業実施計画書'!D23</f>
        <v>0</v>
      </c>
      <c r="O7" s="104" t="e">
        <f>'（別紙2）事業実施計画書'!N23/'（別紙2）事業実施計画書'!D23</f>
        <v>#DIV/0!</v>
      </c>
      <c r="P7" s="105">
        <f>'（別紙2）事業実施計画書'!N23</f>
        <v>0</v>
      </c>
      <c r="Q7" s="105">
        <f>'（別紙2）事業実施計画書'!H23</f>
        <v>0</v>
      </c>
      <c r="R7" s="104">
        <f>'（別紙2）事業実施計画書'!D24</f>
        <v>0</v>
      </c>
      <c r="S7" s="104" t="e">
        <f>'（別紙2）事業実施計画書'!N24/'（別紙2）事業実施計画書'!D24</f>
        <v>#DIV/0!</v>
      </c>
      <c r="T7" s="105">
        <f>'（別紙2）事業実施計画書'!N24</f>
        <v>0</v>
      </c>
      <c r="U7" s="105">
        <f>'（別紙2）事業実施計画書'!H24</f>
        <v>0</v>
      </c>
      <c r="V7" s="104">
        <f>'（別紙2）事業実施計画書'!D25</f>
        <v>0</v>
      </c>
      <c r="W7" s="104" t="e">
        <f>'（別紙2）事業実施計画書'!N25/'（別紙2）事業実施計画書'!D25</f>
        <v>#DIV/0!</v>
      </c>
      <c r="X7" s="105">
        <f>'（別紙2）事業実施計画書'!N25</f>
        <v>0</v>
      </c>
      <c r="Y7" s="105">
        <f>'（別紙2）事業実施計画書'!H25</f>
        <v>0</v>
      </c>
      <c r="Z7" s="104">
        <f>'（別紙2）事業実施計画書'!D26</f>
        <v>0</v>
      </c>
      <c r="AA7" s="104" t="e">
        <f>'（別紙2）事業実施計画書'!N26/'（別紙2）事業実施計画書'!D26</f>
        <v>#DIV/0!</v>
      </c>
      <c r="AB7" s="105">
        <f>'（別紙2）事業実施計画書'!N26</f>
        <v>0</v>
      </c>
      <c r="AC7" s="105">
        <f>'（別紙2）事業実施計画書'!H26</f>
        <v>0</v>
      </c>
      <c r="AD7" s="104">
        <f>'（別紙2）事業実施計画書'!D28</f>
        <v>0</v>
      </c>
      <c r="AE7" s="104" t="e">
        <f>'（別紙2）事業実施計画書'!N28/'（別紙2）事業実施計画書'!D28</f>
        <v>#DIV/0!</v>
      </c>
      <c r="AF7" s="105">
        <f>'（別紙2）事業実施計画書'!N28</f>
        <v>0</v>
      </c>
      <c r="AG7" s="105">
        <f>'（別紙2）事業実施計画書'!H28</f>
        <v>0</v>
      </c>
      <c r="AH7" s="104">
        <f>'（別紙2）事業実施計画書'!D29</f>
        <v>0</v>
      </c>
      <c r="AI7" s="104" t="e">
        <f>'（別紙2）事業実施計画書'!N29/'（別紙2）事業実施計画書'!D29</f>
        <v>#DIV/0!</v>
      </c>
      <c r="AJ7" s="105">
        <f>'（別紙2）事業実施計画書'!N29</f>
        <v>0</v>
      </c>
      <c r="AK7" s="105">
        <f>'（別紙2）事業実施計画書'!H29</f>
        <v>0</v>
      </c>
      <c r="AL7" s="104"/>
      <c r="AM7" s="104"/>
      <c r="AN7" s="105"/>
      <c r="AO7" s="105"/>
      <c r="AP7" s="104">
        <f>'（別紙2）事業実施計画書'!D30</f>
        <v>0</v>
      </c>
      <c r="AQ7" s="104" t="e">
        <f>'（別紙2）事業実施計画書'!N30/'（別紙2）事業実施計画書'!D30</f>
        <v>#DIV/0!</v>
      </c>
      <c r="AR7" s="105">
        <f>'（別紙2）事業実施計画書'!N30</f>
        <v>0</v>
      </c>
      <c r="AS7" s="105">
        <f>'（別紙2）事業実施計画書'!H30</f>
        <v>0</v>
      </c>
      <c r="AT7" s="104">
        <f>'（別紙2）事業実施計画書'!D31</f>
        <v>0</v>
      </c>
      <c r="AU7" s="104" t="e">
        <f>'（別紙2）事業実施計画書'!N31/'（別紙2）事業実施計画書'!D31</f>
        <v>#DIV/0!</v>
      </c>
      <c r="AV7" s="105">
        <f>'（別紙2）事業実施計画書'!N31</f>
        <v>0</v>
      </c>
      <c r="AW7" s="105">
        <f>'（別紙2）事業実施計画書'!H31</f>
        <v>0</v>
      </c>
    </row>
    <row r="8" spans="10:33" ht="13.5">
      <c r="J8" s="102"/>
      <c r="K8" s="102"/>
      <c r="L8" s="102"/>
      <c r="M8" s="102"/>
      <c r="N8" s="102"/>
      <c r="O8" s="102"/>
      <c r="P8" s="102"/>
      <c r="Q8" s="102"/>
      <c r="R8" s="102"/>
      <c r="S8" s="102"/>
      <c r="T8" s="102"/>
      <c r="U8" s="102"/>
      <c r="V8" s="102"/>
      <c r="W8" s="102"/>
      <c r="X8" s="102"/>
      <c r="Y8" s="102"/>
      <c r="Z8" s="102"/>
      <c r="AA8" s="102"/>
      <c r="AB8" s="102"/>
      <c r="AC8" s="102"/>
      <c r="AG8" s="102"/>
    </row>
    <row r="9" spans="1:49" ht="13.5">
      <c r="A9" t="s">
        <v>165</v>
      </c>
      <c r="J9" s="261" t="s">
        <v>166</v>
      </c>
      <c r="K9" s="262"/>
      <c r="L9" s="262"/>
      <c r="M9" s="263"/>
      <c r="N9" s="261" t="s">
        <v>85</v>
      </c>
      <c r="O9" s="262"/>
      <c r="P9" s="262"/>
      <c r="Q9" s="263"/>
      <c r="R9" s="261" t="s">
        <v>167</v>
      </c>
      <c r="S9" s="262"/>
      <c r="T9" s="262"/>
      <c r="U9" s="263"/>
      <c r="V9" s="261" t="s">
        <v>151</v>
      </c>
      <c r="W9" s="262"/>
      <c r="X9" s="262"/>
      <c r="Y9" s="263"/>
      <c r="Z9" s="261" t="s">
        <v>168</v>
      </c>
      <c r="AA9" s="262"/>
      <c r="AB9" s="262"/>
      <c r="AC9" s="263"/>
      <c r="AD9" s="261" t="s">
        <v>150</v>
      </c>
      <c r="AE9" s="262"/>
      <c r="AF9" s="262"/>
      <c r="AG9" s="263"/>
      <c r="AH9" s="261" t="s">
        <v>170</v>
      </c>
      <c r="AI9" s="262"/>
      <c r="AJ9" s="262"/>
      <c r="AK9" s="263"/>
      <c r="AL9" s="261" t="s">
        <v>203</v>
      </c>
      <c r="AM9" s="262"/>
      <c r="AN9" s="262"/>
      <c r="AO9" s="263"/>
      <c r="AP9" s="261" t="s">
        <v>171</v>
      </c>
      <c r="AQ9" s="262"/>
      <c r="AR9" s="262"/>
      <c r="AS9" s="263"/>
      <c r="AT9" s="261" t="s">
        <v>172</v>
      </c>
      <c r="AU9" s="262"/>
      <c r="AV9" s="262"/>
      <c r="AW9" s="263"/>
    </row>
    <row r="10" spans="10:49" ht="13.5">
      <c r="J10" s="104" t="s">
        <v>160</v>
      </c>
      <c r="K10" s="104" t="s">
        <v>161</v>
      </c>
      <c r="L10" s="104" t="s">
        <v>162</v>
      </c>
      <c r="M10" s="104" t="s">
        <v>169</v>
      </c>
      <c r="N10" s="104" t="s">
        <v>160</v>
      </c>
      <c r="O10" s="104" t="s">
        <v>161</v>
      </c>
      <c r="P10" s="104" t="s">
        <v>162</v>
      </c>
      <c r="Q10" s="104" t="s">
        <v>169</v>
      </c>
      <c r="R10" s="104" t="s">
        <v>160</v>
      </c>
      <c r="S10" s="104" t="s">
        <v>161</v>
      </c>
      <c r="T10" s="104" t="s">
        <v>162</v>
      </c>
      <c r="U10" s="104" t="s">
        <v>169</v>
      </c>
      <c r="V10" s="104" t="s">
        <v>160</v>
      </c>
      <c r="W10" s="104" t="s">
        <v>161</v>
      </c>
      <c r="X10" s="104" t="s">
        <v>162</v>
      </c>
      <c r="Y10" s="104" t="s">
        <v>169</v>
      </c>
      <c r="Z10" s="104" t="s">
        <v>160</v>
      </c>
      <c r="AA10" s="104" t="s">
        <v>161</v>
      </c>
      <c r="AB10" s="104" t="s">
        <v>162</v>
      </c>
      <c r="AC10" s="104" t="s">
        <v>169</v>
      </c>
      <c r="AD10" s="104" t="s">
        <v>160</v>
      </c>
      <c r="AE10" s="104" t="s">
        <v>161</v>
      </c>
      <c r="AF10" s="104" t="s">
        <v>162</v>
      </c>
      <c r="AG10" s="104" t="s">
        <v>169</v>
      </c>
      <c r="AH10" s="104" t="s">
        <v>160</v>
      </c>
      <c r="AI10" s="104" t="s">
        <v>161</v>
      </c>
      <c r="AJ10" s="104" t="s">
        <v>162</v>
      </c>
      <c r="AK10" s="104" t="s">
        <v>169</v>
      </c>
      <c r="AL10" s="104" t="s">
        <v>160</v>
      </c>
      <c r="AM10" s="104" t="s">
        <v>161</v>
      </c>
      <c r="AN10" s="104" t="s">
        <v>162</v>
      </c>
      <c r="AO10" s="104" t="s">
        <v>169</v>
      </c>
      <c r="AP10" s="104" t="s">
        <v>160</v>
      </c>
      <c r="AQ10" s="104" t="s">
        <v>161</v>
      </c>
      <c r="AR10" s="104" t="s">
        <v>162</v>
      </c>
      <c r="AS10" s="104" t="s">
        <v>169</v>
      </c>
      <c r="AT10" s="104" t="s">
        <v>160</v>
      </c>
      <c r="AU10" s="104" t="s">
        <v>161</v>
      </c>
      <c r="AV10" s="104" t="s">
        <v>162</v>
      </c>
      <c r="AW10" s="104" t="s">
        <v>169</v>
      </c>
    </row>
    <row r="11" spans="10:49" ht="13.5">
      <c r="J11" s="104">
        <f>'（別紙6）事業実績報告書'!D24</f>
        <v>0</v>
      </c>
      <c r="K11" s="104" t="e">
        <f>'（別紙6）事業実績報告書'!N24/'（別紙6）事業実績報告書'!D24</f>
        <v>#DIV/0!</v>
      </c>
      <c r="L11" s="105">
        <f>'（別紙6）事業実績報告書'!N24</f>
        <v>0</v>
      </c>
      <c r="M11" s="105">
        <f>'（別紙6）事業実績報告書'!H24</f>
        <v>0</v>
      </c>
      <c r="N11" s="104">
        <f>'（別紙6）事業実績報告書'!D25</f>
        <v>0</v>
      </c>
      <c r="O11" s="104" t="e">
        <f>'（別紙6）事業実績報告書'!N25/'（別紙6）事業実績報告書'!D25</f>
        <v>#DIV/0!</v>
      </c>
      <c r="P11" s="105">
        <f>'（別紙6）事業実績報告書'!N25</f>
        <v>0</v>
      </c>
      <c r="Q11" s="105">
        <f>'（別紙6）事業実績報告書'!H25</f>
        <v>0</v>
      </c>
      <c r="R11" s="104">
        <f>'（別紙6）事業実績報告書'!D26</f>
        <v>0</v>
      </c>
      <c r="S11" s="104" t="e">
        <f>'（別紙6）事業実績報告書'!N26/'（別紙6）事業実績報告書'!D26</f>
        <v>#DIV/0!</v>
      </c>
      <c r="T11" s="105">
        <f>'（別紙6）事業実績報告書'!N26</f>
        <v>0</v>
      </c>
      <c r="U11" s="105">
        <f>'（別紙6）事業実績報告書'!H26</f>
        <v>0</v>
      </c>
      <c r="V11" s="104">
        <f>'（別紙6）事業実績報告書'!D27</f>
        <v>0</v>
      </c>
      <c r="W11" s="104" t="e">
        <f>'（別紙6）事業実績報告書'!N27/'（別紙6）事業実績報告書'!D27</f>
        <v>#DIV/0!</v>
      </c>
      <c r="X11" s="105">
        <f>'（別紙6）事業実績報告書'!N27</f>
        <v>0</v>
      </c>
      <c r="Y11" s="105">
        <f>'（別紙6）事業実績報告書'!H27</f>
        <v>0</v>
      </c>
      <c r="Z11" s="104">
        <f>'（別紙6）事業実績報告書'!D28</f>
        <v>0</v>
      </c>
      <c r="AA11" s="104" t="e">
        <f>'（別紙6）事業実績報告書'!N28/'（別紙6）事業実績報告書'!D28</f>
        <v>#DIV/0!</v>
      </c>
      <c r="AB11" s="105">
        <f>'（別紙6）事業実績報告書'!N28</f>
        <v>0</v>
      </c>
      <c r="AC11" s="105">
        <f>'（別紙6）事業実績報告書'!H28</f>
        <v>0</v>
      </c>
      <c r="AD11" s="104">
        <f>'（別紙6）事業実績報告書'!D30</f>
        <v>0</v>
      </c>
      <c r="AE11" s="104" t="e">
        <f>'（別紙6）事業実績報告書'!N30/'（別紙6）事業実績報告書'!D30</f>
        <v>#DIV/0!</v>
      </c>
      <c r="AF11" s="105">
        <f>'（別紙6）事業実績報告書'!G30</f>
        <v>0</v>
      </c>
      <c r="AG11" s="105">
        <f>'（別紙6）事業実績報告書'!H30</f>
        <v>0</v>
      </c>
      <c r="AH11" s="104">
        <f>'（別紙6）事業実績報告書'!D31</f>
        <v>0</v>
      </c>
      <c r="AI11" s="104" t="e">
        <f>'（別紙6）事業実績報告書'!N31/'（別紙6）事業実績報告書'!D31</f>
        <v>#DIV/0!</v>
      </c>
      <c r="AJ11" s="105">
        <f>'（別紙6）事業実績報告書'!N31</f>
        <v>0</v>
      </c>
      <c r="AK11" s="105">
        <f>'（別紙6）事業実績報告書'!H31</f>
        <v>0</v>
      </c>
      <c r="AL11" s="104"/>
      <c r="AM11" s="104"/>
      <c r="AN11" s="105"/>
      <c r="AO11" s="105"/>
      <c r="AP11" s="104">
        <f>'（別紙6）事業実績報告書'!D32</f>
        <v>0</v>
      </c>
      <c r="AQ11" s="104" t="e">
        <f>'（別紙6）事業実績報告書'!N32/'（別紙6）事業実績報告書'!D32</f>
        <v>#DIV/0!</v>
      </c>
      <c r="AR11" s="105">
        <f>'（別紙6）事業実績報告書'!N32</f>
        <v>0</v>
      </c>
      <c r="AS11" s="105">
        <f>'（別紙6）事業実績報告書'!H32</f>
        <v>0</v>
      </c>
      <c r="AT11" s="104">
        <f>'（別紙6）事業実績報告書'!D33</f>
        <v>0</v>
      </c>
      <c r="AU11" s="104" t="e">
        <f>'（別紙6）事業実績報告書'!N33/'（別紙6）事業実績報告書'!D33</f>
        <v>#DIV/0!</v>
      </c>
      <c r="AV11" s="105">
        <f>'（別紙6）事業実績報告書'!N33</f>
        <v>0</v>
      </c>
      <c r="AW11" s="105">
        <f>'（別紙6）事業実績報告書'!H33</f>
        <v>0</v>
      </c>
    </row>
    <row r="33" ht="13.5">
      <c r="L33" s="110"/>
    </row>
    <row r="34" ht="13.5">
      <c r="L34" s="110"/>
    </row>
  </sheetData>
  <sheetProtection/>
  <mergeCells count="30">
    <mergeCell ref="J9:M9"/>
    <mergeCell ref="N9:Q9"/>
    <mergeCell ref="R9:U9"/>
    <mergeCell ref="V9:Y9"/>
    <mergeCell ref="Z9:AC9"/>
    <mergeCell ref="AD9:AG9"/>
    <mergeCell ref="J1:M1"/>
    <mergeCell ref="N1:Q1"/>
    <mergeCell ref="R1:U1"/>
    <mergeCell ref="V1:Y1"/>
    <mergeCell ref="Z1:AC1"/>
    <mergeCell ref="AD1:AG1"/>
    <mergeCell ref="AH1:AK1"/>
    <mergeCell ref="AP1:AS1"/>
    <mergeCell ref="AT1:AW1"/>
    <mergeCell ref="AH9:AK9"/>
    <mergeCell ref="AP9:AS9"/>
    <mergeCell ref="AT9:AW9"/>
    <mergeCell ref="AH5:AK5"/>
    <mergeCell ref="AL1:AO1"/>
    <mergeCell ref="AL5:AO5"/>
    <mergeCell ref="AL9:AO9"/>
    <mergeCell ref="AP5:AS5"/>
    <mergeCell ref="AT5:AW5"/>
    <mergeCell ref="J5:M5"/>
    <mergeCell ref="N5:Q5"/>
    <mergeCell ref="R5:U5"/>
    <mergeCell ref="V5:Y5"/>
    <mergeCell ref="Z5:AC5"/>
    <mergeCell ref="AD5:AG5"/>
  </mergeCells>
  <printOptions/>
  <pageMargins left="0.7" right="0.7" top="0.75" bottom="0.75" header="0.3" footer="0.3"/>
  <pageSetup fitToHeight="1" fitToWidth="1"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花島　潤子（健康増進課）</dc:creator>
  <cp:keywords/>
  <dc:description/>
  <cp:lastModifiedBy>森永　啓介（医務課）</cp:lastModifiedBy>
  <cp:lastPrinted>2023-10-20T06:36:27Z</cp:lastPrinted>
  <dcterms:created xsi:type="dcterms:W3CDTF">2008-11-19T04:06:11Z</dcterms:created>
  <dcterms:modified xsi:type="dcterms:W3CDTF">2023-10-23T06:12:07Z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