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2\Personal-Decoding\0990173（復号化用）\"/>
    </mc:Choice>
  </mc:AlternateContent>
  <xr:revisionPtr revIDLastSave="0" documentId="13_ncr:1_{37D316B1-1177-4B55-86E9-8E3307ACEA31}" xr6:coauthVersionLast="36" xr6:coauthVersionMax="36" xr10:uidLastSave="{00000000-0000-0000-0000-000000000000}"/>
  <bookViews>
    <workbookView xWindow="495" yWindow="32760" windowWidth="19140" windowHeight="9930" tabRatio="804" activeTab="1" xr2:uid="{00000000-000D-0000-FFFF-FFFF00000000}"/>
  </bookViews>
  <sheets>
    <sheet name="使用法" sheetId="10" r:id="rId1"/>
    <sheet name="試算" sheetId="5" r:id="rId2"/>
    <sheet name="生産額への変換37部門" sheetId="12" r:id="rId3"/>
    <sheet name="結果" sheetId="9" r:id="rId4"/>
    <sheet name="投入係数" sheetId="4" r:id="rId5"/>
    <sheet name="自給率" sheetId="6" r:id="rId6"/>
    <sheet name="フロー" sheetId="7" r:id="rId7"/>
    <sheet name="グラフ" sheetId="11" r:id="rId8"/>
    <sheet name="逆行列" sheetId="1" r:id="rId9"/>
  </sheets>
  <definedNames>
    <definedName name="_xlnm.Print_Area" localSheetId="3">結果!$A$1:$AJ$41</definedName>
    <definedName name="_xlnm.Print_Area" localSheetId="0">使用法!$A$1:$N$51</definedName>
    <definedName name="_xlnm.Print_Area" localSheetId="1">試算!$A$1:$AF$45</definedName>
    <definedName name="_xlnm.Print_Area" localSheetId="2">生産額への変換37部門!$A$1:$I$41</definedName>
    <definedName name="_xlnm.Print_Titles" localSheetId="1">試算!$A:$B</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6" i="11" l="1"/>
  <c r="B36" i="11"/>
  <c r="A37" i="11"/>
  <c r="B37" i="11"/>
  <c r="A38" i="11"/>
  <c r="B38"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H40" i="1"/>
  <c r="O8" i="5" a="1"/>
  <c r="O20" i="5" s="1"/>
  <c r="AC20" i="5" s="1"/>
  <c r="K8" i="5" a="1"/>
  <c r="K41" i="5" s="1"/>
  <c r="AA41" i="5" s="1"/>
  <c r="U8" i="5" a="1"/>
  <c r="U8" i="5" s="1"/>
  <c r="O40" i="1"/>
  <c r="P40" i="1"/>
  <c r="Q40" i="1"/>
  <c r="R40" i="1"/>
  <c r="S40" i="1"/>
  <c r="T40" i="1"/>
  <c r="U40" i="1"/>
  <c r="V40" i="1"/>
  <c r="W40" i="1"/>
  <c r="X40" i="1"/>
  <c r="Y40" i="1"/>
  <c r="Z40" i="1"/>
  <c r="AA40" i="1"/>
  <c r="AB40" i="1"/>
  <c r="AC40" i="1"/>
  <c r="AD40" i="1"/>
  <c r="AE40" i="1"/>
  <c r="AF40" i="1"/>
  <c r="AG40" i="1"/>
  <c r="AH40" i="1"/>
  <c r="AI40" i="1"/>
  <c r="AJ40" i="1"/>
  <c r="AK40" i="1"/>
  <c r="AL40" i="1"/>
  <c r="C40" i="1"/>
  <c r="D40" i="1"/>
  <c r="E40" i="1"/>
  <c r="F40" i="1"/>
  <c r="G40" i="1"/>
  <c r="I40" i="1"/>
  <c r="J40" i="1"/>
  <c r="K40" i="1"/>
  <c r="L40" i="1"/>
  <c r="M40" i="1"/>
  <c r="N40" i="1"/>
  <c r="B40" i="1"/>
  <c r="D37" i="6"/>
  <c r="F43" i="5" s="1"/>
  <c r="W43" i="5" s="1"/>
  <c r="D38" i="6"/>
  <c r="F44" i="5" s="1"/>
  <c r="W44" i="5" s="1"/>
  <c r="D39" i="6"/>
  <c r="F45" i="5" s="1"/>
  <c r="C41" i="4"/>
  <c r="C43" i="4" s="1"/>
  <c r="D41" i="4"/>
  <c r="D43" i="4" s="1"/>
  <c r="E41" i="4"/>
  <c r="E43" i="4" s="1"/>
  <c r="F41" i="4"/>
  <c r="F43" i="4" s="1"/>
  <c r="G41" i="4"/>
  <c r="G43" i="4" s="1"/>
  <c r="H41" i="4"/>
  <c r="H43" i="4" s="1"/>
  <c r="I41" i="4"/>
  <c r="J41" i="4"/>
  <c r="J43" i="4" s="1"/>
  <c r="K41" i="4"/>
  <c r="K43" i="4" s="1"/>
  <c r="L41" i="4"/>
  <c r="L43" i="4"/>
  <c r="M41" i="4"/>
  <c r="M43" i="4" s="1"/>
  <c r="N41" i="4"/>
  <c r="N43" i="4" s="1"/>
  <c r="O41" i="4"/>
  <c r="O43" i="4" s="1"/>
  <c r="P41" i="4"/>
  <c r="P43" i="4"/>
  <c r="Q41" i="4"/>
  <c r="R41" i="4"/>
  <c r="R43" i="4" s="1"/>
  <c r="S41" i="4"/>
  <c r="S43" i="4" s="1"/>
  <c r="T41" i="4"/>
  <c r="T43" i="4" s="1"/>
  <c r="U41" i="4"/>
  <c r="U43" i="4" s="1"/>
  <c r="V41" i="4"/>
  <c r="V43" i="4" s="1"/>
  <c r="W41" i="4"/>
  <c r="W43" i="4" s="1"/>
  <c r="X41" i="4"/>
  <c r="X43" i="4" s="1"/>
  <c r="Y41" i="4"/>
  <c r="Y43" i="4" s="1"/>
  <c r="Z41" i="4"/>
  <c r="Z43" i="4" s="1"/>
  <c r="AA41" i="4"/>
  <c r="AA43" i="4" s="1"/>
  <c r="AB41" i="4"/>
  <c r="AB43" i="4" s="1"/>
  <c r="AC41" i="4"/>
  <c r="AC43" i="4" s="1"/>
  <c r="AD41" i="4"/>
  <c r="AD43" i="4" s="1"/>
  <c r="AE41" i="4"/>
  <c r="AE43" i="4" s="1"/>
  <c r="AF41" i="4"/>
  <c r="AF43" i="4" s="1"/>
  <c r="AG41" i="4"/>
  <c r="AG43" i="4" s="1"/>
  <c r="AH41" i="4"/>
  <c r="AH43" i="4" s="1"/>
  <c r="AI41" i="4"/>
  <c r="AI43" i="4" s="1"/>
  <c r="AJ41" i="4"/>
  <c r="AJ43" i="4" s="1"/>
  <c r="AK41" i="4"/>
  <c r="AK43" i="4" s="1"/>
  <c r="AL41" i="4"/>
  <c r="AL43" i="4" s="1"/>
  <c r="B41" i="4"/>
  <c r="B43" i="4" s="1"/>
  <c r="C45" i="5"/>
  <c r="L8" i="7" s="1"/>
  <c r="C37" i="12"/>
  <c r="F37" i="12" s="1"/>
  <c r="C38" i="12"/>
  <c r="C39" i="12"/>
  <c r="F39" i="12" s="1"/>
  <c r="C4" i="12"/>
  <c r="C5" i="12"/>
  <c r="F5" i="12" s="1"/>
  <c r="C6" i="12"/>
  <c r="G6" i="12" s="1"/>
  <c r="C7" i="12"/>
  <c r="F7" i="12" s="1"/>
  <c r="C8" i="12"/>
  <c r="G8" i="12" s="1"/>
  <c r="C9" i="12"/>
  <c r="G9" i="12" s="1"/>
  <c r="C10" i="12"/>
  <c r="G10" i="12" s="1"/>
  <c r="C11" i="12"/>
  <c r="F11" i="12" s="1"/>
  <c r="C12" i="12"/>
  <c r="G12" i="12" s="1"/>
  <c r="C13" i="12"/>
  <c r="G13" i="12" s="1"/>
  <c r="C14" i="12"/>
  <c r="F14" i="12" s="1"/>
  <c r="C15" i="12"/>
  <c r="G15" i="12" s="1"/>
  <c r="C16" i="12"/>
  <c r="F16" i="12" s="1"/>
  <c r="C17" i="12"/>
  <c r="G17" i="12" s="1"/>
  <c r="C18" i="12"/>
  <c r="F18" i="12" s="1"/>
  <c r="C19" i="12"/>
  <c r="F19" i="12" s="1"/>
  <c r="C20" i="12"/>
  <c r="G20" i="12" s="1"/>
  <c r="C21" i="12"/>
  <c r="G21" i="12" s="1"/>
  <c r="C22" i="12"/>
  <c r="F22" i="12" s="1"/>
  <c r="C23" i="12"/>
  <c r="G23" i="12" s="1"/>
  <c r="C24" i="12"/>
  <c r="G24" i="12" s="1"/>
  <c r="C25" i="12"/>
  <c r="G25" i="12" s="1"/>
  <c r="C26" i="12"/>
  <c r="C27" i="12"/>
  <c r="G27" i="12" s="1"/>
  <c r="C28" i="12"/>
  <c r="C29" i="12"/>
  <c r="F29" i="12" s="1"/>
  <c r="C30" i="12"/>
  <c r="F30" i="12" s="1"/>
  <c r="C31" i="12"/>
  <c r="C32" i="12"/>
  <c r="G32" i="12" s="1"/>
  <c r="C33" i="12"/>
  <c r="G33" i="12" s="1"/>
  <c r="C34" i="12"/>
  <c r="C35" i="12"/>
  <c r="G35" i="12" s="1"/>
  <c r="C36" i="12"/>
  <c r="G36" i="12" s="1"/>
  <c r="C3" i="12"/>
  <c r="D36" i="6"/>
  <c r="F42" i="5" s="1"/>
  <c r="W42" i="5" s="1"/>
  <c r="B34" i="11"/>
  <c r="B35" i="11"/>
  <c r="D34" i="6"/>
  <c r="F40" i="5"/>
  <c r="W40" i="5" s="1"/>
  <c r="D35" i="6"/>
  <c r="F41" i="5" s="1"/>
  <c r="W41" i="5" s="1"/>
  <c r="D5" i="6"/>
  <c r="F11" i="5"/>
  <c r="W11" i="5" s="1"/>
  <c r="D6" i="6"/>
  <c r="F12" i="5" s="1"/>
  <c r="W12" i="5" s="1"/>
  <c r="D7" i="6"/>
  <c r="F13" i="5" s="1"/>
  <c r="W13" i="5" s="1"/>
  <c r="D8" i="6"/>
  <c r="F14" i="5" s="1"/>
  <c r="W14" i="5" s="1"/>
  <c r="D9" i="6"/>
  <c r="F15" i="5" s="1"/>
  <c r="W15" i="5" s="1"/>
  <c r="D10" i="6"/>
  <c r="F16" i="5" s="1"/>
  <c r="W16" i="5" s="1"/>
  <c r="D11" i="6"/>
  <c r="F17" i="5"/>
  <c r="W17" i="5" s="1"/>
  <c r="D12" i="6"/>
  <c r="F18" i="5" s="1"/>
  <c r="W18" i="5" s="1"/>
  <c r="D13" i="6"/>
  <c r="F19" i="5" s="1"/>
  <c r="W19" i="5" s="1"/>
  <c r="D14" i="6"/>
  <c r="F20" i="5" s="1"/>
  <c r="W20" i="5" s="1"/>
  <c r="D15" i="6"/>
  <c r="F21" i="5"/>
  <c r="W21" i="5" s="1"/>
  <c r="D16" i="6"/>
  <c r="F22" i="5" s="1"/>
  <c r="W22" i="5" s="1"/>
  <c r="D17" i="6"/>
  <c r="F23" i="5" s="1"/>
  <c r="W23" i="5" s="1"/>
  <c r="D18" i="6"/>
  <c r="F24" i="5" s="1"/>
  <c r="W24" i="5" s="1"/>
  <c r="D19" i="6"/>
  <c r="F25" i="5"/>
  <c r="W25" i="5" s="1"/>
  <c r="D20" i="6"/>
  <c r="F26" i="5" s="1"/>
  <c r="W26" i="5" s="1"/>
  <c r="D21" i="6"/>
  <c r="F27" i="5" s="1"/>
  <c r="W27" i="5" s="1"/>
  <c r="D22" i="6"/>
  <c r="F28" i="5" s="1"/>
  <c r="W28" i="5" s="1"/>
  <c r="D23" i="6"/>
  <c r="F29" i="5" s="1"/>
  <c r="W29" i="5" s="1"/>
  <c r="D24" i="6"/>
  <c r="F30" i="5" s="1"/>
  <c r="W30" i="5" s="1"/>
  <c r="D25" i="6"/>
  <c r="F31" i="5"/>
  <c r="W31" i="5" s="1"/>
  <c r="D26" i="6"/>
  <c r="F32" i="5" s="1"/>
  <c r="W32" i="5" s="1"/>
  <c r="D27" i="6"/>
  <c r="F33" i="5" s="1"/>
  <c r="W33" i="5" s="1"/>
  <c r="D28" i="6"/>
  <c r="F34" i="5" s="1"/>
  <c r="W34" i="5" s="1"/>
  <c r="D29" i="6"/>
  <c r="F35" i="5" s="1"/>
  <c r="W35" i="5" s="1"/>
  <c r="D30" i="6"/>
  <c r="F36" i="5" s="1"/>
  <c r="W36" i="5" s="1"/>
  <c r="D31" i="6"/>
  <c r="F37" i="5" s="1"/>
  <c r="W37" i="5" s="1"/>
  <c r="D32" i="6"/>
  <c r="F38" i="5" s="1"/>
  <c r="W38" i="5" s="1"/>
  <c r="D33" i="6"/>
  <c r="F39" i="5"/>
  <c r="W39" i="5" s="1"/>
  <c r="D2" i="6"/>
  <c r="F8" i="5" s="1"/>
  <c r="W8" i="5" s="1"/>
  <c r="D3" i="6"/>
  <c r="F9" i="5" s="1"/>
  <c r="W9" i="5" s="1"/>
  <c r="D4" i="6"/>
  <c r="F10" i="5" s="1"/>
  <c r="W10" i="5" s="1"/>
  <c r="Q43" i="4"/>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 i="11"/>
  <c r="B2" i="11"/>
  <c r="L3" i="7"/>
  <c r="G2" i="9" s="1"/>
  <c r="S45" i="5"/>
  <c r="I43" i="4"/>
  <c r="F10" i="12"/>
  <c r="H10" i="12" s="1"/>
  <c r="D15" i="5" s="1"/>
  <c r="G7" i="12"/>
  <c r="H7" i="12" s="1"/>
  <c r="D12" i="5" s="1"/>
  <c r="F26" i="12"/>
  <c r="F6" i="12"/>
  <c r="H6" i="12" s="1"/>
  <c r="D11" i="5" s="1"/>
  <c r="G18" i="12"/>
  <c r="G26" i="12"/>
  <c r="G14" i="12"/>
  <c r="U15" i="5"/>
  <c r="U29" i="5"/>
  <c r="U12" i="5"/>
  <c r="U22" i="5"/>
  <c r="U26" i="5"/>
  <c r="U30" i="5"/>
  <c r="U39" i="5"/>
  <c r="U28" i="5"/>
  <c r="K9" i="5"/>
  <c r="AA9" i="5" s="1"/>
  <c r="K34" i="5"/>
  <c r="AA34" i="5" s="1"/>
  <c r="K20" i="5"/>
  <c r="AA20" i="5" s="1"/>
  <c r="K38" i="5"/>
  <c r="AA38" i="5" s="1"/>
  <c r="K13" i="5"/>
  <c r="AA13" i="5" s="1"/>
  <c r="G39" i="12" l="1"/>
  <c r="H39" i="12" s="1"/>
  <c r="D44" i="5" s="1"/>
  <c r="H26" i="12"/>
  <c r="D31" i="5" s="1"/>
  <c r="U17" i="5"/>
  <c r="U18" i="5"/>
  <c r="U41" i="5"/>
  <c r="U34" i="5"/>
  <c r="U33" i="5"/>
  <c r="U42" i="5"/>
  <c r="U14" i="5"/>
  <c r="U35" i="5"/>
  <c r="U16" i="5"/>
  <c r="U27" i="5"/>
  <c r="U31" i="5"/>
  <c r="U9" i="5"/>
  <c r="U45" i="5" s="1"/>
  <c r="U20" i="5"/>
  <c r="U13" i="5"/>
  <c r="U43" i="5"/>
  <c r="U21" i="5"/>
  <c r="U37" i="5"/>
  <c r="U40" i="5"/>
  <c r="F32" i="12"/>
  <c r="U38" i="5"/>
  <c r="U10" i="5"/>
  <c r="U19" i="5"/>
  <c r="U32" i="5"/>
  <c r="U11" i="5"/>
  <c r="U44" i="5"/>
  <c r="U24" i="5"/>
  <c r="U25" i="5"/>
  <c r="U23" i="5"/>
  <c r="G5" i="12"/>
  <c r="G11" i="12"/>
  <c r="H11" i="12" s="1"/>
  <c r="D16" i="5" s="1"/>
  <c r="U36" i="5"/>
  <c r="F13" i="12"/>
  <c r="H13" i="12" s="1"/>
  <c r="D18" i="5" s="1"/>
  <c r="G37" i="12"/>
  <c r="H37" i="12" s="1"/>
  <c r="D42" i="5" s="1"/>
  <c r="G29" i="12"/>
  <c r="H29" i="12" s="1"/>
  <c r="D34" i="5" s="1"/>
  <c r="F24" i="12"/>
  <c r="F12" i="12"/>
  <c r="H12" i="12" s="1"/>
  <c r="D17" i="5" s="1"/>
  <c r="F23" i="12"/>
  <c r="H23" i="12" s="1"/>
  <c r="D28" i="5" s="1"/>
  <c r="F25" i="12"/>
  <c r="H25" i="12" s="1"/>
  <c r="D30" i="5" s="1"/>
  <c r="G19" i="12"/>
  <c r="H19" i="12" s="1"/>
  <c r="D24" i="5" s="1"/>
  <c r="AC28" i="7"/>
  <c r="K18" i="9" s="1"/>
  <c r="F11" i="9" s="1"/>
  <c r="O17" i="5"/>
  <c r="AC17" i="5" s="1"/>
  <c r="O36" i="5"/>
  <c r="AC36" i="5" s="1"/>
  <c r="O37" i="5"/>
  <c r="AC37" i="5" s="1"/>
  <c r="O11" i="5"/>
  <c r="AC11" i="5" s="1"/>
  <c r="O14" i="5"/>
  <c r="AC14" i="5" s="1"/>
  <c r="O25" i="5"/>
  <c r="AC25" i="5" s="1"/>
  <c r="H32" i="12"/>
  <c r="D37" i="5" s="1"/>
  <c r="O43" i="5"/>
  <c r="AC43" i="5" s="1"/>
  <c r="O15" i="5"/>
  <c r="AC15" i="5" s="1"/>
  <c r="O24" i="5"/>
  <c r="AC24" i="5" s="1"/>
  <c r="O39" i="5"/>
  <c r="AC39" i="5" s="1"/>
  <c r="F15" i="12"/>
  <c r="H15" i="12" s="1"/>
  <c r="D20" i="5" s="1"/>
  <c r="O22" i="5"/>
  <c r="AC22" i="5" s="1"/>
  <c r="O9" i="5"/>
  <c r="AC9" i="5" s="1"/>
  <c r="O38" i="5"/>
  <c r="AC38" i="5" s="1"/>
  <c r="O31" i="5"/>
  <c r="AC31" i="5" s="1"/>
  <c r="O18" i="5"/>
  <c r="AC18" i="5" s="1"/>
  <c r="O30" i="5"/>
  <c r="AC30" i="5" s="1"/>
  <c r="G22" i="12"/>
  <c r="H22" i="12" s="1"/>
  <c r="D27" i="5" s="1"/>
  <c r="F20" i="12"/>
  <c r="H20" i="12" s="1"/>
  <c r="D25" i="5" s="1"/>
  <c r="F35" i="12"/>
  <c r="H35" i="12" s="1"/>
  <c r="D40" i="5" s="1"/>
  <c r="O19" i="5"/>
  <c r="AC19" i="5" s="1"/>
  <c r="O23" i="5"/>
  <c r="AC23" i="5" s="1"/>
  <c r="O35" i="5"/>
  <c r="AC35" i="5" s="1"/>
  <c r="O33" i="5"/>
  <c r="AC33" i="5" s="1"/>
  <c r="O28" i="5"/>
  <c r="AC28" i="5" s="1"/>
  <c r="G16" i="12"/>
  <c r="H16" i="12" s="1"/>
  <c r="D21" i="5" s="1"/>
  <c r="O27" i="5"/>
  <c r="AC27" i="5" s="1"/>
  <c r="O12" i="5"/>
  <c r="AC12" i="5" s="1"/>
  <c r="O40" i="5"/>
  <c r="AC40" i="5" s="1"/>
  <c r="O34" i="5"/>
  <c r="AC34" i="5" s="1"/>
  <c r="F9" i="12"/>
  <c r="F17" i="12"/>
  <c r="H17" i="12" s="1"/>
  <c r="D22" i="5" s="1"/>
  <c r="G41" i="1"/>
  <c r="B42" i="1"/>
  <c r="AH41" i="1" s="1"/>
  <c r="Q41" i="1"/>
  <c r="Y41" i="1"/>
  <c r="I41" i="1"/>
  <c r="AL41" i="1"/>
  <c r="AC41" i="1"/>
  <c r="P41" i="1"/>
  <c r="M41" i="1"/>
  <c r="AF41" i="1"/>
  <c r="N41" i="1"/>
  <c r="Z41" i="1"/>
  <c r="AJ41" i="1"/>
  <c r="W41" i="1"/>
  <c r="V41" i="1"/>
  <c r="AE41" i="1"/>
  <c r="S41" i="1"/>
  <c r="O41" i="1"/>
  <c r="C41" i="1"/>
  <c r="K40" i="5"/>
  <c r="AA40" i="5" s="1"/>
  <c r="K27" i="5"/>
  <c r="AA27" i="5" s="1"/>
  <c r="K17" i="5"/>
  <c r="AA17" i="5" s="1"/>
  <c r="K21" i="5"/>
  <c r="AA21" i="5" s="1"/>
  <c r="K10" i="5"/>
  <c r="AA10" i="5" s="1"/>
  <c r="K30" i="5"/>
  <c r="AA30" i="5" s="1"/>
  <c r="K37" i="5"/>
  <c r="AA37" i="5" s="1"/>
  <c r="K16" i="5"/>
  <c r="AA16" i="5" s="1"/>
  <c r="K23" i="5"/>
  <c r="AA23" i="5" s="1"/>
  <c r="K28" i="5"/>
  <c r="AA28" i="5" s="1"/>
  <c r="K31" i="5"/>
  <c r="AA31" i="5" s="1"/>
  <c r="K32" i="5"/>
  <c r="AA32" i="5" s="1"/>
  <c r="K24" i="5"/>
  <c r="AA24" i="5" s="1"/>
  <c r="K15" i="5"/>
  <c r="AA15" i="5" s="1"/>
  <c r="O21" i="5"/>
  <c r="AC21" i="5" s="1"/>
  <c r="O8" i="5"/>
  <c r="AC8" i="5" s="1"/>
  <c r="O29" i="5"/>
  <c r="AC29" i="5" s="1"/>
  <c r="O32" i="5"/>
  <c r="AC32" i="5" s="1"/>
  <c r="O41" i="5"/>
  <c r="AC41" i="5" s="1"/>
  <c r="K33" i="5"/>
  <c r="AA33" i="5" s="1"/>
  <c r="K29" i="5"/>
  <c r="AA29" i="5" s="1"/>
  <c r="K25" i="5"/>
  <c r="AA25" i="5" s="1"/>
  <c r="K8" i="5"/>
  <c r="AA8" i="5" s="1"/>
  <c r="K18" i="5"/>
  <c r="AA18" i="5" s="1"/>
  <c r="K22" i="5"/>
  <c r="AA22" i="5" s="1"/>
  <c r="K14" i="5"/>
  <c r="AA14" i="5" s="1"/>
  <c r="K26" i="5"/>
  <c r="AA26" i="5" s="1"/>
  <c r="K19" i="5"/>
  <c r="AA19" i="5" s="1"/>
  <c r="K42" i="5"/>
  <c r="AA42" i="5" s="1"/>
  <c r="K44" i="5"/>
  <c r="AA44" i="5" s="1"/>
  <c r="K12" i="5"/>
  <c r="AA12" i="5" s="1"/>
  <c r="K39" i="5"/>
  <c r="AA39" i="5" s="1"/>
  <c r="K11" i="5"/>
  <c r="AA11" i="5" s="1"/>
  <c r="K43" i="5"/>
  <c r="AA43" i="5" s="1"/>
  <c r="K35" i="5"/>
  <c r="AA35" i="5" s="1"/>
  <c r="K36" i="5"/>
  <c r="AA36" i="5" s="1"/>
  <c r="O26" i="5"/>
  <c r="AC26" i="5" s="1"/>
  <c r="O42" i="5"/>
  <c r="AC42" i="5" s="1"/>
  <c r="O13" i="5"/>
  <c r="AC13" i="5" s="1"/>
  <c r="O16" i="5"/>
  <c r="AC16" i="5" s="1"/>
  <c r="F33" i="12"/>
  <c r="H33" i="12" s="1"/>
  <c r="D38" i="5" s="1"/>
  <c r="F8" i="12"/>
  <c r="H8" i="12" s="1"/>
  <c r="D13" i="5" s="1"/>
  <c r="F36" i="12"/>
  <c r="H36" i="12" s="1"/>
  <c r="D41" i="5" s="1"/>
  <c r="F21" i="12"/>
  <c r="H21" i="12" s="1"/>
  <c r="D26" i="5" s="1"/>
  <c r="H5" i="12"/>
  <c r="D10" i="5" s="1"/>
  <c r="H24" i="12"/>
  <c r="D29" i="5" s="1"/>
  <c r="H18" i="12"/>
  <c r="D23" i="5" s="1"/>
  <c r="G38" i="12"/>
  <c r="F38" i="12"/>
  <c r="G3" i="12"/>
  <c r="C40" i="12"/>
  <c r="F3" i="12"/>
  <c r="F34" i="12"/>
  <c r="G34" i="12"/>
  <c r="F31" i="12"/>
  <c r="G31" i="12"/>
  <c r="G28" i="12"/>
  <c r="F28" i="12"/>
  <c r="H14" i="12"/>
  <c r="D19" i="5" s="1"/>
  <c r="G4" i="12"/>
  <c r="F4" i="12"/>
  <c r="B41" i="1"/>
  <c r="H41" i="1"/>
  <c r="AD41" i="1"/>
  <c r="L41" i="1"/>
  <c r="AK41" i="1"/>
  <c r="X41" i="1"/>
  <c r="AI41" i="1"/>
  <c r="R41" i="1"/>
  <c r="H9" i="12"/>
  <c r="D14" i="5" s="1"/>
  <c r="O44" i="5"/>
  <c r="AC44" i="5" s="1"/>
  <c r="O10" i="5"/>
  <c r="AC10" i="5" s="1"/>
  <c r="H34" i="12" l="1"/>
  <c r="D39" i="5" s="1"/>
  <c r="H31" i="12"/>
  <c r="D36" i="5" s="1"/>
  <c r="J41" i="1"/>
  <c r="F41" i="1"/>
  <c r="K41" i="1"/>
  <c r="AB41" i="1"/>
  <c r="AA41" i="1"/>
  <c r="U41" i="1"/>
  <c r="AG41" i="1"/>
  <c r="E41" i="1"/>
  <c r="T41" i="1"/>
  <c r="D41" i="1"/>
  <c r="H4" i="12"/>
  <c r="D9" i="5" s="1"/>
  <c r="H38" i="12"/>
  <c r="D43" i="5" s="1"/>
  <c r="G40" i="12"/>
  <c r="H30" i="12" s="1"/>
  <c r="D35" i="5" s="1"/>
  <c r="H28" i="12"/>
  <c r="D33" i="5" s="1"/>
  <c r="F40" i="12"/>
  <c r="H27" i="12" s="1"/>
  <c r="D32" i="5" s="1"/>
  <c r="H3" i="12"/>
  <c r="H40" i="12" l="1"/>
  <c r="D8" i="5"/>
  <c r="AO2" i="4" l="1" a="1"/>
  <c r="D45" i="5"/>
  <c r="BV2" i="4" l="1"/>
  <c r="BS2" i="4"/>
  <c r="AU2" i="4"/>
  <c r="BD2" i="4"/>
  <c r="AX2" i="4"/>
  <c r="AS2" i="4"/>
  <c r="AV2" i="4"/>
  <c r="BQ2" i="4"/>
  <c r="BJ2" i="4"/>
  <c r="AQ2" i="4"/>
  <c r="BX2" i="4"/>
  <c r="AR2" i="4"/>
  <c r="BI2" i="4"/>
  <c r="BG2" i="4"/>
  <c r="AW2" i="4"/>
  <c r="BW2" i="4"/>
  <c r="AO2" i="4"/>
  <c r="BH2" i="4"/>
  <c r="BL2" i="4"/>
  <c r="BU2" i="4"/>
  <c r="BB2" i="4"/>
  <c r="BA2" i="4"/>
  <c r="AT2" i="4"/>
  <c r="AP2" i="4"/>
  <c r="AY2" i="4"/>
  <c r="BO2" i="4"/>
  <c r="BE2" i="4"/>
  <c r="BM2" i="4"/>
  <c r="BP2" i="4"/>
  <c r="BC2" i="4"/>
  <c r="BY2" i="4"/>
  <c r="AZ2" i="4"/>
  <c r="BF2" i="4"/>
  <c r="BK2" i="4"/>
  <c r="BN2" i="4"/>
  <c r="BT2" i="4"/>
  <c r="BR2" i="4"/>
  <c r="BT9" i="4" l="1"/>
  <c r="BT31" i="4"/>
  <c r="BT27" i="4"/>
  <c r="BT3" i="4"/>
  <c r="BT19" i="4"/>
  <c r="BT8" i="4"/>
  <c r="BT30" i="4"/>
  <c r="BT24" i="4"/>
  <c r="BT22" i="4"/>
  <c r="BT17" i="4"/>
  <c r="BT10" i="4"/>
  <c r="BT32" i="4"/>
  <c r="BT11" i="4"/>
  <c r="BT33" i="4"/>
  <c r="BT16" i="4"/>
  <c r="BT38" i="4"/>
  <c r="BT18" i="4"/>
  <c r="BT37" i="4"/>
  <c r="BT13" i="4"/>
  <c r="BT25" i="4"/>
  <c r="BT26" i="4"/>
  <c r="BT34" i="4"/>
  <c r="BT20" i="4"/>
  <c r="BT6" i="4"/>
  <c r="BT7" i="4"/>
  <c r="BT12" i="4"/>
  <c r="BT29" i="4"/>
  <c r="BT36" i="4"/>
  <c r="BT39" i="4"/>
  <c r="BT23" i="4"/>
  <c r="BT4" i="4"/>
  <c r="BT28" i="4"/>
  <c r="BT14" i="4"/>
  <c r="BT21" i="4"/>
  <c r="BT15" i="4"/>
  <c r="BT35" i="4"/>
  <c r="BT5" i="4"/>
  <c r="AZ3" i="4"/>
  <c r="AZ28" i="4"/>
  <c r="AZ19" i="4"/>
  <c r="AZ12" i="4"/>
  <c r="AZ33" i="4"/>
  <c r="AZ9" i="4"/>
  <c r="AZ30" i="4"/>
  <c r="AZ6" i="4"/>
  <c r="AZ24" i="4"/>
  <c r="AZ25" i="4"/>
  <c r="AZ11" i="4"/>
  <c r="AZ32" i="4"/>
  <c r="AZ4" i="4"/>
  <c r="AZ20" i="4"/>
  <c r="AZ21" i="4"/>
  <c r="AZ17" i="4"/>
  <c r="AZ38" i="4"/>
  <c r="AZ14" i="4"/>
  <c r="AZ35" i="4"/>
  <c r="AZ7" i="4"/>
  <c r="AZ29" i="4"/>
  <c r="AZ37" i="4"/>
  <c r="AZ34" i="4"/>
  <c r="AZ31" i="4"/>
  <c r="AZ26" i="4"/>
  <c r="AZ16" i="4"/>
  <c r="AZ13" i="4"/>
  <c r="AZ10" i="4"/>
  <c r="AZ15" i="4"/>
  <c r="AZ5" i="4"/>
  <c r="AZ39" i="4"/>
  <c r="AZ8" i="4"/>
  <c r="AZ23" i="4"/>
  <c r="AZ27" i="4"/>
  <c r="AZ18" i="4"/>
  <c r="AZ22" i="4"/>
  <c r="AZ36" i="4"/>
  <c r="AP10" i="4"/>
  <c r="AP5" i="4"/>
  <c r="AP37" i="4"/>
  <c r="AP23" i="4"/>
  <c r="AP38" i="4"/>
  <c r="AP20" i="4"/>
  <c r="AP11" i="4"/>
  <c r="AP18" i="4"/>
  <c r="AP16" i="4"/>
  <c r="AP17" i="4"/>
  <c r="AP15" i="4"/>
  <c r="AP3" i="4"/>
  <c r="AP27" i="4"/>
  <c r="AP32" i="4"/>
  <c r="AP24" i="4"/>
  <c r="AP31" i="4"/>
  <c r="AP21" i="4"/>
  <c r="AP30" i="4"/>
  <c r="AP22" i="4"/>
  <c r="AP34" i="4"/>
  <c r="AP12" i="4"/>
  <c r="AP9" i="4"/>
  <c r="AP6" i="4"/>
  <c r="AP28" i="4"/>
  <c r="AP36" i="4"/>
  <c r="AP25" i="4"/>
  <c r="AP35" i="4"/>
  <c r="AP19" i="4"/>
  <c r="AP8" i="4"/>
  <c r="AP4" i="4"/>
  <c r="AP7" i="4"/>
  <c r="AP29" i="4"/>
  <c r="AP26" i="4"/>
  <c r="AP14" i="4"/>
  <c r="AP33" i="4"/>
  <c r="AP13" i="4"/>
  <c r="AP39" i="4"/>
  <c r="BU20" i="4"/>
  <c r="BU37" i="4"/>
  <c r="BU17" i="4"/>
  <c r="BU26" i="4"/>
  <c r="BU8" i="4"/>
  <c r="BU7" i="4"/>
  <c r="BU35" i="4"/>
  <c r="BU39" i="4"/>
  <c r="BU22" i="4"/>
  <c r="BU24" i="4"/>
  <c r="BU9" i="4"/>
  <c r="BU36" i="4"/>
  <c r="BU25" i="4"/>
  <c r="BU33" i="4"/>
  <c r="BU19" i="4"/>
  <c r="BU32" i="4"/>
  <c r="BU29" i="4"/>
  <c r="BU31" i="4"/>
  <c r="BU5" i="4"/>
  <c r="BU30" i="4"/>
  <c r="BU6" i="4"/>
  <c r="BU15" i="4"/>
  <c r="BU18" i="4"/>
  <c r="BU14" i="4"/>
  <c r="BU38" i="4"/>
  <c r="BU27" i="4"/>
  <c r="BU12" i="4"/>
  <c r="BU13" i="4"/>
  <c r="BU21" i="4"/>
  <c r="BU3" i="4"/>
  <c r="BU4" i="4"/>
  <c r="BU10" i="4"/>
  <c r="BU28" i="4"/>
  <c r="BU34" i="4"/>
  <c r="BU11" i="4"/>
  <c r="BU23" i="4"/>
  <c r="BU16" i="4"/>
  <c r="BX3" i="4"/>
  <c r="BX28" i="4"/>
  <c r="BX21" i="4"/>
  <c r="BX12" i="4"/>
  <c r="BX33" i="4"/>
  <c r="BX10" i="4"/>
  <c r="BX31" i="4"/>
  <c r="BX13" i="4"/>
  <c r="BX5" i="4"/>
  <c r="BX30" i="4"/>
  <c r="BX11" i="4"/>
  <c r="BX32" i="4"/>
  <c r="BX4" i="4"/>
  <c r="BX18" i="4"/>
  <c r="BX23" i="4"/>
  <c r="BX26" i="4"/>
  <c r="BX39" i="4"/>
  <c r="BX17" i="4"/>
  <c r="BX25" i="4"/>
  <c r="BX7" i="4"/>
  <c r="BX19" i="4"/>
  <c r="BX37" i="4"/>
  <c r="BX35" i="4"/>
  <c r="BX20" i="4"/>
  <c r="BX15" i="4"/>
  <c r="BX8" i="4"/>
  <c r="BX6" i="4"/>
  <c r="BX27" i="4"/>
  <c r="BX9" i="4"/>
  <c r="BX24" i="4"/>
  <c r="BX16" i="4"/>
  <c r="BX14" i="4"/>
  <c r="BX34" i="4"/>
  <c r="BX22" i="4"/>
  <c r="BX36" i="4"/>
  <c r="BX38" i="4"/>
  <c r="BX29" i="4"/>
  <c r="AR9" i="4"/>
  <c r="AR30" i="4"/>
  <c r="AR6" i="4"/>
  <c r="AR24" i="4"/>
  <c r="AR25" i="4"/>
  <c r="AR15" i="4"/>
  <c r="AR36" i="4"/>
  <c r="AR8" i="4"/>
  <c r="AR29" i="4"/>
  <c r="AR13" i="4"/>
  <c r="AR34" i="4"/>
  <c r="AR10" i="4"/>
  <c r="AR31" i="4"/>
  <c r="AR3" i="4"/>
  <c r="AR17" i="4"/>
  <c r="AR21" i="4"/>
  <c r="AR12" i="4"/>
  <c r="AR28" i="4"/>
  <c r="AR38" i="4"/>
  <c r="AR14" i="4"/>
  <c r="AR35" i="4"/>
  <c r="AR7" i="4"/>
  <c r="AR26" i="4"/>
  <c r="AR19" i="4"/>
  <c r="AR18" i="4"/>
  <c r="AR37" i="4"/>
  <c r="AR16" i="4"/>
  <c r="AR4" i="4"/>
  <c r="AR5" i="4"/>
  <c r="AR39" i="4"/>
  <c r="AR20" i="4"/>
  <c r="AR22" i="4"/>
  <c r="AR11" i="4"/>
  <c r="AR33" i="4"/>
  <c r="AR32" i="4"/>
  <c r="AR27" i="4"/>
  <c r="AR23" i="4"/>
  <c r="BN12" i="4"/>
  <c r="BN11" i="4"/>
  <c r="BN39" i="4"/>
  <c r="BN24" i="4"/>
  <c r="BN33" i="4"/>
  <c r="BN21" i="4"/>
  <c r="BN13" i="4"/>
  <c r="BN18" i="4"/>
  <c r="BN5" i="4"/>
  <c r="BN23" i="4"/>
  <c r="BN36" i="4"/>
  <c r="BN16" i="4"/>
  <c r="BN14" i="4"/>
  <c r="BN8" i="4"/>
  <c r="BN29" i="4"/>
  <c r="BN31" i="4"/>
  <c r="BN26" i="4"/>
  <c r="BN30" i="4"/>
  <c r="BN17" i="4"/>
  <c r="BN28" i="4"/>
  <c r="BN25" i="4"/>
  <c r="BN22" i="4"/>
  <c r="BN19" i="4"/>
  <c r="BN6" i="4"/>
  <c r="BN38" i="4"/>
  <c r="BN37" i="4"/>
  <c r="BN32" i="4"/>
  <c r="BN34" i="4"/>
  <c r="BN3" i="4"/>
  <c r="BN4" i="4"/>
  <c r="BN9" i="4"/>
  <c r="BN7" i="4"/>
  <c r="BN15" i="4"/>
  <c r="BN27" i="4"/>
  <c r="BN35" i="4"/>
  <c r="BN20" i="4"/>
  <c r="BN10" i="4"/>
  <c r="BE11" i="4"/>
  <c r="BE36" i="4"/>
  <c r="BE5" i="4"/>
  <c r="BE31" i="4"/>
  <c r="BE20" i="4"/>
  <c r="BE33" i="4"/>
  <c r="BE4" i="4"/>
  <c r="BE9" i="4"/>
  <c r="BE35" i="4"/>
  <c r="BE18" i="4"/>
  <c r="BE15" i="4"/>
  <c r="BE29" i="4"/>
  <c r="BE13" i="4"/>
  <c r="BE37" i="4"/>
  <c r="BE24" i="4"/>
  <c r="BE14" i="4"/>
  <c r="BE17" i="4"/>
  <c r="BE28" i="4"/>
  <c r="BE8" i="4"/>
  <c r="BE30" i="4"/>
  <c r="BE10" i="4"/>
  <c r="BE16" i="4"/>
  <c r="BE25" i="4"/>
  <c r="BE22" i="4"/>
  <c r="BE19" i="4"/>
  <c r="BE12" i="4"/>
  <c r="BE34" i="4"/>
  <c r="BE38" i="4"/>
  <c r="BE26" i="4"/>
  <c r="BE23" i="4"/>
  <c r="BE3" i="4"/>
  <c r="BE39" i="4"/>
  <c r="BE27" i="4"/>
  <c r="BE32" i="4"/>
  <c r="BE7" i="4"/>
  <c r="BE21" i="4"/>
  <c r="BE6" i="4"/>
  <c r="BK5" i="4"/>
  <c r="BK28" i="4"/>
  <c r="BK16" i="4"/>
  <c r="BK21" i="4"/>
  <c r="BK26" i="4"/>
  <c r="BK13" i="4"/>
  <c r="BK39" i="4"/>
  <c r="BK8" i="4"/>
  <c r="BK32" i="4"/>
  <c r="BK29" i="4"/>
  <c r="BK9" i="4"/>
  <c r="BK33" i="4"/>
  <c r="BK6" i="4"/>
  <c r="BK30" i="4"/>
  <c r="BK20" i="4"/>
  <c r="BK23" i="4"/>
  <c r="BK15" i="4"/>
  <c r="BK12" i="4"/>
  <c r="BK36" i="4"/>
  <c r="BK14" i="4"/>
  <c r="BK37" i="4"/>
  <c r="BK10" i="4"/>
  <c r="BK34" i="4"/>
  <c r="BK7" i="4"/>
  <c r="BK31" i="4"/>
  <c r="BK24" i="4"/>
  <c r="BK17" i="4"/>
  <c r="BK18" i="4"/>
  <c r="BK22" i="4"/>
  <c r="BK35" i="4"/>
  <c r="BK38" i="4"/>
  <c r="BK25" i="4"/>
  <c r="BK3" i="4"/>
  <c r="BK4" i="4"/>
  <c r="BK19" i="4"/>
  <c r="BK27" i="4"/>
  <c r="BK11" i="4"/>
  <c r="BS7" i="4"/>
  <c r="BS12" i="4"/>
  <c r="BS25" i="4"/>
  <c r="BS9" i="4"/>
  <c r="BS24" i="4"/>
  <c r="BS4" i="4"/>
  <c r="BS10" i="4"/>
  <c r="BS36" i="4"/>
  <c r="BS33" i="4"/>
  <c r="BS16" i="4"/>
  <c r="BS11" i="4"/>
  <c r="BS32" i="4"/>
  <c r="BS28" i="4"/>
  <c r="BS13" i="4"/>
  <c r="BS35" i="4"/>
  <c r="BS5" i="4"/>
  <c r="BS22" i="4"/>
  <c r="BS8" i="4"/>
  <c r="BS14" i="4"/>
  <c r="BS26" i="4"/>
  <c r="BS27" i="4"/>
  <c r="BS20" i="4"/>
  <c r="BS21" i="4"/>
  <c r="BS18" i="4"/>
  <c r="BS6" i="4"/>
  <c r="BS23" i="4"/>
  <c r="BS34" i="4"/>
  <c r="BS19" i="4"/>
  <c r="BS29" i="4"/>
  <c r="BS31" i="4"/>
  <c r="BS17" i="4"/>
  <c r="BS38" i="4"/>
  <c r="BS37" i="4"/>
  <c r="BS30" i="4"/>
  <c r="BS39" i="4"/>
  <c r="BS15" i="4"/>
  <c r="BS3" i="4"/>
  <c r="BM5" i="4"/>
  <c r="BM30" i="4"/>
  <c r="BM23" i="4"/>
  <c r="BM12" i="4"/>
  <c r="BM15" i="4"/>
  <c r="BM28" i="4"/>
  <c r="BM6" i="4"/>
  <c r="BM24" i="4"/>
  <c r="BM3" i="4"/>
  <c r="BM18" i="4"/>
  <c r="BM32" i="4"/>
  <c r="BM27" i="4"/>
  <c r="BM17" i="4"/>
  <c r="BM36" i="4"/>
  <c r="BM25" i="4"/>
  <c r="BM13" i="4"/>
  <c r="BM38" i="4"/>
  <c r="BM9" i="4"/>
  <c r="BM39" i="4"/>
  <c r="BM14" i="4"/>
  <c r="BM7" i="4"/>
  <c r="BM21" i="4"/>
  <c r="BM20" i="4"/>
  <c r="BM26" i="4"/>
  <c r="BM35" i="4"/>
  <c r="BM31" i="4"/>
  <c r="BM4" i="4"/>
  <c r="BM29" i="4"/>
  <c r="BM37" i="4"/>
  <c r="BM16" i="4"/>
  <c r="BM8" i="4"/>
  <c r="BM11" i="4"/>
  <c r="BM34" i="4"/>
  <c r="BM19" i="4"/>
  <c r="BM33" i="4"/>
  <c r="BM22" i="4"/>
  <c r="BM10" i="4"/>
  <c r="BW7" i="4"/>
  <c r="BW32" i="4"/>
  <c r="BW26" i="4"/>
  <c r="BW18" i="4"/>
  <c r="BW19" i="4"/>
  <c r="BW15" i="4"/>
  <c r="BW38" i="4"/>
  <c r="BW10" i="4"/>
  <c r="BW35" i="4"/>
  <c r="BW11" i="4"/>
  <c r="BW36" i="4"/>
  <c r="BW4" i="4"/>
  <c r="BW29" i="4"/>
  <c r="BW23" i="4"/>
  <c r="BW20" i="4"/>
  <c r="BW27" i="4"/>
  <c r="BW14" i="4"/>
  <c r="BW39" i="4"/>
  <c r="BW17" i="4"/>
  <c r="BW13" i="4"/>
  <c r="BW8" i="4"/>
  <c r="BW33" i="4"/>
  <c r="BW5" i="4"/>
  <c r="BW30" i="4"/>
  <c r="BW25" i="4"/>
  <c r="BW22" i="4"/>
  <c r="BW28" i="4"/>
  <c r="BW3" i="4"/>
  <c r="BW37" i="4"/>
  <c r="BW31" i="4"/>
  <c r="BW24" i="4"/>
  <c r="BW9" i="4"/>
  <c r="BW16" i="4"/>
  <c r="BW21" i="4"/>
  <c r="BW34" i="4"/>
  <c r="BW12" i="4"/>
  <c r="BW6" i="4"/>
  <c r="BQ8" i="4"/>
  <c r="BQ11" i="4"/>
  <c r="BQ21" i="4"/>
  <c r="BQ33" i="4"/>
  <c r="BQ18" i="4"/>
  <c r="BQ29" i="4"/>
  <c r="BQ26" i="4"/>
  <c r="BQ13" i="4"/>
  <c r="BQ32" i="4"/>
  <c r="BQ20" i="4"/>
  <c r="BQ31" i="4"/>
  <c r="BQ15" i="4"/>
  <c r="BQ10" i="4"/>
  <c r="BQ28" i="4"/>
  <c r="BQ4" i="4"/>
  <c r="BQ39" i="4"/>
  <c r="BQ23" i="4"/>
  <c r="BQ35" i="4"/>
  <c r="BQ3" i="4"/>
  <c r="BQ37" i="4"/>
  <c r="BQ38" i="4"/>
  <c r="BQ34" i="4"/>
  <c r="BQ30" i="4"/>
  <c r="BQ24" i="4"/>
  <c r="BQ14" i="4"/>
  <c r="BQ5" i="4"/>
  <c r="BQ27" i="4"/>
  <c r="BQ7" i="4"/>
  <c r="BQ17" i="4"/>
  <c r="BQ25" i="4"/>
  <c r="BQ22" i="4"/>
  <c r="BQ19" i="4"/>
  <c r="BQ9" i="4"/>
  <c r="BQ6" i="4"/>
  <c r="BQ16" i="4"/>
  <c r="BQ36" i="4"/>
  <c r="BQ12" i="4"/>
  <c r="BD9" i="4"/>
  <c r="BD31" i="4"/>
  <c r="BD6" i="4"/>
  <c r="BD23" i="4"/>
  <c r="BD22" i="4"/>
  <c r="BD15" i="4"/>
  <c r="BD37" i="4"/>
  <c r="BD8" i="4"/>
  <c r="BD30" i="4"/>
  <c r="BD17" i="4"/>
  <c r="BD39" i="4"/>
  <c r="BD14" i="4"/>
  <c r="BD36" i="4"/>
  <c r="BD7" i="4"/>
  <c r="BD25" i="4"/>
  <c r="BD24" i="4"/>
  <c r="BD16" i="4"/>
  <c r="BD38" i="4"/>
  <c r="BD13" i="4"/>
  <c r="BD10" i="4"/>
  <c r="BD3" i="4"/>
  <c r="BD26" i="4"/>
  <c r="BD34" i="4"/>
  <c r="BD21" i="4"/>
  <c r="BD27" i="4"/>
  <c r="BD11" i="4"/>
  <c r="BD4" i="4"/>
  <c r="BD20" i="4"/>
  <c r="BD35" i="4"/>
  <c r="BD32" i="4"/>
  <c r="BD29" i="4"/>
  <c r="BD12" i="4"/>
  <c r="BD28" i="4"/>
  <c r="BD33" i="4"/>
  <c r="BD18" i="4"/>
  <c r="BD5" i="4"/>
  <c r="BD19" i="4"/>
  <c r="BY10" i="4"/>
  <c r="BY5" i="4"/>
  <c r="BY22" i="4"/>
  <c r="BY36" i="4"/>
  <c r="BY19" i="4"/>
  <c r="BY33" i="4"/>
  <c r="BY3" i="4"/>
  <c r="BY12" i="4"/>
  <c r="BY26" i="4"/>
  <c r="BY16" i="4"/>
  <c r="BY15" i="4"/>
  <c r="BY31" i="4"/>
  <c r="BY4" i="4"/>
  <c r="BY9" i="4"/>
  <c r="BY23" i="4"/>
  <c r="BY38" i="4"/>
  <c r="BY20" i="4"/>
  <c r="BY29" i="4"/>
  <c r="BY13" i="4"/>
  <c r="BY21" i="4"/>
  <c r="BY30" i="4"/>
  <c r="BY28" i="4"/>
  <c r="BY14" i="4"/>
  <c r="BY37" i="4"/>
  <c r="BY6" i="4"/>
  <c r="BY17" i="4"/>
  <c r="BY24" i="4"/>
  <c r="BY34" i="4"/>
  <c r="BY25" i="4"/>
  <c r="BY7" i="4"/>
  <c r="BY39" i="4"/>
  <c r="BY18" i="4"/>
  <c r="BY11" i="4"/>
  <c r="BY35" i="4"/>
  <c r="BY27" i="4"/>
  <c r="BY8" i="4"/>
  <c r="BY32" i="4"/>
  <c r="AT5" i="4"/>
  <c r="AT4" i="4"/>
  <c r="AT32" i="4"/>
  <c r="AT23" i="4"/>
  <c r="AT30" i="4"/>
  <c r="AT13" i="4"/>
  <c r="AT12" i="4"/>
  <c r="AT3" i="4"/>
  <c r="AT29" i="4"/>
  <c r="AT18" i="4"/>
  <c r="AT16" i="4"/>
  <c r="AT14" i="4"/>
  <c r="AT7" i="4"/>
  <c r="AT27" i="4"/>
  <c r="AT35" i="4"/>
  <c r="AT20" i="4"/>
  <c r="AT15" i="4"/>
  <c r="AT17" i="4"/>
  <c r="AT10" i="4"/>
  <c r="AT22" i="4"/>
  <c r="AT37" i="4"/>
  <c r="AT11" i="4"/>
  <c r="AT8" i="4"/>
  <c r="AT36" i="4"/>
  <c r="AT24" i="4"/>
  <c r="AT34" i="4"/>
  <c r="AT21" i="4"/>
  <c r="AT33" i="4"/>
  <c r="AT31" i="4"/>
  <c r="AT28" i="4"/>
  <c r="AT19" i="4"/>
  <c r="AT39" i="4"/>
  <c r="AT6" i="4"/>
  <c r="AT25" i="4"/>
  <c r="AT26" i="4"/>
  <c r="AT9" i="4"/>
  <c r="AT38" i="4"/>
  <c r="BL6" i="4"/>
  <c r="BL23" i="4"/>
  <c r="BL20" i="4"/>
  <c r="BL15" i="4"/>
  <c r="BL36" i="4"/>
  <c r="BL8" i="4"/>
  <c r="BL28" i="4"/>
  <c r="BL5" i="4"/>
  <c r="BL14" i="4"/>
  <c r="BL35" i="4"/>
  <c r="BL7" i="4"/>
  <c r="BL25" i="4"/>
  <c r="BL22" i="4"/>
  <c r="BL16" i="4"/>
  <c r="BL37" i="4"/>
  <c r="BL13" i="4"/>
  <c r="BL10" i="4"/>
  <c r="BL3" i="4"/>
  <c r="BL24" i="4"/>
  <c r="BL33" i="4"/>
  <c r="BL21" i="4"/>
  <c r="BL26" i="4"/>
  <c r="BL29" i="4"/>
  <c r="BL11" i="4"/>
  <c r="BL4" i="4"/>
  <c r="BL18" i="4"/>
  <c r="BL30" i="4"/>
  <c r="BL31" i="4"/>
  <c r="BL27" i="4"/>
  <c r="BL12" i="4"/>
  <c r="BL9" i="4"/>
  <c r="BL34" i="4"/>
  <c r="BL17" i="4"/>
  <c r="BL39" i="4"/>
  <c r="BL38" i="4"/>
  <c r="BL32" i="4"/>
  <c r="BL19" i="4"/>
  <c r="AW20" i="4"/>
  <c r="AW36" i="4"/>
  <c r="AW27" i="4"/>
  <c r="AW9" i="4"/>
  <c r="AW28" i="4"/>
  <c r="AW22" i="4"/>
  <c r="AW39" i="4"/>
  <c r="AW19" i="4"/>
  <c r="AW35" i="4"/>
  <c r="AW10" i="4"/>
  <c r="AW24" i="4"/>
  <c r="AW8" i="4"/>
  <c r="AW3" i="4"/>
  <c r="AW18" i="4"/>
  <c r="AW34" i="4"/>
  <c r="AW26" i="4"/>
  <c r="AW16" i="4"/>
  <c r="AW23" i="4"/>
  <c r="AW4" i="4"/>
  <c r="AW7" i="4"/>
  <c r="AW17" i="4"/>
  <c r="AW21" i="4"/>
  <c r="AW38" i="4"/>
  <c r="AW6" i="4"/>
  <c r="AW11" i="4"/>
  <c r="AW30" i="4"/>
  <c r="AW5" i="4"/>
  <c r="AW29" i="4"/>
  <c r="AW25" i="4"/>
  <c r="AW37" i="4"/>
  <c r="AW12" i="4"/>
  <c r="AW13" i="4"/>
  <c r="AW14" i="4"/>
  <c r="AW15" i="4"/>
  <c r="AW31" i="4"/>
  <c r="AW32" i="4"/>
  <c r="AW33" i="4"/>
  <c r="AV4" i="4"/>
  <c r="AV19" i="4"/>
  <c r="AV20" i="4"/>
  <c r="AV13" i="4"/>
  <c r="AV34" i="4"/>
  <c r="AV10" i="4"/>
  <c r="AV31" i="4"/>
  <c r="AV7" i="4"/>
  <c r="AV8" i="4"/>
  <c r="AV28" i="4"/>
  <c r="AV24" i="4"/>
  <c r="AV17" i="4"/>
  <c r="AV38" i="4"/>
  <c r="AV14" i="4"/>
  <c r="AV35" i="4"/>
  <c r="AV11" i="4"/>
  <c r="AV32" i="4"/>
  <c r="AV12" i="4"/>
  <c r="AV33" i="4"/>
  <c r="AV5" i="4"/>
  <c r="AV21" i="4"/>
  <c r="AV26" i="4"/>
  <c r="AV18" i="4"/>
  <c r="AV39" i="4"/>
  <c r="AV15" i="4"/>
  <c r="AV36" i="4"/>
  <c r="AV16" i="4"/>
  <c r="AV6" i="4"/>
  <c r="AV25" i="4"/>
  <c r="AV37" i="4"/>
  <c r="AV23" i="4"/>
  <c r="AV27" i="4"/>
  <c r="AV9" i="4"/>
  <c r="AV3" i="4"/>
  <c r="AV22" i="4"/>
  <c r="AV30" i="4"/>
  <c r="AV29" i="4"/>
  <c r="AU5" i="4"/>
  <c r="AU23" i="4"/>
  <c r="AU20" i="4"/>
  <c r="AU16" i="4"/>
  <c r="AU22" i="4"/>
  <c r="AU18" i="4"/>
  <c r="AU37" i="4"/>
  <c r="AU8" i="4"/>
  <c r="AU30" i="4"/>
  <c r="AU29" i="4"/>
  <c r="AU9" i="4"/>
  <c r="AU31" i="4"/>
  <c r="AU6" i="4"/>
  <c r="AU25" i="4"/>
  <c r="AU24" i="4"/>
  <c r="AU19" i="4"/>
  <c r="AU26" i="4"/>
  <c r="AU12" i="4"/>
  <c r="AU34" i="4"/>
  <c r="AU17" i="4"/>
  <c r="AU14" i="4"/>
  <c r="AU11" i="4"/>
  <c r="AU4" i="4"/>
  <c r="AU27" i="4"/>
  <c r="AU35" i="4"/>
  <c r="AU32" i="4"/>
  <c r="AU28" i="4"/>
  <c r="AU3" i="4"/>
  <c r="AU39" i="4"/>
  <c r="AU36" i="4"/>
  <c r="AU33" i="4"/>
  <c r="AU21" i="4"/>
  <c r="AU7" i="4"/>
  <c r="AU15" i="4"/>
  <c r="AU13" i="4"/>
  <c r="AU38" i="4"/>
  <c r="AU10" i="4"/>
  <c r="BC19" i="4"/>
  <c r="BC28" i="4"/>
  <c r="BC16" i="4"/>
  <c r="BC39" i="4"/>
  <c r="BC11" i="4"/>
  <c r="BC36" i="4"/>
  <c r="BC4" i="4"/>
  <c r="BC25" i="4"/>
  <c r="BC29" i="4"/>
  <c r="BC9" i="4"/>
  <c r="BC34" i="4"/>
  <c r="BC6" i="4"/>
  <c r="BC31" i="4"/>
  <c r="BC22" i="4"/>
  <c r="BC23" i="4"/>
  <c r="BC17" i="4"/>
  <c r="BC12" i="4"/>
  <c r="BC37" i="4"/>
  <c r="BC5" i="4"/>
  <c r="BC18" i="4"/>
  <c r="BC3" i="4"/>
  <c r="BC20" i="4"/>
  <c r="BC33" i="4"/>
  <c r="BC30" i="4"/>
  <c r="BC21" i="4"/>
  <c r="BC15" i="4"/>
  <c r="BC8" i="4"/>
  <c r="BC27" i="4"/>
  <c r="BC13" i="4"/>
  <c r="BC7" i="4"/>
  <c r="BC24" i="4"/>
  <c r="BC10" i="4"/>
  <c r="BC26" i="4"/>
  <c r="BC14" i="4"/>
  <c r="BC35" i="4"/>
  <c r="BC38" i="4"/>
  <c r="BC32" i="4"/>
  <c r="BO12" i="4"/>
  <c r="BO37" i="4"/>
  <c r="BO9" i="4"/>
  <c r="BO34" i="4"/>
  <c r="BO6" i="4"/>
  <c r="BO31" i="4"/>
  <c r="BO19" i="4"/>
  <c r="BO16" i="4"/>
  <c r="BO21" i="4"/>
  <c r="BO18" i="4"/>
  <c r="BO23" i="4"/>
  <c r="BO13" i="4"/>
  <c r="BO38" i="4"/>
  <c r="BO10" i="4"/>
  <c r="BO35" i="4"/>
  <c r="BO8" i="4"/>
  <c r="BO5" i="4"/>
  <c r="BO15" i="4"/>
  <c r="BO29" i="4"/>
  <c r="BO24" i="4"/>
  <c r="BO28" i="4"/>
  <c r="BO27" i="4"/>
  <c r="BO20" i="4"/>
  <c r="BO17" i="4"/>
  <c r="BO3" i="4"/>
  <c r="BO32" i="4"/>
  <c r="BO33" i="4"/>
  <c r="BO30" i="4"/>
  <c r="BO22" i="4"/>
  <c r="BO7" i="4"/>
  <c r="BO36" i="4"/>
  <c r="BO26" i="4"/>
  <c r="BO14" i="4"/>
  <c r="BO25" i="4"/>
  <c r="BO39" i="4"/>
  <c r="BO11" i="4"/>
  <c r="BO4" i="4"/>
  <c r="BA12" i="4"/>
  <c r="BA28" i="4"/>
  <c r="BA24" i="4"/>
  <c r="BA35" i="4"/>
  <c r="BA14" i="4"/>
  <c r="BA29" i="4"/>
  <c r="BA38" i="4"/>
  <c r="BA10" i="4"/>
  <c r="BA15" i="4"/>
  <c r="BA19" i="4"/>
  <c r="BA27" i="4"/>
  <c r="BA9" i="4"/>
  <c r="BA6" i="4"/>
  <c r="BA7" i="4"/>
  <c r="BA21" i="4"/>
  <c r="BA31" i="4"/>
  <c r="BA18" i="4"/>
  <c r="BA16" i="4"/>
  <c r="BA5" i="4"/>
  <c r="BA23" i="4"/>
  <c r="BA34" i="4"/>
  <c r="BA3" i="4"/>
  <c r="BA17" i="4"/>
  <c r="BA33" i="4"/>
  <c r="BA25" i="4"/>
  <c r="BA36" i="4"/>
  <c r="BA22" i="4"/>
  <c r="BA32" i="4"/>
  <c r="BA4" i="4"/>
  <c r="BA13" i="4"/>
  <c r="BA37" i="4"/>
  <c r="BA39" i="4"/>
  <c r="BA8" i="4"/>
  <c r="BA20" i="4"/>
  <c r="BA11" i="4"/>
  <c r="BA30" i="4"/>
  <c r="BA26" i="4"/>
  <c r="BH18" i="4"/>
  <c r="BH28" i="4"/>
  <c r="BH11" i="4"/>
  <c r="BH33" i="4"/>
  <c r="BH4" i="4"/>
  <c r="BH22" i="4"/>
  <c r="BH19" i="4"/>
  <c r="BH17" i="4"/>
  <c r="BH39" i="4"/>
  <c r="BH6" i="4"/>
  <c r="BH26" i="4"/>
  <c r="BH23" i="4"/>
  <c r="BH15" i="4"/>
  <c r="BH37" i="4"/>
  <c r="BH8" i="4"/>
  <c r="BH30" i="4"/>
  <c r="BH5" i="4"/>
  <c r="BH24" i="4"/>
  <c r="BH21" i="4"/>
  <c r="BH10" i="4"/>
  <c r="BH32" i="4"/>
  <c r="BH3" i="4"/>
  <c r="BH20" i="4"/>
  <c r="BH25" i="4"/>
  <c r="BH12" i="4"/>
  <c r="BH34" i="4"/>
  <c r="BH9" i="4"/>
  <c r="BH31" i="4"/>
  <c r="BH7" i="4"/>
  <c r="BH38" i="4"/>
  <c r="BH29" i="4"/>
  <c r="BH13" i="4"/>
  <c r="BH14" i="4"/>
  <c r="BH27" i="4"/>
  <c r="BH35" i="4"/>
  <c r="BH16" i="4"/>
  <c r="BH36" i="4"/>
  <c r="BG14" i="4"/>
  <c r="BG39" i="4"/>
  <c r="BG8" i="4"/>
  <c r="BG32" i="4"/>
  <c r="BG5" i="4"/>
  <c r="BG29" i="4"/>
  <c r="BG23" i="4"/>
  <c r="BG22" i="4"/>
  <c r="BG16" i="4"/>
  <c r="BG3" i="4"/>
  <c r="BG24" i="4"/>
  <c r="BG28" i="4"/>
  <c r="BG12" i="4"/>
  <c r="BG36" i="4"/>
  <c r="BG9" i="4"/>
  <c r="BG33" i="4"/>
  <c r="BG6" i="4"/>
  <c r="BG30" i="4"/>
  <c r="BG25" i="4"/>
  <c r="BG7" i="4"/>
  <c r="BG31" i="4"/>
  <c r="BG27" i="4"/>
  <c r="BG18" i="4"/>
  <c r="BG17" i="4"/>
  <c r="BG13" i="4"/>
  <c r="BG37" i="4"/>
  <c r="BG10" i="4"/>
  <c r="BG34" i="4"/>
  <c r="BG35" i="4"/>
  <c r="BG20" i="4"/>
  <c r="BG4" i="4"/>
  <c r="BG19" i="4"/>
  <c r="BG26" i="4"/>
  <c r="BG15" i="4"/>
  <c r="BG38" i="4"/>
  <c r="BG11" i="4"/>
  <c r="BG21" i="4"/>
  <c r="AQ17" i="4"/>
  <c r="AQ19" i="4"/>
  <c r="AQ4" i="4"/>
  <c r="AQ37" i="4"/>
  <c r="AQ8" i="4"/>
  <c r="AQ30" i="4"/>
  <c r="AQ16" i="4"/>
  <c r="AQ18" i="4"/>
  <c r="AQ39" i="4"/>
  <c r="AQ10" i="4"/>
  <c r="AQ32" i="4"/>
  <c r="AQ7" i="4"/>
  <c r="AQ29" i="4"/>
  <c r="AQ25" i="4"/>
  <c r="AQ14" i="4"/>
  <c r="AQ38" i="4"/>
  <c r="AQ9" i="4"/>
  <c r="AQ31" i="4"/>
  <c r="AQ26" i="4"/>
  <c r="AQ20" i="4"/>
  <c r="AQ12" i="4"/>
  <c r="AQ5" i="4"/>
  <c r="AQ21" i="4"/>
  <c r="AQ36" i="4"/>
  <c r="AQ33" i="4"/>
  <c r="AQ22" i="4"/>
  <c r="AQ13" i="4"/>
  <c r="AQ6" i="4"/>
  <c r="AQ23" i="4"/>
  <c r="AQ27" i="4"/>
  <c r="AQ34" i="4"/>
  <c r="AQ24" i="4"/>
  <c r="AQ3" i="4"/>
  <c r="AQ15" i="4"/>
  <c r="AQ35" i="4"/>
  <c r="AQ28" i="4"/>
  <c r="AQ11" i="4"/>
  <c r="AS26" i="4"/>
  <c r="AS9" i="4"/>
  <c r="AS23" i="4"/>
  <c r="AS37" i="4"/>
  <c r="AS3" i="4"/>
  <c r="AS14" i="4"/>
  <c r="AS36" i="4"/>
  <c r="AS25" i="4"/>
  <c r="AS5" i="4"/>
  <c r="AS16" i="4"/>
  <c r="AS18" i="4"/>
  <c r="AS7" i="4"/>
  <c r="AS15" i="4"/>
  <c r="AS35" i="4"/>
  <c r="AS24" i="4"/>
  <c r="AS38" i="4"/>
  <c r="AS4" i="4"/>
  <c r="AS27" i="4"/>
  <c r="AS39" i="4"/>
  <c r="AS12" i="4"/>
  <c r="AS6" i="4"/>
  <c r="AS20" i="4"/>
  <c r="AS28" i="4"/>
  <c r="AS29" i="4"/>
  <c r="AS34" i="4"/>
  <c r="AS30" i="4"/>
  <c r="AS8" i="4"/>
  <c r="AS21" i="4"/>
  <c r="AS33" i="4"/>
  <c r="AS13" i="4"/>
  <c r="AS31" i="4"/>
  <c r="AS10" i="4"/>
  <c r="AS17" i="4"/>
  <c r="AS19" i="4"/>
  <c r="AS32" i="4"/>
  <c r="AS22" i="4"/>
  <c r="AS11" i="4"/>
  <c r="BR14" i="4"/>
  <c r="BR16" i="4"/>
  <c r="BR9" i="4"/>
  <c r="BR6" i="4"/>
  <c r="BR34" i="4"/>
  <c r="BR23" i="4"/>
  <c r="BR35" i="4"/>
  <c r="BR15" i="4"/>
  <c r="BR13" i="4"/>
  <c r="BR21" i="4"/>
  <c r="BR17" i="4"/>
  <c r="BR18" i="4"/>
  <c r="BR4" i="4"/>
  <c r="BR3" i="4"/>
  <c r="BR27" i="4"/>
  <c r="BR33" i="4"/>
  <c r="BR20" i="4"/>
  <c r="BR12" i="4"/>
  <c r="BR25" i="4"/>
  <c r="BR32" i="4"/>
  <c r="BR22" i="4"/>
  <c r="BR31" i="4"/>
  <c r="BR11" i="4"/>
  <c r="BR10" i="4"/>
  <c r="BR38" i="4"/>
  <c r="BR24" i="4"/>
  <c r="BR39" i="4"/>
  <c r="BR26" i="4"/>
  <c r="BR5" i="4"/>
  <c r="BR29" i="4"/>
  <c r="BR19" i="4"/>
  <c r="BR37" i="4"/>
  <c r="BR36" i="4"/>
  <c r="BR7" i="4"/>
  <c r="BR28" i="4"/>
  <c r="BR30" i="4"/>
  <c r="BR8" i="4"/>
  <c r="BF8" i="4"/>
  <c r="BF29" i="4"/>
  <c r="BF32" i="4"/>
  <c r="BF22" i="4"/>
  <c r="BF38" i="4"/>
  <c r="BF19" i="4"/>
  <c r="BF11" i="4"/>
  <c r="BF14" i="4"/>
  <c r="BF13" i="4"/>
  <c r="BF37" i="4"/>
  <c r="BF21" i="4"/>
  <c r="BF34" i="4"/>
  <c r="BF10" i="4"/>
  <c r="BF5" i="4"/>
  <c r="BF4" i="4"/>
  <c r="BF27" i="4"/>
  <c r="BF33" i="4"/>
  <c r="BF24" i="4"/>
  <c r="BF35" i="4"/>
  <c r="BF16" i="4"/>
  <c r="BF26" i="4"/>
  <c r="BF23" i="4"/>
  <c r="BF20" i="4"/>
  <c r="BF17" i="4"/>
  <c r="BF3" i="4"/>
  <c r="BF36" i="4"/>
  <c r="BF31" i="4"/>
  <c r="BF30" i="4"/>
  <c r="BF39" i="4"/>
  <c r="BF9" i="4"/>
  <c r="BF7" i="4"/>
  <c r="BF28" i="4"/>
  <c r="BF25" i="4"/>
  <c r="BF15" i="4"/>
  <c r="BF12" i="4"/>
  <c r="BF18" i="4"/>
  <c r="BF6" i="4"/>
  <c r="BP13" i="4"/>
  <c r="BP35" i="4"/>
  <c r="BP10" i="4"/>
  <c r="BP32" i="4"/>
  <c r="BP3" i="4"/>
  <c r="BP18" i="4"/>
  <c r="BP23" i="4"/>
  <c r="BP12" i="4"/>
  <c r="BP34" i="4"/>
  <c r="BP17" i="4"/>
  <c r="BP39" i="4"/>
  <c r="BP14" i="4"/>
  <c r="BP36" i="4"/>
  <c r="BP7" i="4"/>
  <c r="BP27" i="4"/>
  <c r="BP21" i="4"/>
  <c r="BP16" i="4"/>
  <c r="BP5" i="4"/>
  <c r="BP22" i="4"/>
  <c r="BP19" i="4"/>
  <c r="BP28" i="4"/>
  <c r="BP26" i="4"/>
  <c r="BP11" i="4"/>
  <c r="BP33" i="4"/>
  <c r="BP4" i="4"/>
  <c r="BP20" i="4"/>
  <c r="BP25" i="4"/>
  <c r="BP24" i="4"/>
  <c r="BP8" i="4"/>
  <c r="BP31" i="4"/>
  <c r="BP15" i="4"/>
  <c r="BP38" i="4"/>
  <c r="BP9" i="4"/>
  <c r="BP30" i="4"/>
  <c r="BP29" i="4"/>
  <c r="BP37" i="4"/>
  <c r="BP6" i="4"/>
  <c r="AY9" i="4"/>
  <c r="AY33" i="4"/>
  <c r="AY6" i="4"/>
  <c r="AY27" i="4"/>
  <c r="AY10" i="4"/>
  <c r="AY34" i="4"/>
  <c r="AY3" i="4"/>
  <c r="AY24" i="4"/>
  <c r="AY29" i="4"/>
  <c r="AY12" i="4"/>
  <c r="AY36" i="4"/>
  <c r="AY5" i="4"/>
  <c r="AY37" i="4"/>
  <c r="AY17" i="4"/>
  <c r="AY38" i="4"/>
  <c r="AY7" i="4"/>
  <c r="AY31" i="4"/>
  <c r="AY14" i="4"/>
  <c r="AY15" i="4"/>
  <c r="AY21" i="4"/>
  <c r="AY13" i="4"/>
  <c r="AY23" i="4"/>
  <c r="AY22" i="4"/>
  <c r="AY25" i="4"/>
  <c r="AY11" i="4"/>
  <c r="AY35" i="4"/>
  <c r="AY4" i="4"/>
  <c r="AY26" i="4"/>
  <c r="AY18" i="4"/>
  <c r="AY28" i="4"/>
  <c r="AY32" i="4"/>
  <c r="AY20" i="4"/>
  <c r="AY16" i="4"/>
  <c r="AY19" i="4"/>
  <c r="AY39" i="4"/>
  <c r="AY30" i="4"/>
  <c r="AY8" i="4"/>
  <c r="BB21" i="4"/>
  <c r="BB35" i="4"/>
  <c r="BB11" i="4"/>
  <c r="BB6" i="4"/>
  <c r="BB38" i="4"/>
  <c r="BB23" i="4"/>
  <c r="BB16" i="4"/>
  <c r="BB20" i="4"/>
  <c r="BB31" i="4"/>
  <c r="BB25" i="4"/>
  <c r="BB36" i="4"/>
  <c r="BB18" i="4"/>
  <c r="BB12" i="4"/>
  <c r="BB5" i="4"/>
  <c r="BB27" i="4"/>
  <c r="BB37" i="4"/>
  <c r="BB24" i="4"/>
  <c r="BB32" i="4"/>
  <c r="BB9" i="4"/>
  <c r="BB29" i="4"/>
  <c r="BB34" i="4"/>
  <c r="BB22" i="4"/>
  <c r="BB39" i="4"/>
  <c r="BB13" i="4"/>
  <c r="BB10" i="4"/>
  <c r="BB7" i="4"/>
  <c r="BB28" i="4"/>
  <c r="BB30" i="4"/>
  <c r="BB26" i="4"/>
  <c r="BB15" i="4"/>
  <c r="BB14" i="4"/>
  <c r="BB33" i="4"/>
  <c r="BB17" i="4"/>
  <c r="BB8" i="4"/>
  <c r="BB19" i="4"/>
  <c r="BB3" i="4"/>
  <c r="BB4" i="4"/>
  <c r="AO21" i="4"/>
  <c r="AO34" i="4"/>
  <c r="AO3" i="4"/>
  <c r="AO6" i="4"/>
  <c r="AO16" i="4"/>
  <c r="AO10" i="4"/>
  <c r="AO32" i="4"/>
  <c r="AO27" i="4"/>
  <c r="AO12" i="4"/>
  <c r="AO37" i="4"/>
  <c r="AO23" i="4"/>
  <c r="AO17" i="4"/>
  <c r="AO22" i="4"/>
  <c r="AO36" i="4"/>
  <c r="AO26" i="4"/>
  <c r="AO8" i="4"/>
  <c r="AO14" i="4"/>
  <c r="AO4" i="4"/>
  <c r="AO5" i="4"/>
  <c r="AO35" i="4"/>
  <c r="AO28" i="4"/>
  <c r="AO25" i="4"/>
  <c r="AO38" i="4"/>
  <c r="AO29" i="4"/>
  <c r="AO7" i="4"/>
  <c r="AO9" i="4"/>
  <c r="AO30" i="4"/>
  <c r="AO24" i="4"/>
  <c r="AO18" i="4"/>
  <c r="AO19" i="4"/>
  <c r="AO20" i="4"/>
  <c r="AO39" i="4"/>
  <c r="AO11" i="4"/>
  <c r="AO33" i="4"/>
  <c r="AO31" i="4"/>
  <c r="AO15" i="4"/>
  <c r="AO13" i="4"/>
  <c r="BI4" i="4"/>
  <c r="BI9" i="4"/>
  <c r="BI20" i="4"/>
  <c r="BI33" i="4"/>
  <c r="BI11" i="4"/>
  <c r="BI8" i="4"/>
  <c r="BI14" i="4"/>
  <c r="BI26" i="4"/>
  <c r="BI5" i="4"/>
  <c r="BI12" i="4"/>
  <c r="BI32" i="4"/>
  <c r="BI24" i="4"/>
  <c r="BI37" i="4"/>
  <c r="BI16" i="4"/>
  <c r="BI27" i="4"/>
  <c r="BI17" i="4"/>
  <c r="BI10" i="4"/>
  <c r="BI29" i="4"/>
  <c r="BI19" i="4"/>
  <c r="BI31" i="4"/>
  <c r="BI28" i="4"/>
  <c r="BI6" i="4"/>
  <c r="BI13" i="4"/>
  <c r="BI21" i="4"/>
  <c r="BI34" i="4"/>
  <c r="BI18" i="4"/>
  <c r="BI30" i="4"/>
  <c r="BI7" i="4"/>
  <c r="BI23" i="4"/>
  <c r="BI38" i="4"/>
  <c r="BI35" i="4"/>
  <c r="BI36" i="4"/>
  <c r="BI25" i="4"/>
  <c r="BI3" i="4"/>
  <c r="BI39" i="4"/>
  <c r="BI22" i="4"/>
  <c r="BI15" i="4"/>
  <c r="BJ19" i="4"/>
  <c r="BJ20" i="4"/>
  <c r="BJ21" i="4"/>
  <c r="BJ18" i="4"/>
  <c r="BJ15" i="4"/>
  <c r="BJ4" i="4"/>
  <c r="BJ36" i="4"/>
  <c r="BJ34" i="4"/>
  <c r="BJ33" i="4"/>
  <c r="BJ5" i="4"/>
  <c r="BJ7" i="4"/>
  <c r="BJ9" i="4"/>
  <c r="BJ3" i="4"/>
  <c r="BJ26" i="4"/>
  <c r="BJ31" i="4"/>
  <c r="BJ30" i="4"/>
  <c r="BJ8" i="4"/>
  <c r="BJ28" i="4"/>
  <c r="BJ14" i="4"/>
  <c r="BJ24" i="4"/>
  <c r="BJ22" i="4"/>
  <c r="BJ6" i="4"/>
  <c r="BJ39" i="4"/>
  <c r="BJ13" i="4"/>
  <c r="BJ16" i="4"/>
  <c r="BJ29" i="4"/>
  <c r="BJ35" i="4"/>
  <c r="BJ12" i="4"/>
  <c r="BJ23" i="4"/>
  <c r="BJ25" i="4"/>
  <c r="BJ37" i="4"/>
  <c r="BJ27" i="4"/>
  <c r="BJ38" i="4"/>
  <c r="BJ11" i="4"/>
  <c r="BJ10" i="4"/>
  <c r="BJ32" i="4"/>
  <c r="BJ17" i="4"/>
  <c r="AX15" i="4"/>
  <c r="AX9" i="4"/>
  <c r="AX10" i="4"/>
  <c r="AX7" i="4"/>
  <c r="AX35" i="4"/>
  <c r="AX24" i="4"/>
  <c r="AX36" i="4"/>
  <c r="AX16" i="4"/>
  <c r="AX18" i="4"/>
  <c r="AX26" i="4"/>
  <c r="AX37" i="4"/>
  <c r="AX23" i="4"/>
  <c r="AX32" i="4"/>
  <c r="AX12" i="4"/>
  <c r="AX11" i="4"/>
  <c r="AX39" i="4"/>
  <c r="AX25" i="4"/>
  <c r="AX33" i="4"/>
  <c r="AX17" i="4"/>
  <c r="AX13" i="4"/>
  <c r="AX28" i="4"/>
  <c r="AX21" i="4"/>
  <c r="AX8" i="4"/>
  <c r="AX31" i="4"/>
  <c r="AX30" i="4"/>
  <c r="AX14" i="4"/>
  <c r="AX29" i="4"/>
  <c r="AX22" i="4"/>
  <c r="AX19" i="4"/>
  <c r="AX4" i="4"/>
  <c r="AX34" i="4"/>
  <c r="AX5" i="4"/>
  <c r="AX20" i="4"/>
  <c r="AX3" i="4"/>
  <c r="AX38" i="4"/>
  <c r="AX6" i="4"/>
  <c r="AX27" i="4"/>
  <c r="BV4" i="4"/>
  <c r="BV26" i="4"/>
  <c r="BV32" i="4"/>
  <c r="BV23" i="4"/>
  <c r="BV31" i="4"/>
  <c r="BV20" i="4"/>
  <c r="BV30" i="4"/>
  <c r="BV10" i="4"/>
  <c r="BV29" i="4"/>
  <c r="BV37" i="4"/>
  <c r="BV18" i="4"/>
  <c r="BV7" i="4"/>
  <c r="BV14" i="4"/>
  <c r="BV9" i="4"/>
  <c r="BV8" i="4"/>
  <c r="BV28" i="4"/>
  <c r="BV33" i="4"/>
  <c r="BV21" i="4"/>
  <c r="BV34" i="4"/>
  <c r="BV5" i="4"/>
  <c r="BV27" i="4"/>
  <c r="BV24" i="4"/>
  <c r="BV17" i="4"/>
  <c r="BV38" i="4"/>
  <c r="BV11" i="4"/>
  <c r="BV16" i="4"/>
  <c r="BV25" i="4"/>
  <c r="BV12" i="4"/>
  <c r="BV6" i="4"/>
  <c r="BV36" i="4"/>
  <c r="BV35" i="4"/>
  <c r="BV15" i="4"/>
  <c r="BV22" i="4"/>
  <c r="BV39" i="4"/>
  <c r="BV13" i="4"/>
  <c r="BV19" i="4"/>
  <c r="BV3" i="4"/>
  <c r="BZ24" i="4" l="1"/>
  <c r="E29" i="5" s="1"/>
  <c r="G29" i="5" s="1"/>
  <c r="BZ8" i="4"/>
  <c r="E13" i="5" s="1"/>
  <c r="H13" i="5" s="1"/>
  <c r="BZ17" i="4"/>
  <c r="E22" i="5" s="1"/>
  <c r="G22" i="5" s="1"/>
  <c r="BZ29" i="4"/>
  <c r="E34" i="5" s="1"/>
  <c r="BZ35" i="4"/>
  <c r="E40" i="5" s="1"/>
  <c r="BZ6" i="4"/>
  <c r="E11" i="5" s="1"/>
  <c r="BZ31" i="4"/>
  <c r="E36" i="5" s="1"/>
  <c r="BZ20" i="4"/>
  <c r="E25" i="5" s="1"/>
  <c r="BZ30" i="4"/>
  <c r="E35" i="5" s="1"/>
  <c r="BZ38" i="4"/>
  <c r="E43" i="5" s="1"/>
  <c r="BZ5" i="4"/>
  <c r="E10" i="5" s="1"/>
  <c r="BZ26" i="4"/>
  <c r="E31" i="5" s="1"/>
  <c r="BZ23" i="4"/>
  <c r="E28" i="5" s="1"/>
  <c r="BZ32" i="4"/>
  <c r="E37" i="5" s="1"/>
  <c r="BZ3" i="4"/>
  <c r="E8" i="5" s="1"/>
  <c r="BZ15" i="4"/>
  <c r="E20" i="5" s="1"/>
  <c r="BZ19" i="4"/>
  <c r="E24" i="5" s="1"/>
  <c r="BZ4" i="4"/>
  <c r="E9" i="5" s="1"/>
  <c r="BZ34" i="4"/>
  <c r="E39" i="5" s="1"/>
  <c r="BZ39" i="4"/>
  <c r="E44" i="5" s="1"/>
  <c r="BZ27" i="4"/>
  <c r="E32" i="5" s="1"/>
  <c r="BZ33" i="4"/>
  <c r="E38" i="5" s="1"/>
  <c r="BZ9" i="4"/>
  <c r="E14" i="5" s="1"/>
  <c r="BZ25" i="4"/>
  <c r="E30" i="5" s="1"/>
  <c r="BZ36" i="4"/>
  <c r="E41" i="5" s="1"/>
  <c r="BZ37" i="4"/>
  <c r="E42" i="5" s="1"/>
  <c r="BZ10" i="4"/>
  <c r="E15" i="5" s="1"/>
  <c r="BZ13" i="4"/>
  <c r="E18" i="5" s="1"/>
  <c r="BZ11" i="4"/>
  <c r="E16" i="5" s="1"/>
  <c r="BZ18" i="4"/>
  <c r="E23" i="5" s="1"/>
  <c r="BZ7" i="4"/>
  <c r="E12" i="5" s="1"/>
  <c r="BZ28" i="4"/>
  <c r="E33" i="5" s="1"/>
  <c r="BZ14" i="4"/>
  <c r="E19" i="5" s="1"/>
  <c r="BZ22" i="4"/>
  <c r="E27" i="5" s="1"/>
  <c r="BZ12" i="4"/>
  <c r="E17" i="5" s="1"/>
  <c r="BZ16" i="4"/>
  <c r="E21" i="5" s="1"/>
  <c r="BZ21" i="4"/>
  <c r="E26" i="5" s="1"/>
  <c r="G13" i="5" l="1"/>
  <c r="H22" i="5"/>
  <c r="H29" i="5"/>
  <c r="G23" i="5"/>
  <c r="H23" i="5"/>
  <c r="H38" i="5"/>
  <c r="G38" i="5"/>
  <c r="H37" i="5"/>
  <c r="G37" i="5"/>
  <c r="H43" i="5"/>
  <c r="G43" i="5"/>
  <c r="G19" i="5"/>
  <c r="H19" i="5"/>
  <c r="G41" i="5"/>
  <c r="H41" i="5"/>
  <c r="H39" i="5"/>
  <c r="G39" i="5"/>
  <c r="H35" i="5"/>
  <c r="G35" i="5"/>
  <c r="H21" i="5"/>
  <c r="G21" i="5"/>
  <c r="H33" i="5"/>
  <c r="G33" i="5"/>
  <c r="G18" i="5"/>
  <c r="H18" i="5"/>
  <c r="H30" i="5"/>
  <c r="G30" i="5"/>
  <c r="H9" i="5"/>
  <c r="G9" i="5"/>
  <c r="H20" i="5"/>
  <c r="G20" i="5"/>
  <c r="G31" i="5"/>
  <c r="H31" i="5"/>
  <c r="H25" i="5"/>
  <c r="G25" i="5"/>
  <c r="G34" i="5"/>
  <c r="H34" i="5"/>
  <c r="H27" i="5"/>
  <c r="G27" i="5"/>
  <c r="G42" i="5"/>
  <c r="H42" i="5"/>
  <c r="G44" i="5"/>
  <c r="H44" i="5"/>
  <c r="H11" i="5"/>
  <c r="G11" i="5"/>
  <c r="H26" i="5"/>
  <c r="G26" i="5"/>
  <c r="G16" i="5"/>
  <c r="H16" i="5"/>
  <c r="H32" i="5"/>
  <c r="G32" i="5"/>
  <c r="H28" i="5"/>
  <c r="G28" i="5"/>
  <c r="H40" i="5"/>
  <c r="G40" i="5"/>
  <c r="G17" i="5"/>
  <c r="H17" i="5"/>
  <c r="H12" i="5"/>
  <c r="G12" i="5"/>
  <c r="G15" i="5"/>
  <c r="H15" i="5"/>
  <c r="H14" i="5"/>
  <c r="G14" i="5"/>
  <c r="G24" i="5"/>
  <c r="H24" i="5"/>
  <c r="G8" i="5"/>
  <c r="E45" i="5"/>
  <c r="L15" i="7" s="1"/>
  <c r="H8" i="5"/>
  <c r="H10" i="5"/>
  <c r="G10" i="5"/>
  <c r="H36" i="5"/>
  <c r="G36" i="5"/>
  <c r="G45" i="5" l="1"/>
  <c r="M22" i="7" s="1"/>
  <c r="AO2" i="1" a="1"/>
  <c r="H45" i="5"/>
  <c r="E22" i="7" s="1"/>
  <c r="BX2" i="1" l="1"/>
  <c r="AZ2" i="1"/>
  <c r="BH2" i="1"/>
  <c r="BI2" i="1"/>
  <c r="BG2" i="1"/>
  <c r="AY2" i="1"/>
  <c r="BJ2" i="1"/>
  <c r="AU2" i="1"/>
  <c r="BB2" i="1"/>
  <c r="AX2" i="1"/>
  <c r="BE2" i="1"/>
  <c r="BP2" i="1"/>
  <c r="AP2" i="1"/>
  <c r="BQ2" i="1"/>
  <c r="AV2" i="1"/>
  <c r="BL2" i="1"/>
  <c r="AQ2" i="1"/>
  <c r="AO2" i="1"/>
  <c r="BS2" i="1"/>
  <c r="AS2" i="1"/>
  <c r="AW2" i="1"/>
  <c r="BF2" i="1"/>
  <c r="BY2" i="1"/>
  <c r="BC2" i="1"/>
  <c r="BT2" i="1"/>
  <c r="AT2" i="1"/>
  <c r="BV2" i="1"/>
  <c r="BK2" i="1"/>
  <c r="AR2" i="1"/>
  <c r="BR2" i="1"/>
  <c r="BO2" i="1"/>
  <c r="BA2" i="1"/>
  <c r="BM2" i="1"/>
  <c r="BW2" i="1"/>
  <c r="BD2" i="1"/>
  <c r="BN2" i="1"/>
  <c r="BU2" i="1"/>
  <c r="BN39" i="1" l="1"/>
  <c r="BN32" i="1"/>
  <c r="BN16" i="1"/>
  <c r="BN6" i="1"/>
  <c r="BN21" i="1"/>
  <c r="BN3" i="1"/>
  <c r="BN24" i="1"/>
  <c r="BN22" i="1"/>
  <c r="BN25" i="1"/>
  <c r="BN26" i="1"/>
  <c r="BN5" i="1"/>
  <c r="BN33" i="1"/>
  <c r="BN36" i="1"/>
  <c r="BN37" i="1"/>
  <c r="BN31" i="1"/>
  <c r="BN7" i="1"/>
  <c r="BN11" i="1"/>
  <c r="BN9" i="1"/>
  <c r="BN17" i="1"/>
  <c r="BN10" i="1"/>
  <c r="BN18" i="1"/>
  <c r="BN14" i="1"/>
  <c r="BN28" i="1"/>
  <c r="BN8" i="1"/>
  <c r="BN23" i="1"/>
  <c r="BN35" i="1"/>
  <c r="BN15" i="1"/>
  <c r="BN13" i="1"/>
  <c r="BN34" i="1"/>
  <c r="BN30" i="1"/>
  <c r="BN19" i="1"/>
  <c r="BN12" i="1"/>
  <c r="BN38" i="1"/>
  <c r="BN20" i="1"/>
  <c r="BN29" i="1"/>
  <c r="BN27" i="1"/>
  <c r="BN4" i="1"/>
  <c r="BK14" i="1"/>
  <c r="BK13" i="1"/>
  <c r="BK37" i="1"/>
  <c r="BK7" i="1"/>
  <c r="BK23" i="1"/>
  <c r="BK20" i="1"/>
  <c r="BK19" i="1"/>
  <c r="BK39" i="1"/>
  <c r="BK21" i="1"/>
  <c r="BK15" i="1"/>
  <c r="BK5" i="1"/>
  <c r="BK27" i="1"/>
  <c r="BK25" i="1"/>
  <c r="BK22" i="1"/>
  <c r="BK38" i="1"/>
  <c r="BK6" i="1"/>
  <c r="BK31" i="1"/>
  <c r="BK35" i="1"/>
  <c r="BK8" i="1"/>
  <c r="BK12" i="1"/>
  <c r="BK26" i="1"/>
  <c r="BK10" i="1"/>
  <c r="BK11" i="1"/>
  <c r="BK33" i="1"/>
  <c r="BK4" i="1"/>
  <c r="BK28" i="1"/>
  <c r="BK30" i="1"/>
  <c r="BK18" i="1"/>
  <c r="BK16" i="1"/>
  <c r="BK29" i="1"/>
  <c r="BK3" i="1"/>
  <c r="BK34" i="1"/>
  <c r="BK36" i="1"/>
  <c r="BK17" i="1"/>
  <c r="BK9" i="1"/>
  <c r="BK32" i="1"/>
  <c r="BK24" i="1"/>
  <c r="AS3" i="1"/>
  <c r="AS21" i="1"/>
  <c r="AS39" i="1"/>
  <c r="AS18" i="1"/>
  <c r="AS10" i="1"/>
  <c r="AS20" i="1"/>
  <c r="AS29" i="1"/>
  <c r="AS9" i="1"/>
  <c r="AS8" i="1"/>
  <c r="AS33" i="1"/>
  <c r="AS13" i="1"/>
  <c r="AS37" i="1"/>
  <c r="AS7" i="1"/>
  <c r="AS28" i="1"/>
  <c r="AS25" i="1"/>
  <c r="AS23" i="1"/>
  <c r="AS34" i="1"/>
  <c r="AS27" i="1"/>
  <c r="AS22" i="1"/>
  <c r="AS14" i="1"/>
  <c r="AS16" i="1"/>
  <c r="AS4" i="1"/>
  <c r="AS17" i="1"/>
  <c r="AS5" i="1"/>
  <c r="AS11" i="1"/>
  <c r="AS19" i="1"/>
  <c r="AS6" i="1"/>
  <c r="AS30" i="1"/>
  <c r="AS26" i="1"/>
  <c r="AS24" i="1"/>
  <c r="AS32" i="1"/>
  <c r="AS35" i="1"/>
  <c r="AS12" i="1"/>
  <c r="AS38" i="1"/>
  <c r="AS31" i="1"/>
  <c r="AS15" i="1"/>
  <c r="AS36" i="1"/>
  <c r="BI22" i="1"/>
  <c r="BI4" i="1"/>
  <c r="BI37" i="1"/>
  <c r="BI8" i="1"/>
  <c r="BI3" i="1"/>
  <c r="BI20" i="1"/>
  <c r="BI10" i="1"/>
  <c r="BI7" i="1"/>
  <c r="BI36" i="1"/>
  <c r="BI33" i="1"/>
  <c r="BI19" i="1"/>
  <c r="BI32" i="1"/>
  <c r="BI23" i="1"/>
  <c r="BI18" i="1"/>
  <c r="BI39" i="1"/>
  <c r="BI5" i="1"/>
  <c r="BI9" i="1"/>
  <c r="BI29" i="1"/>
  <c r="BI17" i="1"/>
  <c r="BI25" i="1"/>
  <c r="BI31" i="1"/>
  <c r="BI12" i="1"/>
  <c r="BI27" i="1"/>
  <c r="BI13" i="1"/>
  <c r="BI15" i="1"/>
  <c r="BI6" i="1"/>
  <c r="BI30" i="1"/>
  <c r="BI21" i="1"/>
  <c r="BI28" i="1"/>
  <c r="BI14" i="1"/>
  <c r="BI11" i="1"/>
  <c r="BI24" i="1"/>
  <c r="BI35" i="1"/>
  <c r="BI34" i="1"/>
  <c r="BI38" i="1"/>
  <c r="BI16" i="1"/>
  <c r="BI26" i="1"/>
  <c r="BO32" i="1"/>
  <c r="BO4" i="1"/>
  <c r="BO13" i="1"/>
  <c r="BO3" i="1"/>
  <c r="BO27" i="1"/>
  <c r="BO25" i="1"/>
  <c r="BO23" i="1"/>
  <c r="BO20" i="1"/>
  <c r="BO36" i="1"/>
  <c r="BO11" i="1"/>
  <c r="BO8" i="1"/>
  <c r="BO31" i="1"/>
  <c r="BO5" i="1"/>
  <c r="BO21" i="1"/>
  <c r="BO28" i="1"/>
  <c r="BO7" i="1"/>
  <c r="BO24" i="1"/>
  <c r="BO26" i="1"/>
  <c r="BO14" i="1"/>
  <c r="BO22" i="1"/>
  <c r="BO16" i="1"/>
  <c r="BO12" i="1"/>
  <c r="BO6" i="1"/>
  <c r="BO10" i="1"/>
  <c r="BO17" i="1"/>
  <c r="BO37" i="1"/>
  <c r="BO34" i="1"/>
  <c r="BO39" i="1"/>
  <c r="BO29" i="1"/>
  <c r="BO33" i="1"/>
  <c r="BO19" i="1"/>
  <c r="BO35" i="1"/>
  <c r="BO18" i="1"/>
  <c r="BO15" i="1"/>
  <c r="BO9" i="1"/>
  <c r="BO38" i="1"/>
  <c r="BO30" i="1"/>
  <c r="BS22" i="1"/>
  <c r="BS29" i="1"/>
  <c r="BS5" i="1"/>
  <c r="BS4" i="1"/>
  <c r="BS16" i="1"/>
  <c r="BS35" i="1"/>
  <c r="BS9" i="1"/>
  <c r="BS11" i="1"/>
  <c r="BS20" i="1"/>
  <c r="BS27" i="1"/>
  <c r="BS36" i="1"/>
  <c r="BS10" i="1"/>
  <c r="BS8" i="1"/>
  <c r="BS34" i="1"/>
  <c r="BS26" i="1"/>
  <c r="BS37" i="1"/>
  <c r="BS30" i="1"/>
  <c r="BS33" i="1"/>
  <c r="BS6" i="1"/>
  <c r="BS25" i="1"/>
  <c r="BS39" i="1"/>
  <c r="BS15" i="1"/>
  <c r="BS7" i="1"/>
  <c r="BS17" i="1"/>
  <c r="BS23" i="1"/>
  <c r="BS32" i="1"/>
  <c r="BS38" i="1"/>
  <c r="BS19" i="1"/>
  <c r="BS21" i="1"/>
  <c r="BS18" i="1"/>
  <c r="BS28" i="1"/>
  <c r="BS12" i="1"/>
  <c r="BS31" i="1"/>
  <c r="BS14" i="1"/>
  <c r="BS13" i="1"/>
  <c r="BS3" i="1"/>
  <c r="BS24" i="1"/>
  <c r="AV20" i="1"/>
  <c r="AV19" i="1"/>
  <c r="AV5" i="1"/>
  <c r="AV12" i="1"/>
  <c r="AV18" i="1"/>
  <c r="AV24" i="1"/>
  <c r="AV35" i="1"/>
  <c r="AV8" i="1"/>
  <c r="AV34" i="1"/>
  <c r="AV4" i="1"/>
  <c r="AV6" i="1"/>
  <c r="AV39" i="1"/>
  <c r="AV23" i="1"/>
  <c r="AV26" i="1"/>
  <c r="AV10" i="1"/>
  <c r="AV7" i="1"/>
  <c r="AV13" i="1"/>
  <c r="AV14" i="1"/>
  <c r="AV36" i="1"/>
  <c r="AV33" i="1"/>
  <c r="AV22" i="1"/>
  <c r="AV3" i="1"/>
  <c r="AV29" i="1"/>
  <c r="AV38" i="1"/>
  <c r="AV37" i="1"/>
  <c r="AV25" i="1"/>
  <c r="AV15" i="1"/>
  <c r="AV17" i="1"/>
  <c r="AV32" i="1"/>
  <c r="AV27" i="1"/>
  <c r="AV30" i="1"/>
  <c r="AV11" i="1"/>
  <c r="AV16" i="1"/>
  <c r="AV21" i="1"/>
  <c r="AV9" i="1"/>
  <c r="AV31" i="1"/>
  <c r="AV28" i="1"/>
  <c r="BH37" i="1"/>
  <c r="BH3" i="1"/>
  <c r="BH20" i="1"/>
  <c r="BH34" i="1"/>
  <c r="BH35" i="1"/>
  <c r="BH31" i="1"/>
  <c r="BH11" i="1"/>
  <c r="BH6" i="1"/>
  <c r="BH8" i="1"/>
  <c r="BH17" i="1"/>
  <c r="BH28" i="1"/>
  <c r="BH33" i="1"/>
  <c r="BH24" i="1"/>
  <c r="BH25" i="1"/>
  <c r="BH10" i="1"/>
  <c r="BH23" i="1"/>
  <c r="BH36" i="1"/>
  <c r="BH30" i="1"/>
  <c r="BH29" i="1"/>
  <c r="BH27" i="1"/>
  <c r="BH7" i="1"/>
  <c r="BH9" i="1"/>
  <c r="BH26" i="1"/>
  <c r="BH18" i="1"/>
  <c r="BH16" i="1"/>
  <c r="BH32" i="1"/>
  <c r="BH5" i="1"/>
  <c r="BH39" i="1"/>
  <c r="BH19" i="1"/>
  <c r="BH22" i="1"/>
  <c r="BH12" i="1"/>
  <c r="BH4" i="1"/>
  <c r="BH14" i="1"/>
  <c r="BH21" i="1"/>
  <c r="BH15" i="1"/>
  <c r="BH38" i="1"/>
  <c r="BH13" i="1"/>
  <c r="BL5" i="1"/>
  <c r="BL37" i="1"/>
  <c r="BL32" i="1"/>
  <c r="BL13" i="1"/>
  <c r="BL11" i="1"/>
  <c r="BL38" i="1"/>
  <c r="BL17" i="1"/>
  <c r="BL26" i="1"/>
  <c r="BL4" i="1"/>
  <c r="BL25" i="1"/>
  <c r="BL16" i="1"/>
  <c r="BL8" i="1"/>
  <c r="BL10" i="1"/>
  <c r="BL22" i="1"/>
  <c r="BL33" i="1"/>
  <c r="BL6" i="1"/>
  <c r="BL31" i="1"/>
  <c r="BL9" i="1"/>
  <c r="BL18" i="1"/>
  <c r="BL14" i="1"/>
  <c r="BL27" i="1"/>
  <c r="BL24" i="1"/>
  <c r="BL39" i="1"/>
  <c r="BL21" i="1"/>
  <c r="BL34" i="1"/>
  <c r="BL19" i="1"/>
  <c r="BL23" i="1"/>
  <c r="BL30" i="1"/>
  <c r="BL28" i="1"/>
  <c r="BL7" i="1"/>
  <c r="BL15" i="1"/>
  <c r="BL20" i="1"/>
  <c r="BL3" i="1"/>
  <c r="BL29" i="1"/>
  <c r="BL35" i="1"/>
  <c r="BL12" i="1"/>
  <c r="BL36" i="1"/>
  <c r="BY12" i="1"/>
  <c r="BY28" i="1"/>
  <c r="BY21" i="1"/>
  <c r="BY27" i="1"/>
  <c r="BY35" i="1"/>
  <c r="BY8" i="1"/>
  <c r="BY29" i="1"/>
  <c r="BY22" i="1"/>
  <c r="BY23" i="1"/>
  <c r="BY16" i="1"/>
  <c r="BY3" i="1"/>
  <c r="BY26" i="1"/>
  <c r="BY39" i="1"/>
  <c r="BY25" i="1"/>
  <c r="BY14" i="1"/>
  <c r="BY38" i="1"/>
  <c r="BY17" i="1"/>
  <c r="BY15" i="1"/>
  <c r="BY13" i="1"/>
  <c r="BY34" i="1"/>
  <c r="BY37" i="1"/>
  <c r="BY36" i="1"/>
  <c r="BY5" i="1"/>
  <c r="BY18" i="1"/>
  <c r="BY19" i="1"/>
  <c r="BY31" i="1"/>
  <c r="BY4" i="1"/>
  <c r="BY32" i="1"/>
  <c r="BY9" i="1"/>
  <c r="BY11" i="1"/>
  <c r="BY10" i="1"/>
  <c r="BY24" i="1"/>
  <c r="BY20" i="1"/>
  <c r="BY33" i="1"/>
  <c r="BY6" i="1"/>
  <c r="BY30" i="1"/>
  <c r="BY7" i="1"/>
  <c r="BJ7" i="1"/>
  <c r="BJ28" i="1"/>
  <c r="BJ3" i="1"/>
  <c r="BJ22" i="1"/>
  <c r="BJ37" i="1"/>
  <c r="BJ32" i="1"/>
  <c r="BJ12" i="1"/>
  <c r="BJ20" i="1"/>
  <c r="BJ33" i="1"/>
  <c r="BJ38" i="1"/>
  <c r="BJ24" i="1"/>
  <c r="BJ10" i="1"/>
  <c r="BJ21" i="1"/>
  <c r="BJ30" i="1"/>
  <c r="BJ25" i="1"/>
  <c r="BJ39" i="1"/>
  <c r="BJ16" i="1"/>
  <c r="BJ17" i="1"/>
  <c r="BJ15" i="1"/>
  <c r="BJ27" i="1"/>
  <c r="BJ6" i="1"/>
  <c r="BJ34" i="1"/>
  <c r="BJ4" i="1"/>
  <c r="BJ23" i="1"/>
  <c r="BJ11" i="1"/>
  <c r="BJ31" i="1"/>
  <c r="BJ5" i="1"/>
  <c r="BJ14" i="1"/>
  <c r="BJ8" i="1"/>
  <c r="BJ18" i="1"/>
  <c r="BJ26" i="1"/>
  <c r="BJ19" i="1"/>
  <c r="BJ29" i="1"/>
  <c r="BJ9" i="1"/>
  <c r="BJ13" i="1"/>
  <c r="BJ36" i="1"/>
  <c r="BJ35" i="1"/>
  <c r="BW34" i="1"/>
  <c r="BW39" i="1"/>
  <c r="BW22" i="1"/>
  <c r="BW14" i="1"/>
  <c r="BW17" i="1"/>
  <c r="BW15" i="1"/>
  <c r="BW37" i="1"/>
  <c r="BW23" i="1"/>
  <c r="BW30" i="1"/>
  <c r="BW8" i="1"/>
  <c r="BW6" i="1"/>
  <c r="BW13" i="1"/>
  <c r="BW27" i="1"/>
  <c r="BW33" i="1"/>
  <c r="BW31" i="1"/>
  <c r="BW29" i="1"/>
  <c r="BW10" i="1"/>
  <c r="BW32" i="1"/>
  <c r="BW18" i="1"/>
  <c r="BW26" i="1"/>
  <c r="BW11" i="1"/>
  <c r="BW5" i="1"/>
  <c r="BW7" i="1"/>
  <c r="BW38" i="1"/>
  <c r="BW12" i="1"/>
  <c r="BW16" i="1"/>
  <c r="BW36" i="1"/>
  <c r="BW28" i="1"/>
  <c r="BW4" i="1"/>
  <c r="BW20" i="1"/>
  <c r="BW24" i="1"/>
  <c r="BW21" i="1"/>
  <c r="BW35" i="1"/>
  <c r="BW3" i="1"/>
  <c r="BW25" i="1"/>
  <c r="BW9" i="1"/>
  <c r="BW19" i="1"/>
  <c r="BR7" i="1"/>
  <c r="BR33" i="1"/>
  <c r="BR16" i="1"/>
  <c r="BR36" i="1"/>
  <c r="BR3" i="1"/>
  <c r="BR4" i="1"/>
  <c r="BR34" i="1"/>
  <c r="BR24" i="1"/>
  <c r="BR11" i="1"/>
  <c r="BR28" i="1"/>
  <c r="BR21" i="1"/>
  <c r="BR29" i="1"/>
  <c r="BR6" i="1"/>
  <c r="BR20" i="1"/>
  <c r="BR19" i="1"/>
  <c r="BR25" i="1"/>
  <c r="BR18" i="1"/>
  <c r="BR31" i="1"/>
  <c r="BR9" i="1"/>
  <c r="BR26" i="1"/>
  <c r="BR38" i="1"/>
  <c r="BR27" i="1"/>
  <c r="BR14" i="1"/>
  <c r="BR22" i="1"/>
  <c r="BR32" i="1"/>
  <c r="BR10" i="1"/>
  <c r="BR12" i="1"/>
  <c r="BR13" i="1"/>
  <c r="BR39" i="1"/>
  <c r="BR17" i="1"/>
  <c r="BR15" i="1"/>
  <c r="BR23" i="1"/>
  <c r="BR8" i="1"/>
  <c r="BR5" i="1"/>
  <c r="BR35" i="1"/>
  <c r="BR37" i="1"/>
  <c r="BR30" i="1"/>
  <c r="AT5" i="1"/>
  <c r="AT24" i="1"/>
  <c r="AT12" i="1"/>
  <c r="AT32" i="1"/>
  <c r="AT6" i="1"/>
  <c r="AT14" i="1"/>
  <c r="AT23" i="1"/>
  <c r="AT18" i="1"/>
  <c r="AT33" i="1"/>
  <c r="AT7" i="1"/>
  <c r="AT31" i="1"/>
  <c r="AT34" i="1"/>
  <c r="AT9" i="1"/>
  <c r="AT30" i="1"/>
  <c r="AT17" i="1"/>
  <c r="AT36" i="1"/>
  <c r="AT22" i="1"/>
  <c r="AT3" i="1"/>
  <c r="AT21" i="1"/>
  <c r="AT10" i="1"/>
  <c r="AT29" i="1"/>
  <c r="AT16" i="1"/>
  <c r="AT39" i="1"/>
  <c r="AT4" i="1"/>
  <c r="AT11" i="1"/>
  <c r="AT25" i="1"/>
  <c r="AT37" i="1"/>
  <c r="AT27" i="1"/>
  <c r="AT26" i="1"/>
  <c r="AT8" i="1"/>
  <c r="AT15" i="1"/>
  <c r="AT38" i="1"/>
  <c r="AT19" i="1"/>
  <c r="AT28" i="1"/>
  <c r="AT35" i="1"/>
  <c r="AT13" i="1"/>
  <c r="AT20" i="1"/>
  <c r="BF8" i="1"/>
  <c r="BF16" i="1"/>
  <c r="BF5" i="1"/>
  <c r="BF9" i="1"/>
  <c r="BF38" i="1"/>
  <c r="BF3" i="1"/>
  <c r="BF15" i="1"/>
  <c r="BF39" i="1"/>
  <c r="BF14" i="1"/>
  <c r="BF35" i="1"/>
  <c r="BF6" i="1"/>
  <c r="BF13" i="1"/>
  <c r="BF22" i="1"/>
  <c r="BF11" i="1"/>
  <c r="BF26" i="1"/>
  <c r="BF19" i="1"/>
  <c r="BF36" i="1"/>
  <c r="BF12" i="1"/>
  <c r="BF29" i="1"/>
  <c r="BF21" i="1"/>
  <c r="BF23" i="1"/>
  <c r="BF37" i="1"/>
  <c r="BF34" i="1"/>
  <c r="BF17" i="1"/>
  <c r="BF28" i="1"/>
  <c r="BF10" i="1"/>
  <c r="BF27" i="1"/>
  <c r="BF7" i="1"/>
  <c r="BF4" i="1"/>
  <c r="BF32" i="1"/>
  <c r="BF31" i="1"/>
  <c r="BF18" i="1"/>
  <c r="BF33" i="1"/>
  <c r="BF20" i="1"/>
  <c r="BF25" i="1"/>
  <c r="BF30" i="1"/>
  <c r="BF24" i="1"/>
  <c r="AO26" i="1"/>
  <c r="AO5" i="1"/>
  <c r="AO18" i="1"/>
  <c r="AO6" i="1"/>
  <c r="AO12" i="1"/>
  <c r="AO33" i="1"/>
  <c r="AO24" i="1"/>
  <c r="AO34" i="1"/>
  <c r="AO10" i="1"/>
  <c r="AO20" i="1"/>
  <c r="AO9" i="1"/>
  <c r="AO8" i="1"/>
  <c r="AO28" i="1"/>
  <c r="AO29" i="1"/>
  <c r="AO23" i="1"/>
  <c r="AO25" i="1"/>
  <c r="AO37" i="1"/>
  <c r="AO35" i="1"/>
  <c r="AO39" i="1"/>
  <c r="AO14" i="1"/>
  <c r="AO36" i="1"/>
  <c r="AO22" i="1"/>
  <c r="AO13" i="1"/>
  <c r="AO11" i="1"/>
  <c r="AO3" i="1"/>
  <c r="AO38" i="1"/>
  <c r="AO7" i="1"/>
  <c r="AO4" i="1"/>
  <c r="AO21" i="1"/>
  <c r="AO27" i="1"/>
  <c r="AO15" i="1"/>
  <c r="AO17" i="1"/>
  <c r="AO30" i="1"/>
  <c r="AO31" i="1"/>
  <c r="AO19" i="1"/>
  <c r="AO32" i="1"/>
  <c r="AO16" i="1"/>
  <c r="BQ16" i="1"/>
  <c r="BQ24" i="1"/>
  <c r="BQ25" i="1"/>
  <c r="BQ32" i="1"/>
  <c r="BQ18" i="1"/>
  <c r="BQ38" i="1"/>
  <c r="BQ33" i="1"/>
  <c r="BQ37" i="1"/>
  <c r="BQ23" i="1"/>
  <c r="BQ6" i="1"/>
  <c r="BQ4" i="1"/>
  <c r="BQ8" i="1"/>
  <c r="BQ21" i="1"/>
  <c r="BQ27" i="1"/>
  <c r="BQ20" i="1"/>
  <c r="BQ12" i="1"/>
  <c r="BQ13" i="1"/>
  <c r="BQ3" i="1"/>
  <c r="BQ10" i="1"/>
  <c r="BQ30" i="1"/>
  <c r="BQ28" i="1"/>
  <c r="BQ35" i="1"/>
  <c r="BQ31" i="1"/>
  <c r="BQ29" i="1"/>
  <c r="BQ26" i="1"/>
  <c r="BQ36" i="1"/>
  <c r="BQ15" i="1"/>
  <c r="BQ39" i="1"/>
  <c r="BQ34" i="1"/>
  <c r="BQ9" i="1"/>
  <c r="BQ17" i="1"/>
  <c r="BQ14" i="1"/>
  <c r="BQ7" i="1"/>
  <c r="BQ5" i="1"/>
  <c r="BQ11" i="1"/>
  <c r="BQ19" i="1"/>
  <c r="BQ22" i="1"/>
  <c r="AX13" i="1"/>
  <c r="AX24" i="1"/>
  <c r="AX23" i="1"/>
  <c r="AX5" i="1"/>
  <c r="AX6" i="1"/>
  <c r="AX28" i="1"/>
  <c r="AX29" i="1"/>
  <c r="AX9" i="1"/>
  <c r="AX36" i="1"/>
  <c r="AX27" i="1"/>
  <c r="AX8" i="1"/>
  <c r="AX11" i="1"/>
  <c r="AX34" i="1"/>
  <c r="AX18" i="1"/>
  <c r="AX32" i="1"/>
  <c r="AX3" i="1"/>
  <c r="AX31" i="1"/>
  <c r="AX38" i="1"/>
  <c r="AX35" i="1"/>
  <c r="AX16" i="1"/>
  <c r="AX21" i="1"/>
  <c r="AX12" i="1"/>
  <c r="AX4" i="1"/>
  <c r="AX7" i="1"/>
  <c r="AX37" i="1"/>
  <c r="AX25" i="1"/>
  <c r="AX17" i="1"/>
  <c r="AX30" i="1"/>
  <c r="AX15" i="1"/>
  <c r="AX39" i="1"/>
  <c r="AX33" i="1"/>
  <c r="AX22" i="1"/>
  <c r="AX20" i="1"/>
  <c r="AX26" i="1"/>
  <c r="AX19" i="1"/>
  <c r="AX10" i="1"/>
  <c r="AX14" i="1"/>
  <c r="AY22" i="1"/>
  <c r="AY28" i="1"/>
  <c r="AY10" i="1"/>
  <c r="AY34" i="1"/>
  <c r="AY9" i="1"/>
  <c r="AY20" i="1"/>
  <c r="AY29" i="1"/>
  <c r="AY38" i="1"/>
  <c r="AY17" i="1"/>
  <c r="AY3" i="1"/>
  <c r="AY33" i="1"/>
  <c r="AY13" i="1"/>
  <c r="AY11" i="1"/>
  <c r="AY12" i="1"/>
  <c r="AY35" i="1"/>
  <c r="AY5" i="1"/>
  <c r="AY23" i="1"/>
  <c r="AY25" i="1"/>
  <c r="AY6" i="1"/>
  <c r="AY37" i="1"/>
  <c r="AY24" i="1"/>
  <c r="AY16" i="1"/>
  <c r="AY36" i="1"/>
  <c r="AY30" i="1"/>
  <c r="AY15" i="1"/>
  <c r="AY19" i="1"/>
  <c r="AY27" i="1"/>
  <c r="AY21" i="1"/>
  <c r="AY39" i="1"/>
  <c r="AY4" i="1"/>
  <c r="AY7" i="1"/>
  <c r="AY26" i="1"/>
  <c r="AY31" i="1"/>
  <c r="AY18" i="1"/>
  <c r="AY8" i="1"/>
  <c r="AY14" i="1"/>
  <c r="AY32" i="1"/>
  <c r="AZ7" i="1"/>
  <c r="AZ34" i="1"/>
  <c r="AZ11" i="1"/>
  <c r="AZ20" i="1"/>
  <c r="AZ4" i="1"/>
  <c r="AZ26" i="1"/>
  <c r="AZ39" i="1"/>
  <c r="AZ5" i="1"/>
  <c r="AZ10" i="1"/>
  <c r="AZ9" i="1"/>
  <c r="AZ33" i="1"/>
  <c r="AZ19" i="1"/>
  <c r="AZ8" i="1"/>
  <c r="AZ32" i="1"/>
  <c r="AZ16" i="1"/>
  <c r="AZ27" i="1"/>
  <c r="AZ24" i="1"/>
  <c r="AZ35" i="1"/>
  <c r="AZ30" i="1"/>
  <c r="AZ6" i="1"/>
  <c r="AZ13" i="1"/>
  <c r="AZ14" i="1"/>
  <c r="AZ23" i="1"/>
  <c r="AZ21" i="1"/>
  <c r="AZ28" i="1"/>
  <c r="AZ12" i="1"/>
  <c r="AZ17" i="1"/>
  <c r="AZ36" i="1"/>
  <c r="AZ22" i="1"/>
  <c r="AZ15" i="1"/>
  <c r="AZ37" i="1"/>
  <c r="AZ18" i="1"/>
  <c r="AZ31" i="1"/>
  <c r="AZ25" i="1"/>
  <c r="AZ38" i="1"/>
  <c r="AZ3" i="1"/>
  <c r="AZ29" i="1"/>
  <c r="BA4" i="1"/>
  <c r="BA18" i="1"/>
  <c r="BA34" i="1"/>
  <c r="BA23" i="1"/>
  <c r="BA39" i="1"/>
  <c r="BA11" i="1"/>
  <c r="BA30" i="1"/>
  <c r="BA37" i="1"/>
  <c r="BA13" i="1"/>
  <c r="BA14" i="1"/>
  <c r="BA21" i="1"/>
  <c r="BA7" i="1"/>
  <c r="BA5" i="1"/>
  <c r="BA29" i="1"/>
  <c r="BA12" i="1"/>
  <c r="BA32" i="1"/>
  <c r="BA19" i="1"/>
  <c r="BA38" i="1"/>
  <c r="BA16" i="1"/>
  <c r="BA31" i="1"/>
  <c r="BA28" i="1"/>
  <c r="BA33" i="1"/>
  <c r="BA3" i="1"/>
  <c r="BA22" i="1"/>
  <c r="BA6" i="1"/>
  <c r="BA10" i="1"/>
  <c r="BA15" i="1"/>
  <c r="BA36" i="1"/>
  <c r="BA8" i="1"/>
  <c r="BA24" i="1"/>
  <c r="BA25" i="1"/>
  <c r="BA17" i="1"/>
  <c r="BA20" i="1"/>
  <c r="BA9" i="1"/>
  <c r="BA35" i="1"/>
  <c r="BA26" i="1"/>
  <c r="BA27" i="1"/>
  <c r="BC4" i="1"/>
  <c r="BC36" i="1"/>
  <c r="BC8" i="1"/>
  <c r="BC31" i="1"/>
  <c r="BC5" i="1"/>
  <c r="BC16" i="1"/>
  <c r="BC37" i="1"/>
  <c r="BC38" i="1"/>
  <c r="BC26" i="1"/>
  <c r="BC10" i="1"/>
  <c r="BC23" i="1"/>
  <c r="BC27" i="1"/>
  <c r="BC11" i="1"/>
  <c r="BC29" i="1"/>
  <c r="BC13" i="1"/>
  <c r="BC35" i="1"/>
  <c r="BC6" i="1"/>
  <c r="BC34" i="1"/>
  <c r="BC20" i="1"/>
  <c r="BC3" i="1"/>
  <c r="BC14" i="1"/>
  <c r="BC33" i="1"/>
  <c r="BC7" i="1"/>
  <c r="BC19" i="1"/>
  <c r="BC24" i="1"/>
  <c r="BC28" i="1"/>
  <c r="BC15" i="1"/>
  <c r="BC21" i="1"/>
  <c r="BC9" i="1"/>
  <c r="BC32" i="1"/>
  <c r="BC39" i="1"/>
  <c r="BC22" i="1"/>
  <c r="BC25" i="1"/>
  <c r="BC18" i="1"/>
  <c r="BC12" i="1"/>
  <c r="BC17" i="1"/>
  <c r="BC30" i="1"/>
  <c r="BP34" i="1"/>
  <c r="BP12" i="1"/>
  <c r="BP21" i="1"/>
  <c r="BP32" i="1"/>
  <c r="BP38" i="1"/>
  <c r="BP14" i="1"/>
  <c r="BP29" i="1"/>
  <c r="BP36" i="1"/>
  <c r="BP16" i="1"/>
  <c r="BP3" i="1"/>
  <c r="BP25" i="1"/>
  <c r="BP30" i="1"/>
  <c r="BP17" i="1"/>
  <c r="BP24" i="1"/>
  <c r="BP22" i="1"/>
  <c r="BP5" i="1"/>
  <c r="BP28" i="1"/>
  <c r="BP37" i="1"/>
  <c r="BP26" i="1"/>
  <c r="BP15" i="1"/>
  <c r="BP19" i="1"/>
  <c r="BP9" i="1"/>
  <c r="BP13" i="1"/>
  <c r="BP10" i="1"/>
  <c r="BP11" i="1"/>
  <c r="BP35" i="1"/>
  <c r="BP27" i="1"/>
  <c r="BP6" i="1"/>
  <c r="BP7" i="1"/>
  <c r="BP39" i="1"/>
  <c r="BP8" i="1"/>
  <c r="BP4" i="1"/>
  <c r="BP23" i="1"/>
  <c r="BP31" i="1"/>
  <c r="BP18" i="1"/>
  <c r="BP20" i="1"/>
  <c r="BP33" i="1"/>
  <c r="AU21" i="1"/>
  <c r="AU38" i="1"/>
  <c r="AU11" i="1"/>
  <c r="AU39" i="1"/>
  <c r="AU5" i="1"/>
  <c r="AU13" i="1"/>
  <c r="AU15" i="1"/>
  <c r="AU27" i="1"/>
  <c r="AU3" i="1"/>
  <c r="AU6" i="1"/>
  <c r="AU30" i="1"/>
  <c r="AU28" i="1"/>
  <c r="AU19" i="1"/>
  <c r="AU8" i="1"/>
  <c r="AU26" i="1"/>
  <c r="AU4" i="1"/>
  <c r="AU18" i="1"/>
  <c r="AU33" i="1"/>
  <c r="AU35" i="1"/>
  <c r="AU31" i="1"/>
  <c r="AU9" i="1"/>
  <c r="AU36" i="1"/>
  <c r="AU17" i="1"/>
  <c r="AU22" i="1"/>
  <c r="AU14" i="1"/>
  <c r="AU23" i="1"/>
  <c r="AU34" i="1"/>
  <c r="AU37" i="1"/>
  <c r="AU12" i="1"/>
  <c r="AU32" i="1"/>
  <c r="AU20" i="1"/>
  <c r="AU24" i="1"/>
  <c r="AU25" i="1"/>
  <c r="AU16" i="1"/>
  <c r="AU7" i="1"/>
  <c r="AU29" i="1"/>
  <c r="AU10" i="1"/>
  <c r="BD12" i="1"/>
  <c r="BD38" i="1"/>
  <c r="BD4" i="1"/>
  <c r="BD29" i="1"/>
  <c r="BD25" i="1"/>
  <c r="BD3" i="1"/>
  <c r="BD22" i="1"/>
  <c r="BD34" i="1"/>
  <c r="BD15" i="1"/>
  <c r="BD27" i="1"/>
  <c r="BD20" i="1"/>
  <c r="BD18" i="1"/>
  <c r="BD35" i="1"/>
  <c r="BD5" i="1"/>
  <c r="BD33" i="1"/>
  <c r="BD37" i="1"/>
  <c r="BD26" i="1"/>
  <c r="BD11" i="1"/>
  <c r="BD14" i="1"/>
  <c r="BD17" i="1"/>
  <c r="BD32" i="1"/>
  <c r="BD10" i="1"/>
  <c r="BD9" i="1"/>
  <c r="BD16" i="1"/>
  <c r="BD19" i="1"/>
  <c r="BD21" i="1"/>
  <c r="BD7" i="1"/>
  <c r="BD6" i="1"/>
  <c r="BD36" i="1"/>
  <c r="BD23" i="1"/>
  <c r="BD24" i="1"/>
  <c r="BD8" i="1"/>
  <c r="BD13" i="1"/>
  <c r="BD31" i="1"/>
  <c r="BD39" i="1"/>
  <c r="BD30" i="1"/>
  <c r="BD28" i="1"/>
  <c r="BV24" i="1"/>
  <c r="BV14" i="1"/>
  <c r="BV12" i="1"/>
  <c r="BV39" i="1"/>
  <c r="BV27" i="1"/>
  <c r="BV20" i="1"/>
  <c r="BV30" i="1"/>
  <c r="BV26" i="1"/>
  <c r="BV35" i="1"/>
  <c r="BV17" i="1"/>
  <c r="BV16" i="1"/>
  <c r="BV33" i="1"/>
  <c r="BV37" i="1"/>
  <c r="BV23" i="1"/>
  <c r="BV13" i="1"/>
  <c r="BV15" i="1"/>
  <c r="BV25" i="1"/>
  <c r="BV18" i="1"/>
  <c r="BV21" i="1"/>
  <c r="BV29" i="1"/>
  <c r="BV5" i="1"/>
  <c r="BV3" i="1"/>
  <c r="BV38" i="1"/>
  <c r="BV32" i="1"/>
  <c r="BV8" i="1"/>
  <c r="BV31" i="1"/>
  <c r="BV10" i="1"/>
  <c r="BV6" i="1"/>
  <c r="BV34" i="1"/>
  <c r="BV28" i="1"/>
  <c r="BV7" i="1"/>
  <c r="BV36" i="1"/>
  <c r="BV22" i="1"/>
  <c r="BV19" i="1"/>
  <c r="BV4" i="1"/>
  <c r="BV11" i="1"/>
  <c r="BV9" i="1"/>
  <c r="BE12" i="1"/>
  <c r="BE36" i="1"/>
  <c r="BE38" i="1"/>
  <c r="BE23" i="1"/>
  <c r="BE35" i="1"/>
  <c r="BE20" i="1"/>
  <c r="BE28" i="1"/>
  <c r="BE8" i="1"/>
  <c r="BE29" i="1"/>
  <c r="BE15" i="1"/>
  <c r="BE18" i="1"/>
  <c r="BE34" i="1"/>
  <c r="BE16" i="1"/>
  <c r="BE21" i="1"/>
  <c r="BE30" i="1"/>
  <c r="BE27" i="1"/>
  <c r="BE10" i="1"/>
  <c r="BE31" i="1"/>
  <c r="BE24" i="1"/>
  <c r="BE25" i="1"/>
  <c r="BE37" i="1"/>
  <c r="BE26" i="1"/>
  <c r="BE11" i="1"/>
  <c r="BE14" i="1"/>
  <c r="BE22" i="1"/>
  <c r="BE4" i="1"/>
  <c r="BE6" i="1"/>
  <c r="BE9" i="1"/>
  <c r="BE3" i="1"/>
  <c r="BE5" i="1"/>
  <c r="BE19" i="1"/>
  <c r="BE32" i="1"/>
  <c r="BE17" i="1"/>
  <c r="BE39" i="1"/>
  <c r="BE13" i="1"/>
  <c r="BE33" i="1"/>
  <c r="BE7" i="1"/>
  <c r="BU3" i="1"/>
  <c r="BU11" i="1"/>
  <c r="BU12" i="1"/>
  <c r="BU20" i="1"/>
  <c r="BU4" i="1"/>
  <c r="BU25" i="1"/>
  <c r="BU30" i="1"/>
  <c r="BU38" i="1"/>
  <c r="BU6" i="1"/>
  <c r="BU26" i="1"/>
  <c r="BU9" i="1"/>
  <c r="BU35" i="1"/>
  <c r="BU17" i="1"/>
  <c r="BU28" i="1"/>
  <c r="BU19" i="1"/>
  <c r="BU16" i="1"/>
  <c r="BU27" i="1"/>
  <c r="BU32" i="1"/>
  <c r="BU33" i="1"/>
  <c r="BU13" i="1"/>
  <c r="BU24" i="1"/>
  <c r="BU23" i="1"/>
  <c r="BU37" i="1"/>
  <c r="BU7" i="1"/>
  <c r="BU29" i="1"/>
  <c r="BU5" i="1"/>
  <c r="BU31" i="1"/>
  <c r="BU10" i="1"/>
  <c r="BU39" i="1"/>
  <c r="BU15" i="1"/>
  <c r="BU22" i="1"/>
  <c r="BU18" i="1"/>
  <c r="BU14" i="1"/>
  <c r="BU21" i="1"/>
  <c r="BU36" i="1"/>
  <c r="BU8" i="1"/>
  <c r="BU34" i="1"/>
  <c r="BM30" i="1"/>
  <c r="BM32" i="1"/>
  <c r="BM22" i="1"/>
  <c r="BM10" i="1"/>
  <c r="BM18" i="1"/>
  <c r="BM37" i="1"/>
  <c r="BM8" i="1"/>
  <c r="BM38" i="1"/>
  <c r="BM9" i="1"/>
  <c r="BM35" i="1"/>
  <c r="BM13" i="1"/>
  <c r="BM15" i="1"/>
  <c r="BM5" i="1"/>
  <c r="BM23" i="1"/>
  <c r="BM11" i="1"/>
  <c r="BM21" i="1"/>
  <c r="BM6" i="1"/>
  <c r="BM33" i="1"/>
  <c r="BM28" i="1"/>
  <c r="BM26" i="1"/>
  <c r="BM39" i="1"/>
  <c r="BM27" i="1"/>
  <c r="BM16" i="1"/>
  <c r="BM7" i="1"/>
  <c r="BM4" i="1"/>
  <c r="BM36" i="1"/>
  <c r="BM14" i="1"/>
  <c r="BM24" i="1"/>
  <c r="BM29" i="1"/>
  <c r="BM31" i="1"/>
  <c r="BM25" i="1"/>
  <c r="BM34" i="1"/>
  <c r="BM19" i="1"/>
  <c r="BM20" i="1"/>
  <c r="BM17" i="1"/>
  <c r="BM12" i="1"/>
  <c r="BM3" i="1"/>
  <c r="AR23" i="1"/>
  <c r="AR38" i="1"/>
  <c r="AR8" i="1"/>
  <c r="AR25" i="1"/>
  <c r="AR4" i="1"/>
  <c r="AR28" i="1"/>
  <c r="AR27" i="1"/>
  <c r="AR19" i="1"/>
  <c r="AR5" i="1"/>
  <c r="AR9" i="1"/>
  <c r="AR16" i="1"/>
  <c r="AR22" i="1"/>
  <c r="AR24" i="1"/>
  <c r="AR39" i="1"/>
  <c r="AR14" i="1"/>
  <c r="AR30" i="1"/>
  <c r="AR21" i="1"/>
  <c r="AR15" i="1"/>
  <c r="AR36" i="1"/>
  <c r="AR18" i="1"/>
  <c r="AR29" i="1"/>
  <c r="AR10" i="1"/>
  <c r="AR37" i="1"/>
  <c r="AR6" i="1"/>
  <c r="AR13" i="1"/>
  <c r="AR12" i="1"/>
  <c r="AR31" i="1"/>
  <c r="AR32" i="1"/>
  <c r="AR26" i="1"/>
  <c r="AR34" i="1"/>
  <c r="AR20" i="1"/>
  <c r="AR17" i="1"/>
  <c r="AR11" i="1"/>
  <c r="AR35" i="1"/>
  <c r="AR33" i="1"/>
  <c r="AR7" i="1"/>
  <c r="AR3" i="1"/>
  <c r="BT28" i="1"/>
  <c r="BT34" i="1"/>
  <c r="BT6" i="1"/>
  <c r="BT10" i="1"/>
  <c r="BT35" i="1"/>
  <c r="BT26" i="1"/>
  <c r="BT5" i="1"/>
  <c r="BT12" i="1"/>
  <c r="BT36" i="1"/>
  <c r="BT25" i="1"/>
  <c r="BT21" i="1"/>
  <c r="BT22" i="1"/>
  <c r="BT19" i="1"/>
  <c r="BT38" i="1"/>
  <c r="BT3" i="1"/>
  <c r="BT11" i="1"/>
  <c r="BT15" i="1"/>
  <c r="BT31" i="1"/>
  <c r="BT13" i="1"/>
  <c r="BT37" i="1"/>
  <c r="BT7" i="1"/>
  <c r="BT32" i="1"/>
  <c r="BT16" i="1"/>
  <c r="BT9" i="1"/>
  <c r="BT39" i="1"/>
  <c r="BT24" i="1"/>
  <c r="BT14" i="1"/>
  <c r="BT29" i="1"/>
  <c r="BT27" i="1"/>
  <c r="BT33" i="1"/>
  <c r="BT18" i="1"/>
  <c r="BT23" i="1"/>
  <c r="BT8" i="1"/>
  <c r="BT20" i="1"/>
  <c r="BT4" i="1"/>
  <c r="BT30" i="1"/>
  <c r="BT17" i="1"/>
  <c r="AW23" i="1"/>
  <c r="AW38" i="1"/>
  <c r="AW10" i="1"/>
  <c r="AW11" i="1"/>
  <c r="AW9" i="1"/>
  <c r="AW29" i="1"/>
  <c r="AW21" i="1"/>
  <c r="AW18" i="1"/>
  <c r="AW14" i="1"/>
  <c r="AW16" i="1"/>
  <c r="AW6" i="1"/>
  <c r="AW4" i="1"/>
  <c r="AW24" i="1"/>
  <c r="AW31" i="1"/>
  <c r="AW5" i="1"/>
  <c r="AW13" i="1"/>
  <c r="AW3" i="1"/>
  <c r="AW36" i="1"/>
  <c r="AW19" i="1"/>
  <c r="AW20" i="1"/>
  <c r="AW8" i="1"/>
  <c r="AW26" i="1"/>
  <c r="AW39" i="1"/>
  <c r="AW37" i="1"/>
  <c r="AW25" i="1"/>
  <c r="AW32" i="1"/>
  <c r="AW17" i="1"/>
  <c r="AW22" i="1"/>
  <c r="AW15" i="1"/>
  <c r="AW33" i="1"/>
  <c r="AW28" i="1"/>
  <c r="AW34" i="1"/>
  <c r="AW27" i="1"/>
  <c r="AW35" i="1"/>
  <c r="AW7" i="1"/>
  <c r="AW30" i="1"/>
  <c r="AW12" i="1"/>
  <c r="AQ6" i="1"/>
  <c r="AQ34" i="1"/>
  <c r="AQ37" i="1"/>
  <c r="AQ29" i="1"/>
  <c r="AQ38" i="1"/>
  <c r="AQ16" i="1"/>
  <c r="AQ19" i="1"/>
  <c r="AQ39" i="1"/>
  <c r="AQ30" i="1"/>
  <c r="AQ18" i="1"/>
  <c r="AQ20" i="1"/>
  <c r="AQ32" i="1"/>
  <c r="AQ7" i="1"/>
  <c r="AQ31" i="1"/>
  <c r="AQ14" i="1"/>
  <c r="AQ13" i="1"/>
  <c r="AQ17" i="1"/>
  <c r="AQ28" i="1"/>
  <c r="AQ3" i="1"/>
  <c r="AQ33" i="1"/>
  <c r="AQ4" i="1"/>
  <c r="AQ35" i="1"/>
  <c r="AQ5" i="1"/>
  <c r="AQ22" i="1"/>
  <c r="AQ10" i="1"/>
  <c r="AQ12" i="1"/>
  <c r="AQ27" i="1"/>
  <c r="AQ36" i="1"/>
  <c r="AQ25" i="1"/>
  <c r="AQ11" i="1"/>
  <c r="AQ9" i="1"/>
  <c r="AQ15" i="1"/>
  <c r="AQ26" i="1"/>
  <c r="AQ8" i="1"/>
  <c r="AQ24" i="1"/>
  <c r="AQ21" i="1"/>
  <c r="AQ23" i="1"/>
  <c r="AP10" i="1"/>
  <c r="AP32" i="1"/>
  <c r="AP11" i="1"/>
  <c r="AP21" i="1"/>
  <c r="AP4" i="1"/>
  <c r="AP3" i="1"/>
  <c r="AP19" i="1"/>
  <c r="AP12" i="1"/>
  <c r="AP35" i="1"/>
  <c r="AP13" i="1"/>
  <c r="AP34" i="1"/>
  <c r="AP6" i="1"/>
  <c r="AP23" i="1"/>
  <c r="AP37" i="1"/>
  <c r="AP27" i="1"/>
  <c r="AP36" i="1"/>
  <c r="AP28" i="1"/>
  <c r="AP29" i="1"/>
  <c r="AP7" i="1"/>
  <c r="AP30" i="1"/>
  <c r="AP20" i="1"/>
  <c r="AP14" i="1"/>
  <c r="AP5" i="1"/>
  <c r="AP31" i="1"/>
  <c r="AP15" i="1"/>
  <c r="AP24" i="1"/>
  <c r="AP39" i="1"/>
  <c r="AP22" i="1"/>
  <c r="AP16" i="1"/>
  <c r="AP18" i="1"/>
  <c r="AP26" i="1"/>
  <c r="AP25" i="1"/>
  <c r="AP17" i="1"/>
  <c r="AP9" i="1"/>
  <c r="AP38" i="1"/>
  <c r="AP33" i="1"/>
  <c r="AP8" i="1"/>
  <c r="BB24" i="1"/>
  <c r="BB30" i="1"/>
  <c r="BB14" i="1"/>
  <c r="BB21" i="1"/>
  <c r="BB23" i="1"/>
  <c r="BB22" i="1"/>
  <c r="BB37" i="1"/>
  <c r="BB32" i="1"/>
  <c r="BB12" i="1"/>
  <c r="BB9" i="1"/>
  <c r="BB36" i="1"/>
  <c r="BB6" i="1"/>
  <c r="BB19" i="1"/>
  <c r="BB25" i="1"/>
  <c r="BB5" i="1"/>
  <c r="BB16" i="1"/>
  <c r="BB7" i="1"/>
  <c r="BB4" i="1"/>
  <c r="BB11" i="1"/>
  <c r="BB10" i="1"/>
  <c r="BB15" i="1"/>
  <c r="BB17" i="1"/>
  <c r="BB18" i="1"/>
  <c r="BB31" i="1"/>
  <c r="BB13" i="1"/>
  <c r="BB29" i="1"/>
  <c r="BB20" i="1"/>
  <c r="BB8" i="1"/>
  <c r="BB26" i="1"/>
  <c r="BB35" i="1"/>
  <c r="BB28" i="1"/>
  <c r="BB39" i="1"/>
  <c r="BB38" i="1"/>
  <c r="BB33" i="1"/>
  <c r="BB27" i="1"/>
  <c r="BB3" i="1"/>
  <c r="BB34" i="1"/>
  <c r="BG35" i="1"/>
  <c r="BG6" i="1"/>
  <c r="BG5" i="1"/>
  <c r="BG12" i="1"/>
  <c r="BG18" i="1"/>
  <c r="BG3" i="1"/>
  <c r="BG26" i="1"/>
  <c r="BG4" i="1"/>
  <c r="BG25" i="1"/>
  <c r="BG24" i="1"/>
  <c r="BG34" i="1"/>
  <c r="BG17" i="1"/>
  <c r="BG7" i="1"/>
  <c r="BG39" i="1"/>
  <c r="BG14" i="1"/>
  <c r="BG36" i="1"/>
  <c r="BG27" i="1"/>
  <c r="BG13" i="1"/>
  <c r="BG23" i="1"/>
  <c r="BG30" i="1"/>
  <c r="BG9" i="1"/>
  <c r="BG19" i="1"/>
  <c r="BG15" i="1"/>
  <c r="BG10" i="1"/>
  <c r="BG33" i="1"/>
  <c r="BG29" i="1"/>
  <c r="BG16" i="1"/>
  <c r="BG21" i="1"/>
  <c r="BG11" i="1"/>
  <c r="BG22" i="1"/>
  <c r="BG32" i="1"/>
  <c r="BG31" i="1"/>
  <c r="BG38" i="1"/>
  <c r="BG20" i="1"/>
  <c r="BG8" i="1"/>
  <c r="BG37" i="1"/>
  <c r="BG28" i="1"/>
  <c r="BX26" i="1"/>
  <c r="BX11" i="1"/>
  <c r="BX30" i="1"/>
  <c r="BX12" i="1"/>
  <c r="BX14" i="1"/>
  <c r="BX17" i="1"/>
  <c r="BX15" i="1"/>
  <c r="BX31" i="1"/>
  <c r="BX7" i="1"/>
  <c r="BX36" i="1"/>
  <c r="BX35" i="1"/>
  <c r="BX19" i="1"/>
  <c r="BX22" i="1"/>
  <c r="BX16" i="1"/>
  <c r="BX32" i="1"/>
  <c r="BX23" i="1"/>
  <c r="BX21" i="1"/>
  <c r="BX9" i="1"/>
  <c r="BX8" i="1"/>
  <c r="BX4" i="1"/>
  <c r="BX20" i="1"/>
  <c r="BX6" i="1"/>
  <c r="BX29" i="1"/>
  <c r="BX34" i="1"/>
  <c r="BX5" i="1"/>
  <c r="BX18" i="1"/>
  <c r="BX37" i="1"/>
  <c r="BX3" i="1"/>
  <c r="BX39" i="1"/>
  <c r="BX24" i="1"/>
  <c r="BX13" i="1"/>
  <c r="BX33" i="1"/>
  <c r="BX28" i="1"/>
  <c r="BX25" i="1"/>
  <c r="BX27" i="1"/>
  <c r="BX38" i="1"/>
  <c r="BX10" i="1"/>
  <c r="BX40" i="1" l="1"/>
  <c r="AV40" i="1"/>
  <c r="BK40" i="1"/>
  <c r="AU40" i="1"/>
  <c r="BZ21" i="1"/>
  <c r="I26" i="5" s="1"/>
  <c r="BZ28" i="1"/>
  <c r="I33" i="5" s="1"/>
  <c r="BF40" i="1"/>
  <c r="BE40" i="1"/>
  <c r="BV40" i="1"/>
  <c r="BA40" i="1"/>
  <c r="AZ40" i="1"/>
  <c r="BZ32" i="1"/>
  <c r="I37" i="5" s="1"/>
  <c r="BZ17" i="1"/>
  <c r="I22" i="5" s="1"/>
  <c r="BZ4" i="1"/>
  <c r="I9" i="5" s="1"/>
  <c r="BZ11" i="1"/>
  <c r="I16" i="5" s="1"/>
  <c r="BZ14" i="1"/>
  <c r="I19" i="5" s="1"/>
  <c r="BZ25" i="1"/>
  <c r="I30" i="5" s="1"/>
  <c r="BZ8" i="1"/>
  <c r="I13" i="5" s="1"/>
  <c r="BZ34" i="1"/>
  <c r="I39" i="5" s="1"/>
  <c r="BZ6" i="1"/>
  <c r="I11" i="5" s="1"/>
  <c r="AT40" i="1"/>
  <c r="AS40" i="1"/>
  <c r="AW40" i="1"/>
  <c r="AY40" i="1"/>
  <c r="BZ16" i="1"/>
  <c r="I21" i="5" s="1"/>
  <c r="BZ36" i="1"/>
  <c r="I41" i="5" s="1"/>
  <c r="BZ10" i="1"/>
  <c r="I15" i="5" s="1"/>
  <c r="BZ26" i="1"/>
  <c r="I31" i="5" s="1"/>
  <c r="BY40" i="1"/>
  <c r="BB40" i="1"/>
  <c r="AR40" i="1"/>
  <c r="BD40" i="1"/>
  <c r="BQ40" i="1"/>
  <c r="BZ19" i="1"/>
  <c r="I24" i="5" s="1"/>
  <c r="BZ15" i="1"/>
  <c r="I20" i="5" s="1"/>
  <c r="BZ7" i="1"/>
  <c r="I12" i="5" s="1"/>
  <c r="BZ13" i="1"/>
  <c r="I18" i="5" s="1"/>
  <c r="BZ39" i="1"/>
  <c r="I44" i="5" s="1"/>
  <c r="C38" i="11" s="1"/>
  <c r="BZ23" i="1"/>
  <c r="I28" i="5" s="1"/>
  <c r="BZ9" i="1"/>
  <c r="I14" i="5" s="1"/>
  <c r="BZ24" i="1"/>
  <c r="I29" i="5" s="1"/>
  <c r="BZ18" i="1"/>
  <c r="I23" i="5" s="1"/>
  <c r="BN40" i="1"/>
  <c r="BU40" i="1"/>
  <c r="BP40" i="1"/>
  <c r="BZ30" i="1"/>
  <c r="I35" i="5" s="1"/>
  <c r="BZ3" i="1"/>
  <c r="AO40" i="1"/>
  <c r="BZ37" i="1"/>
  <c r="I42" i="5" s="1"/>
  <c r="C36" i="11" s="1"/>
  <c r="BZ12" i="1"/>
  <c r="I17" i="5" s="1"/>
  <c r="BO40" i="1"/>
  <c r="BI40" i="1"/>
  <c r="AP40" i="1"/>
  <c r="AQ40" i="1"/>
  <c r="BG40" i="1"/>
  <c r="BT40" i="1"/>
  <c r="BM40" i="1"/>
  <c r="BC40" i="1"/>
  <c r="AX40" i="1"/>
  <c r="BZ31" i="1"/>
  <c r="I36" i="5" s="1"/>
  <c r="BZ27" i="1"/>
  <c r="I32" i="5" s="1"/>
  <c r="BZ38" i="1"/>
  <c r="I43" i="5" s="1"/>
  <c r="C37" i="11" s="1"/>
  <c r="BZ22" i="1"/>
  <c r="I27" i="5" s="1"/>
  <c r="BZ35" i="1"/>
  <c r="I40" i="5" s="1"/>
  <c r="BZ29" i="1"/>
  <c r="I34" i="5" s="1"/>
  <c r="BZ20" i="1"/>
  <c r="I25" i="5" s="1"/>
  <c r="BZ33" i="1"/>
  <c r="I38" i="5" s="1"/>
  <c r="BZ5" i="1"/>
  <c r="I10" i="5" s="1"/>
  <c r="BR40" i="1"/>
  <c r="BW40" i="1"/>
  <c r="BJ40" i="1"/>
  <c r="BL40" i="1"/>
  <c r="BH40" i="1"/>
  <c r="BS40" i="1"/>
  <c r="C32" i="11" l="1"/>
  <c r="L38" i="5"/>
  <c r="J38" i="5"/>
  <c r="P38" i="5"/>
  <c r="C9" i="11"/>
  <c r="J15" i="5"/>
  <c r="L15" i="5"/>
  <c r="P15" i="5"/>
  <c r="C10" i="11"/>
  <c r="J16" i="5"/>
  <c r="L16" i="5"/>
  <c r="P16" i="5"/>
  <c r="L43" i="5"/>
  <c r="P43" i="5"/>
  <c r="J43" i="5"/>
  <c r="J17" i="5"/>
  <c r="C11" i="11"/>
  <c r="P17" i="5"/>
  <c r="L17" i="5"/>
  <c r="L35" i="5"/>
  <c r="C29" i="11"/>
  <c r="P35" i="5"/>
  <c r="J35" i="5"/>
  <c r="C17" i="11"/>
  <c r="J23" i="5"/>
  <c r="L23" i="5"/>
  <c r="P23" i="5"/>
  <c r="L44" i="5"/>
  <c r="P44" i="5"/>
  <c r="J44" i="5"/>
  <c r="P24" i="5"/>
  <c r="L24" i="5"/>
  <c r="C18" i="11"/>
  <c r="J24" i="5"/>
  <c r="C35" i="11"/>
  <c r="P41" i="5"/>
  <c r="L41" i="5"/>
  <c r="J41" i="5"/>
  <c r="C7" i="11"/>
  <c r="L13" i="5"/>
  <c r="P13" i="5"/>
  <c r="J13" i="5"/>
  <c r="L9" i="5"/>
  <c r="C3" i="11"/>
  <c r="P9" i="5"/>
  <c r="J9" i="5"/>
  <c r="P33" i="5"/>
  <c r="L33" i="5"/>
  <c r="J33" i="5"/>
  <c r="C27" i="11"/>
  <c r="BZ40" i="1"/>
  <c r="I8" i="5"/>
  <c r="C14" i="11"/>
  <c r="L20" i="5"/>
  <c r="P20" i="5"/>
  <c r="J20" i="5"/>
  <c r="C33" i="11"/>
  <c r="J39" i="5"/>
  <c r="P39" i="5"/>
  <c r="L39" i="5"/>
  <c r="L34" i="5"/>
  <c r="P34" i="5"/>
  <c r="J34" i="5"/>
  <c r="C28" i="11"/>
  <c r="P32" i="5"/>
  <c r="J32" i="5"/>
  <c r="C26" i="11"/>
  <c r="L32" i="5"/>
  <c r="P42" i="5"/>
  <c r="J42" i="5"/>
  <c r="L42" i="5"/>
  <c r="L29" i="5"/>
  <c r="J29" i="5"/>
  <c r="P29" i="5"/>
  <c r="C23" i="11"/>
  <c r="J18" i="5"/>
  <c r="L18" i="5"/>
  <c r="C12" i="11"/>
  <c r="P18" i="5"/>
  <c r="C15" i="11"/>
  <c r="P21" i="5"/>
  <c r="J21" i="5"/>
  <c r="L21" i="5"/>
  <c r="L30" i="5"/>
  <c r="P30" i="5"/>
  <c r="J30" i="5"/>
  <c r="C24" i="11"/>
  <c r="P22" i="5"/>
  <c r="J22" i="5"/>
  <c r="C16" i="11"/>
  <c r="L22" i="5"/>
  <c r="P26" i="5"/>
  <c r="C20" i="11"/>
  <c r="L26" i="5"/>
  <c r="J26" i="5"/>
  <c r="C21" i="11"/>
  <c r="P27" i="5"/>
  <c r="J27" i="5"/>
  <c r="L27" i="5"/>
  <c r="J28" i="5"/>
  <c r="L28" i="5"/>
  <c r="P28" i="5"/>
  <c r="C22" i="11"/>
  <c r="J25" i="5"/>
  <c r="L25" i="5"/>
  <c r="C19" i="11"/>
  <c r="P25" i="5"/>
  <c r="J10" i="5"/>
  <c r="P10" i="5"/>
  <c r="L10" i="5"/>
  <c r="C4" i="11"/>
  <c r="J40" i="5"/>
  <c r="P40" i="5"/>
  <c r="C34" i="11"/>
  <c r="L40" i="5"/>
  <c r="P36" i="5"/>
  <c r="J36" i="5"/>
  <c r="L36" i="5"/>
  <c r="C30" i="11"/>
  <c r="J14" i="5"/>
  <c r="P14" i="5"/>
  <c r="C8" i="11"/>
  <c r="L14" i="5"/>
  <c r="J12" i="5"/>
  <c r="P12" i="5"/>
  <c r="L12" i="5"/>
  <c r="C6" i="11"/>
  <c r="L31" i="5"/>
  <c r="C25" i="11"/>
  <c r="J31" i="5"/>
  <c r="P31" i="5"/>
  <c r="L11" i="5"/>
  <c r="J11" i="5"/>
  <c r="C5" i="11"/>
  <c r="P11" i="5"/>
  <c r="L19" i="5"/>
  <c r="P19" i="5"/>
  <c r="J19" i="5"/>
  <c r="C13" i="11"/>
  <c r="C31" i="11"/>
  <c r="J37" i="5"/>
  <c r="P37" i="5"/>
  <c r="L37" i="5"/>
  <c r="R37" i="5" l="1"/>
  <c r="Q37" i="5" s="1"/>
  <c r="N37" i="5"/>
  <c r="M37" i="5" s="1"/>
  <c r="N36" i="5"/>
  <c r="M36" i="5" s="1"/>
  <c r="R36" i="5"/>
  <c r="Q36" i="5" s="1"/>
  <c r="R12" i="5"/>
  <c r="Q12" i="5" s="1"/>
  <c r="N12" i="5"/>
  <c r="M12" i="5" s="1"/>
  <c r="R14" i="5"/>
  <c r="Q14" i="5" s="1"/>
  <c r="N14" i="5"/>
  <c r="M14" i="5" s="1"/>
  <c r="N40" i="5"/>
  <c r="M40" i="5" s="1"/>
  <c r="R40" i="5"/>
  <c r="Q40" i="5" s="1"/>
  <c r="R10" i="5"/>
  <c r="Q10" i="5" s="1"/>
  <c r="N10" i="5"/>
  <c r="M10" i="5" s="1"/>
  <c r="N25" i="5"/>
  <c r="M25" i="5" s="1"/>
  <c r="R25" i="5"/>
  <c r="Q25" i="5" s="1"/>
  <c r="N28" i="5"/>
  <c r="M28" i="5" s="1"/>
  <c r="R28" i="5"/>
  <c r="Q28" i="5" s="1"/>
  <c r="R18" i="5"/>
  <c r="Q18" i="5" s="1"/>
  <c r="N18" i="5"/>
  <c r="M18" i="5" s="1"/>
  <c r="N20" i="5"/>
  <c r="M20" i="5" s="1"/>
  <c r="R20" i="5"/>
  <c r="Q20" i="5" s="1"/>
  <c r="L8" i="5"/>
  <c r="L45" i="5" s="1"/>
  <c r="M30" i="7" s="1"/>
  <c r="K23" i="9" s="1"/>
  <c r="P8" i="5"/>
  <c r="P45" i="5" s="1"/>
  <c r="M32" i="7" s="1"/>
  <c r="I45" i="5"/>
  <c r="M28" i="7" s="1"/>
  <c r="K22" i="9" s="1"/>
  <c r="AA22" i="9" s="1"/>
  <c r="C2" i="11"/>
  <c r="J8" i="5"/>
  <c r="N17" i="5"/>
  <c r="M17" i="5" s="1"/>
  <c r="R17" i="5"/>
  <c r="Q17" i="5" s="1"/>
  <c r="N26" i="5"/>
  <c r="M26" i="5" s="1"/>
  <c r="R26" i="5"/>
  <c r="Q26" i="5" s="1"/>
  <c r="R34" i="5"/>
  <c r="Q34" i="5" s="1"/>
  <c r="N34" i="5"/>
  <c r="M34" i="5" s="1"/>
  <c r="N35" i="5"/>
  <c r="M35" i="5" s="1"/>
  <c r="R35" i="5"/>
  <c r="Q35" i="5" s="1"/>
  <c r="N43" i="5"/>
  <c r="M43" i="5" s="1"/>
  <c r="R43" i="5"/>
  <c r="Q43" i="5" s="1"/>
  <c r="N38" i="5"/>
  <c r="M38" i="5" s="1"/>
  <c r="R38" i="5"/>
  <c r="Q38" i="5" s="1"/>
  <c r="R19" i="5"/>
  <c r="Q19" i="5" s="1"/>
  <c r="N19" i="5"/>
  <c r="M19" i="5" s="1"/>
  <c r="R31" i="5"/>
  <c r="Q31" i="5" s="1"/>
  <c r="N31" i="5"/>
  <c r="M31" i="5" s="1"/>
  <c r="R27" i="5"/>
  <c r="Q27" i="5" s="1"/>
  <c r="N27" i="5"/>
  <c r="M27" i="5" s="1"/>
  <c r="R30" i="5"/>
  <c r="Q30" i="5" s="1"/>
  <c r="N30" i="5"/>
  <c r="M30" i="5" s="1"/>
  <c r="R21" i="5"/>
  <c r="Q21" i="5" s="1"/>
  <c r="N21" i="5"/>
  <c r="M21" i="5" s="1"/>
  <c r="R42" i="5"/>
  <c r="Q42" i="5" s="1"/>
  <c r="N42" i="5"/>
  <c r="M42" i="5" s="1"/>
  <c r="N32" i="5"/>
  <c r="M32" i="5" s="1"/>
  <c r="R32" i="5"/>
  <c r="Q32" i="5" s="1"/>
  <c r="R39" i="5"/>
  <c r="Q39" i="5" s="1"/>
  <c r="N39" i="5"/>
  <c r="M39" i="5" s="1"/>
  <c r="R9" i="5"/>
  <c r="Q9" i="5" s="1"/>
  <c r="N9" i="5"/>
  <c r="M9" i="5" s="1"/>
  <c r="R13" i="5"/>
  <c r="Q13" i="5" s="1"/>
  <c r="N13" i="5"/>
  <c r="M13" i="5" s="1"/>
  <c r="N41" i="5"/>
  <c r="M41" i="5" s="1"/>
  <c r="R41" i="5"/>
  <c r="Q41" i="5" s="1"/>
  <c r="R24" i="5"/>
  <c r="Q24" i="5" s="1"/>
  <c r="N24" i="5"/>
  <c r="M24" i="5" s="1"/>
  <c r="R44" i="5"/>
  <c r="Q44" i="5" s="1"/>
  <c r="N44" i="5"/>
  <c r="M44" i="5" s="1"/>
  <c r="R16" i="5"/>
  <c r="Q16" i="5" s="1"/>
  <c r="N16" i="5"/>
  <c r="M16" i="5" s="1"/>
  <c r="R15" i="5"/>
  <c r="Q15" i="5" s="1"/>
  <c r="N15" i="5"/>
  <c r="M15" i="5" s="1"/>
  <c r="R11" i="5"/>
  <c r="Q11" i="5" s="1"/>
  <c r="N11" i="5"/>
  <c r="M11" i="5" s="1"/>
  <c r="R22" i="5"/>
  <c r="Q22" i="5" s="1"/>
  <c r="N22" i="5"/>
  <c r="M22" i="5" s="1"/>
  <c r="N29" i="5"/>
  <c r="M29" i="5" s="1"/>
  <c r="R29" i="5"/>
  <c r="Q29" i="5" s="1"/>
  <c r="N33" i="5"/>
  <c r="M33" i="5" s="1"/>
  <c r="R33" i="5"/>
  <c r="Q33" i="5" s="1"/>
  <c r="N23" i="5"/>
  <c r="M23" i="5" s="1"/>
  <c r="R23" i="5"/>
  <c r="Q23" i="5" s="1"/>
  <c r="K24" i="9" l="1"/>
  <c r="R8" i="5"/>
  <c r="N8" i="5"/>
  <c r="J45" i="5"/>
  <c r="AA25" i="9"/>
  <c r="N45" i="5" l="1"/>
  <c r="M8" i="5"/>
  <c r="M45" i="5" s="1"/>
  <c r="AC30" i="7" s="1"/>
  <c r="K19" i="9" s="1"/>
  <c r="AA23" i="9" s="1"/>
  <c r="Q8" i="5"/>
  <c r="Q45" i="5" s="1"/>
  <c r="AC32" i="7" s="1"/>
  <c r="R45" i="5"/>
  <c r="T45" i="5" s="1"/>
  <c r="K20" i="9" l="1"/>
  <c r="AA24" i="9" s="1"/>
  <c r="M37" i="7"/>
  <c r="V32" i="5"/>
  <c r="V37" i="5"/>
  <c r="V26" i="5"/>
  <c r="V12" i="5"/>
  <c r="V20" i="5"/>
  <c r="V27" i="5"/>
  <c r="V36" i="5"/>
  <c r="V15" i="5"/>
  <c r="V29" i="5"/>
  <c r="V22" i="5"/>
  <c r="V21" i="5"/>
  <c r="V10" i="5"/>
  <c r="V31" i="5"/>
  <c r="V30" i="5"/>
  <c r="V25" i="5"/>
  <c r="V8" i="5"/>
  <c r="V44" i="5"/>
  <c r="V40" i="5"/>
  <c r="V9" i="5"/>
  <c r="V28" i="5"/>
  <c r="V24" i="5"/>
  <c r="V34" i="5"/>
  <c r="V33" i="5"/>
  <c r="V16" i="5"/>
  <c r="V17" i="5"/>
  <c r="V35" i="5"/>
  <c r="V13" i="5"/>
  <c r="V23" i="5"/>
  <c r="V39" i="5"/>
  <c r="V43" i="5"/>
  <c r="V18" i="5"/>
  <c r="V19" i="5"/>
  <c r="V42" i="5"/>
  <c r="V14" i="5"/>
  <c r="V11" i="5"/>
  <c r="V38" i="5"/>
  <c r="V41" i="5"/>
  <c r="X14" i="5" l="1"/>
  <c r="Y14" i="5"/>
  <c r="X43" i="5"/>
  <c r="Y43" i="5"/>
  <c r="X35" i="5"/>
  <c r="Y35" i="5"/>
  <c r="X34" i="5"/>
  <c r="Y34" i="5"/>
  <c r="X40" i="5"/>
  <c r="Y40" i="5"/>
  <c r="Y30" i="5"/>
  <c r="X30" i="5"/>
  <c r="Y22" i="5"/>
  <c r="X22" i="5"/>
  <c r="X27" i="5"/>
  <c r="Y27" i="5"/>
  <c r="X37" i="5"/>
  <c r="Y37" i="5"/>
  <c r="Y42" i="5"/>
  <c r="X42" i="5"/>
  <c r="Y39" i="5"/>
  <c r="X39" i="5"/>
  <c r="Y17" i="5"/>
  <c r="X17" i="5"/>
  <c r="Y24" i="5"/>
  <c r="X24" i="5"/>
  <c r="X44" i="5"/>
  <c r="Y44" i="5"/>
  <c r="X31" i="5"/>
  <c r="Y31" i="5"/>
  <c r="Y29" i="5"/>
  <c r="X29" i="5"/>
  <c r="X20" i="5"/>
  <c r="Y20" i="5"/>
  <c r="X32" i="5"/>
  <c r="Y32" i="5"/>
  <c r="Y19" i="5"/>
  <c r="X19" i="5"/>
  <c r="X16" i="5"/>
  <c r="Y16" i="5"/>
  <c r="Y28" i="5"/>
  <c r="X28" i="5"/>
  <c r="Y8" i="5"/>
  <c r="X8" i="5"/>
  <c r="V45" i="5"/>
  <c r="M43" i="7" s="1"/>
  <c r="X10" i="5"/>
  <c r="Y10" i="5"/>
  <c r="X15" i="5"/>
  <c r="Y15" i="5"/>
  <c r="X12" i="5"/>
  <c r="Y12" i="5"/>
  <c r="X41" i="5"/>
  <c r="Y41" i="5"/>
  <c r="X38" i="5"/>
  <c r="Y38" i="5"/>
  <c r="X23" i="5"/>
  <c r="Y23" i="5"/>
  <c r="Y11" i="5"/>
  <c r="X11" i="5"/>
  <c r="Y18" i="5"/>
  <c r="X18" i="5"/>
  <c r="X13" i="5"/>
  <c r="Y13" i="5"/>
  <c r="Y33" i="5"/>
  <c r="X33" i="5"/>
  <c r="Y9" i="5"/>
  <c r="X9" i="5"/>
  <c r="Y25" i="5"/>
  <c r="X25" i="5"/>
  <c r="Y21" i="5"/>
  <c r="X21" i="5"/>
  <c r="Y36" i="5"/>
  <c r="X36" i="5"/>
  <c r="Y26" i="5"/>
  <c r="X26" i="5"/>
  <c r="X45" i="5" l="1"/>
  <c r="M49" i="7" s="1"/>
  <c r="CC2" i="1" a="1"/>
  <c r="Y45" i="5"/>
  <c r="E49" i="7" s="1"/>
  <c r="CP2" i="1" l="1"/>
  <c r="CZ2" i="1"/>
  <c r="CE2" i="1"/>
  <c r="CF2" i="1"/>
  <c r="DJ2" i="1"/>
  <c r="CR2" i="1"/>
  <c r="DD2" i="1"/>
  <c r="CT2" i="1"/>
  <c r="DC2" i="1"/>
  <c r="CS2" i="1"/>
  <c r="DA2" i="1"/>
  <c r="CV2" i="1"/>
  <c r="CH2" i="1"/>
  <c r="DG2" i="1"/>
  <c r="CM2" i="1"/>
  <c r="CG2" i="1"/>
  <c r="DM2" i="1"/>
  <c r="DB2" i="1"/>
  <c r="CD2" i="1"/>
  <c r="CO2" i="1"/>
  <c r="CN2" i="1"/>
  <c r="DL2" i="1"/>
  <c r="CW2" i="1"/>
  <c r="CC2" i="1"/>
  <c r="CK2" i="1"/>
  <c r="DH2" i="1"/>
  <c r="CL2" i="1"/>
  <c r="DI2" i="1"/>
  <c r="CJ2" i="1"/>
  <c r="CI2" i="1"/>
  <c r="CX2" i="1"/>
  <c r="CQ2" i="1"/>
  <c r="DE2" i="1"/>
  <c r="CU2" i="1"/>
  <c r="CY2" i="1"/>
  <c r="DF2" i="1"/>
  <c r="DK2" i="1"/>
  <c r="DI29" i="1" l="1"/>
  <c r="DI9" i="1"/>
  <c r="DI37" i="1"/>
  <c r="DI24" i="1"/>
  <c r="DI16" i="1"/>
  <c r="DI15" i="1"/>
  <c r="DI21" i="1"/>
  <c r="DI3" i="1"/>
  <c r="DI7" i="1"/>
  <c r="DI6" i="1"/>
  <c r="DI17" i="1"/>
  <c r="DI36" i="1"/>
  <c r="DI35" i="1"/>
  <c r="DI13" i="1"/>
  <c r="DI5" i="1"/>
  <c r="DI18" i="1"/>
  <c r="DI31" i="1"/>
  <c r="DI8" i="1"/>
  <c r="DI10" i="1"/>
  <c r="DI4" i="1"/>
  <c r="DI23" i="1"/>
  <c r="DI32" i="1"/>
  <c r="DI38" i="1"/>
  <c r="DI19" i="1"/>
  <c r="DI34" i="1"/>
  <c r="DI30" i="1"/>
  <c r="DI25" i="1"/>
  <c r="DI20" i="1"/>
  <c r="DI14" i="1"/>
  <c r="DI22" i="1"/>
  <c r="DI26" i="1"/>
  <c r="DI28" i="1"/>
  <c r="DI12" i="1"/>
  <c r="DI11" i="1"/>
  <c r="DI39" i="1"/>
  <c r="DI27" i="1"/>
  <c r="DI33" i="1"/>
  <c r="CO15" i="1"/>
  <c r="CO37" i="1"/>
  <c r="CO29" i="1"/>
  <c r="CO36" i="1"/>
  <c r="CO21" i="1"/>
  <c r="CO4" i="1"/>
  <c r="CO10" i="1"/>
  <c r="CO24" i="1"/>
  <c r="CO3" i="1"/>
  <c r="CO16" i="1"/>
  <c r="CO17" i="1"/>
  <c r="CO26" i="1"/>
  <c r="CO33" i="1"/>
  <c r="CO28" i="1"/>
  <c r="CO13" i="1"/>
  <c r="CO30" i="1"/>
  <c r="CO27" i="1"/>
  <c r="CO11" i="1"/>
  <c r="CO19" i="1"/>
  <c r="CO14" i="1"/>
  <c r="CO23" i="1"/>
  <c r="CO9" i="1"/>
  <c r="CO34" i="1"/>
  <c r="CO38" i="1"/>
  <c r="CO6" i="1"/>
  <c r="CO22" i="1"/>
  <c r="CO31" i="1"/>
  <c r="CO7" i="1"/>
  <c r="CO25" i="1"/>
  <c r="CO20" i="1"/>
  <c r="CO32" i="1"/>
  <c r="CO35" i="1"/>
  <c r="CO8" i="1"/>
  <c r="CO5" i="1"/>
  <c r="CO12" i="1"/>
  <c r="CO39" i="1"/>
  <c r="CO18" i="1"/>
  <c r="CV37" i="1"/>
  <c r="CV6" i="1"/>
  <c r="CV31" i="1"/>
  <c r="CV25" i="1"/>
  <c r="CV7" i="1"/>
  <c r="CV33" i="1"/>
  <c r="CV26" i="1"/>
  <c r="CV9" i="1"/>
  <c r="CV38" i="1"/>
  <c r="CV24" i="1"/>
  <c r="CV13" i="1"/>
  <c r="CV23" i="1"/>
  <c r="CV5" i="1"/>
  <c r="CV14" i="1"/>
  <c r="CV12" i="1"/>
  <c r="CV36" i="1"/>
  <c r="CV34" i="1"/>
  <c r="CV29" i="1"/>
  <c r="CV11" i="1"/>
  <c r="CV4" i="1"/>
  <c r="CV35" i="1"/>
  <c r="CV15" i="1"/>
  <c r="CV21" i="1"/>
  <c r="CV3" i="1"/>
  <c r="CV18" i="1"/>
  <c r="CV22" i="1"/>
  <c r="CV30" i="1"/>
  <c r="CV17" i="1"/>
  <c r="CV28" i="1"/>
  <c r="CV32" i="1"/>
  <c r="CV16" i="1"/>
  <c r="CV19" i="1"/>
  <c r="CV20" i="1"/>
  <c r="CV27" i="1"/>
  <c r="CV39" i="1"/>
  <c r="CV8" i="1"/>
  <c r="CV10" i="1"/>
  <c r="CT36" i="1"/>
  <c r="CT13" i="1"/>
  <c r="CT35" i="1"/>
  <c r="CT5" i="1"/>
  <c r="CT10" i="1"/>
  <c r="CT16" i="1"/>
  <c r="CT37" i="1"/>
  <c r="CT17" i="1"/>
  <c r="CT12" i="1"/>
  <c r="CT30" i="1"/>
  <c r="CT32" i="1"/>
  <c r="CT31" i="1"/>
  <c r="CT25" i="1"/>
  <c r="CT21" i="1"/>
  <c r="CT15" i="1"/>
  <c r="CT11" i="1"/>
  <c r="CT33" i="1"/>
  <c r="CT34" i="1"/>
  <c r="CT14" i="1"/>
  <c r="CT20" i="1"/>
  <c r="CT8" i="1"/>
  <c r="CT19" i="1"/>
  <c r="CT27" i="1"/>
  <c r="CT22" i="1"/>
  <c r="CT3" i="1"/>
  <c r="CT38" i="1"/>
  <c r="CT28" i="1"/>
  <c r="CT4" i="1"/>
  <c r="CT7" i="1"/>
  <c r="CT6" i="1"/>
  <c r="CT29" i="1"/>
  <c r="CT24" i="1"/>
  <c r="CT39" i="1"/>
  <c r="CT9" i="1"/>
  <c r="CT18" i="1"/>
  <c r="CT23" i="1"/>
  <c r="CT26" i="1"/>
  <c r="CF12" i="1"/>
  <c r="CF3" i="1"/>
  <c r="CF10" i="1"/>
  <c r="CF30" i="1"/>
  <c r="CF33" i="1"/>
  <c r="CF11" i="1"/>
  <c r="CF32" i="1"/>
  <c r="CF7" i="1"/>
  <c r="CF38" i="1"/>
  <c r="CF39" i="1"/>
  <c r="CF27" i="1"/>
  <c r="CF19" i="1"/>
  <c r="CF14" i="1"/>
  <c r="CF28" i="1"/>
  <c r="CF26" i="1"/>
  <c r="CF21" i="1"/>
  <c r="CF29" i="1"/>
  <c r="CF34" i="1"/>
  <c r="CF5" i="1"/>
  <c r="CF13" i="1"/>
  <c r="CF22" i="1"/>
  <c r="CF4" i="1"/>
  <c r="CF23" i="1"/>
  <c r="CF35" i="1"/>
  <c r="CF6" i="1"/>
  <c r="CF16" i="1"/>
  <c r="CF24" i="1"/>
  <c r="CF25" i="1"/>
  <c r="CF20" i="1"/>
  <c r="CF9" i="1"/>
  <c r="CF17" i="1"/>
  <c r="CF36" i="1"/>
  <c r="CF8" i="1"/>
  <c r="CF15" i="1"/>
  <c r="CF18" i="1"/>
  <c r="CF37" i="1"/>
  <c r="CF31" i="1"/>
  <c r="CQ23" i="1"/>
  <c r="CQ30" i="1"/>
  <c r="CQ3" i="1"/>
  <c r="CQ21" i="1"/>
  <c r="CQ26" i="1"/>
  <c r="CQ35" i="1"/>
  <c r="CQ37" i="1"/>
  <c r="CQ11" i="1"/>
  <c r="CQ32" i="1"/>
  <c r="CQ8" i="1"/>
  <c r="CQ38" i="1"/>
  <c r="CQ10" i="1"/>
  <c r="CQ15" i="1"/>
  <c r="CQ4" i="1"/>
  <c r="CQ27" i="1"/>
  <c r="CQ5" i="1"/>
  <c r="CQ29" i="1"/>
  <c r="CQ20" i="1"/>
  <c r="CQ13" i="1"/>
  <c r="CQ28" i="1"/>
  <c r="CQ12" i="1"/>
  <c r="CQ34" i="1"/>
  <c r="CQ36" i="1"/>
  <c r="CQ24" i="1"/>
  <c r="CQ22" i="1"/>
  <c r="CQ33" i="1"/>
  <c r="CQ19" i="1"/>
  <c r="CQ39" i="1"/>
  <c r="CQ17" i="1"/>
  <c r="CQ14" i="1"/>
  <c r="CQ25" i="1"/>
  <c r="CQ6" i="1"/>
  <c r="CQ31" i="1"/>
  <c r="CQ9" i="1"/>
  <c r="CQ7" i="1"/>
  <c r="CQ16" i="1"/>
  <c r="CQ18" i="1"/>
  <c r="CX11" i="1"/>
  <c r="CX21" i="1"/>
  <c r="CX9" i="1"/>
  <c r="CX27" i="1"/>
  <c r="CX6" i="1"/>
  <c r="CX16" i="1"/>
  <c r="CX25" i="1"/>
  <c r="CX20" i="1"/>
  <c r="CX4" i="1"/>
  <c r="CX34" i="1"/>
  <c r="CX18" i="1"/>
  <c r="CX12" i="1"/>
  <c r="CX37" i="1"/>
  <c r="CX36" i="1"/>
  <c r="CX19" i="1"/>
  <c r="CX8" i="1"/>
  <c r="CX14" i="1"/>
  <c r="CX17" i="1"/>
  <c r="CX22" i="1"/>
  <c r="CX10" i="1"/>
  <c r="CX5" i="1"/>
  <c r="CX26" i="1"/>
  <c r="CX23" i="1"/>
  <c r="CX35" i="1"/>
  <c r="CX3" i="1"/>
  <c r="CX30" i="1"/>
  <c r="CX13" i="1"/>
  <c r="CX29" i="1"/>
  <c r="CX15" i="1"/>
  <c r="CX7" i="1"/>
  <c r="CX31" i="1"/>
  <c r="CX32" i="1"/>
  <c r="CX24" i="1"/>
  <c r="CX33" i="1"/>
  <c r="CX38" i="1"/>
  <c r="CX39" i="1"/>
  <c r="CX28" i="1"/>
  <c r="CL28" i="1"/>
  <c r="CL36" i="1"/>
  <c r="CL21" i="1"/>
  <c r="CL20" i="1"/>
  <c r="CL4" i="1"/>
  <c r="CL35" i="1"/>
  <c r="CL37" i="1"/>
  <c r="CL17" i="1"/>
  <c r="CL30" i="1"/>
  <c r="CL27" i="1"/>
  <c r="CL13" i="1"/>
  <c r="CL26" i="1"/>
  <c r="CL33" i="1"/>
  <c r="CL3" i="1"/>
  <c r="CL9" i="1"/>
  <c r="CL34" i="1"/>
  <c r="CL22" i="1"/>
  <c r="CL39" i="1"/>
  <c r="CL38" i="1"/>
  <c r="CL11" i="1"/>
  <c r="CL16" i="1"/>
  <c r="CL10" i="1"/>
  <c r="CL23" i="1"/>
  <c r="CL8" i="1"/>
  <c r="CL25" i="1"/>
  <c r="CL14" i="1"/>
  <c r="CL18" i="1"/>
  <c r="CL31" i="1"/>
  <c r="CL7" i="1"/>
  <c r="CL24" i="1"/>
  <c r="CL32" i="1"/>
  <c r="CL29" i="1"/>
  <c r="CL15" i="1"/>
  <c r="CL5" i="1"/>
  <c r="CL6" i="1"/>
  <c r="CL19" i="1"/>
  <c r="CL12" i="1"/>
  <c r="CW28" i="1"/>
  <c r="CW26" i="1"/>
  <c r="CW10" i="1"/>
  <c r="CW18" i="1"/>
  <c r="CW8" i="1"/>
  <c r="CW9" i="1"/>
  <c r="CW3" i="1"/>
  <c r="CW15" i="1"/>
  <c r="CW4" i="1"/>
  <c r="CW5" i="1"/>
  <c r="CW21" i="1"/>
  <c r="CW35" i="1"/>
  <c r="CW23" i="1"/>
  <c r="CW11" i="1"/>
  <c r="CW13" i="1"/>
  <c r="CW17" i="1"/>
  <c r="CW25" i="1"/>
  <c r="CW6" i="1"/>
  <c r="CW34" i="1"/>
  <c r="CW36" i="1"/>
  <c r="CW37" i="1"/>
  <c r="CW31" i="1"/>
  <c r="CW12" i="1"/>
  <c r="CW29" i="1"/>
  <c r="CW16" i="1"/>
  <c r="CW19" i="1"/>
  <c r="CW38" i="1"/>
  <c r="CW32" i="1"/>
  <c r="CW7" i="1"/>
  <c r="CW33" i="1"/>
  <c r="CW22" i="1"/>
  <c r="CW39" i="1"/>
  <c r="CW24" i="1"/>
  <c r="CW30" i="1"/>
  <c r="CW20" i="1"/>
  <c r="CW14" i="1"/>
  <c r="CW27" i="1"/>
  <c r="CD8" i="1"/>
  <c r="CD35" i="1"/>
  <c r="CD5" i="1"/>
  <c r="CD30" i="1"/>
  <c r="CD17" i="1"/>
  <c r="CD21" i="1"/>
  <c r="CD25" i="1"/>
  <c r="CD12" i="1"/>
  <c r="CD38" i="1"/>
  <c r="CD27" i="1"/>
  <c r="CD14" i="1"/>
  <c r="CD7" i="1"/>
  <c r="CD6" i="1"/>
  <c r="CD24" i="1"/>
  <c r="CD23" i="1"/>
  <c r="CD11" i="1"/>
  <c r="CD32" i="1"/>
  <c r="CD34" i="1"/>
  <c r="CD18" i="1"/>
  <c r="CD22" i="1"/>
  <c r="CD4" i="1"/>
  <c r="CD37" i="1"/>
  <c r="CD9" i="1"/>
  <c r="CD10" i="1"/>
  <c r="CD39" i="1"/>
  <c r="CD36" i="1"/>
  <c r="CD3" i="1"/>
  <c r="CD13" i="1"/>
  <c r="CD28" i="1"/>
  <c r="CD31" i="1"/>
  <c r="CD16" i="1"/>
  <c r="CD26" i="1"/>
  <c r="CD29" i="1"/>
  <c r="CD20" i="1"/>
  <c r="CD19" i="1"/>
  <c r="CD15" i="1"/>
  <c r="CD33" i="1"/>
  <c r="CM27" i="1"/>
  <c r="CM39" i="1"/>
  <c r="CM17" i="1"/>
  <c r="CM19" i="1"/>
  <c r="CM7" i="1"/>
  <c r="CM16" i="1"/>
  <c r="CM31" i="1"/>
  <c r="CM8" i="1"/>
  <c r="CM22" i="1"/>
  <c r="CM5" i="1"/>
  <c r="CM26" i="1"/>
  <c r="CM13" i="1"/>
  <c r="CM38" i="1"/>
  <c r="CM11" i="1"/>
  <c r="CM6" i="1"/>
  <c r="CM24" i="1"/>
  <c r="CM15" i="1"/>
  <c r="CM33" i="1"/>
  <c r="CM34" i="1"/>
  <c r="CM23" i="1"/>
  <c r="CM3" i="1"/>
  <c r="CM32" i="1"/>
  <c r="CM35" i="1"/>
  <c r="CM37" i="1"/>
  <c r="CM18" i="1"/>
  <c r="CM4" i="1"/>
  <c r="CM14" i="1"/>
  <c r="CM12" i="1"/>
  <c r="CM20" i="1"/>
  <c r="CM9" i="1"/>
  <c r="CM28" i="1"/>
  <c r="CM25" i="1"/>
  <c r="CM36" i="1"/>
  <c r="CM21" i="1"/>
  <c r="CM30" i="1"/>
  <c r="CM10" i="1"/>
  <c r="CM29" i="1"/>
  <c r="DA32" i="1"/>
  <c r="DA11" i="1"/>
  <c r="DA25" i="1"/>
  <c r="DA18" i="1"/>
  <c r="DA22" i="1"/>
  <c r="DA7" i="1"/>
  <c r="DA26" i="1"/>
  <c r="DA39" i="1"/>
  <c r="DA28" i="1"/>
  <c r="DA14" i="1"/>
  <c r="DA36" i="1"/>
  <c r="DA13" i="1"/>
  <c r="DA24" i="1"/>
  <c r="DA9" i="1"/>
  <c r="DA20" i="1"/>
  <c r="DA34" i="1"/>
  <c r="DA3" i="1"/>
  <c r="DA4" i="1"/>
  <c r="DA30" i="1"/>
  <c r="DA21" i="1"/>
  <c r="DA5" i="1"/>
  <c r="DA29" i="1"/>
  <c r="DA19" i="1"/>
  <c r="DA33" i="1"/>
  <c r="DA8" i="1"/>
  <c r="DA16" i="1"/>
  <c r="DA23" i="1"/>
  <c r="DA27" i="1"/>
  <c r="DA15" i="1"/>
  <c r="DA35" i="1"/>
  <c r="DA12" i="1"/>
  <c r="DA31" i="1"/>
  <c r="DA10" i="1"/>
  <c r="DA38" i="1"/>
  <c r="DA37" i="1"/>
  <c r="DA6" i="1"/>
  <c r="DA17" i="1"/>
  <c r="DD21" i="1"/>
  <c r="DD38" i="1"/>
  <c r="DD16" i="1"/>
  <c r="DD32" i="1"/>
  <c r="DD3" i="1"/>
  <c r="DD4" i="1"/>
  <c r="DD14" i="1"/>
  <c r="DD11" i="1"/>
  <c r="DD36" i="1"/>
  <c r="DD31" i="1"/>
  <c r="DD39" i="1"/>
  <c r="DD12" i="1"/>
  <c r="DD7" i="1"/>
  <c r="DD6" i="1"/>
  <c r="DD30" i="1"/>
  <c r="DD15" i="1"/>
  <c r="DD18" i="1"/>
  <c r="DD29" i="1"/>
  <c r="DD5" i="1"/>
  <c r="DD8" i="1"/>
  <c r="DD20" i="1"/>
  <c r="DD34" i="1"/>
  <c r="DD25" i="1"/>
  <c r="DD10" i="1"/>
  <c r="DD22" i="1"/>
  <c r="DD24" i="1"/>
  <c r="DD35" i="1"/>
  <c r="DD27" i="1"/>
  <c r="DD23" i="1"/>
  <c r="DD9" i="1"/>
  <c r="DD19" i="1"/>
  <c r="DD33" i="1"/>
  <c r="DD13" i="1"/>
  <c r="DD26" i="1"/>
  <c r="DD28" i="1"/>
  <c r="DD37" i="1"/>
  <c r="DD17" i="1"/>
  <c r="CE4" i="1"/>
  <c r="CE23" i="1"/>
  <c r="CE38" i="1"/>
  <c r="CE3" i="1"/>
  <c r="CE12" i="1"/>
  <c r="CE26" i="1"/>
  <c r="CE31" i="1"/>
  <c r="CE32" i="1"/>
  <c r="CE34" i="1"/>
  <c r="CE6" i="1"/>
  <c r="CE22" i="1"/>
  <c r="CE21" i="1"/>
  <c r="CE35" i="1"/>
  <c r="CE27" i="1"/>
  <c r="CE10" i="1"/>
  <c r="CE19" i="1"/>
  <c r="CE39" i="1"/>
  <c r="CE13" i="1"/>
  <c r="CE24" i="1"/>
  <c r="CE33" i="1"/>
  <c r="CE25" i="1"/>
  <c r="CE16" i="1"/>
  <c r="CE9" i="1"/>
  <c r="CE11" i="1"/>
  <c r="CE14" i="1"/>
  <c r="CE28" i="1"/>
  <c r="CE15" i="1"/>
  <c r="CE29" i="1"/>
  <c r="CE36" i="1"/>
  <c r="CE8" i="1"/>
  <c r="CE5" i="1"/>
  <c r="CE20" i="1"/>
  <c r="CE17" i="1"/>
  <c r="CE18" i="1"/>
  <c r="CE37" i="1"/>
  <c r="CE7" i="1"/>
  <c r="CE30" i="1"/>
  <c r="CG30" i="1"/>
  <c r="CG21" i="1"/>
  <c r="CG39" i="1"/>
  <c r="CG11" i="1"/>
  <c r="CG22" i="1"/>
  <c r="CG17" i="1"/>
  <c r="CG12" i="1"/>
  <c r="CG18" i="1"/>
  <c r="CG7" i="1"/>
  <c r="CG25" i="1"/>
  <c r="CG34" i="1"/>
  <c r="CG27" i="1"/>
  <c r="CG4" i="1"/>
  <c r="CG32" i="1"/>
  <c r="CG14" i="1"/>
  <c r="CG10" i="1"/>
  <c r="CG3" i="1"/>
  <c r="CG31" i="1"/>
  <c r="CG19" i="1"/>
  <c r="CG23" i="1"/>
  <c r="CG33" i="1"/>
  <c r="CG20" i="1"/>
  <c r="CG29" i="1"/>
  <c r="CG26" i="1"/>
  <c r="CG37" i="1"/>
  <c r="CG24" i="1"/>
  <c r="CG16" i="1"/>
  <c r="CG6" i="1"/>
  <c r="CG5" i="1"/>
  <c r="CG13" i="1"/>
  <c r="CG9" i="1"/>
  <c r="CG36" i="1"/>
  <c r="CG28" i="1"/>
  <c r="CG8" i="1"/>
  <c r="CG35" i="1"/>
  <c r="CG15" i="1"/>
  <c r="CG38" i="1"/>
  <c r="DH6" i="1"/>
  <c r="DH13" i="1"/>
  <c r="DH39" i="1"/>
  <c r="DH34" i="1"/>
  <c r="DH12" i="1"/>
  <c r="DH30" i="1"/>
  <c r="DH23" i="1"/>
  <c r="DH9" i="1"/>
  <c r="DH31" i="1"/>
  <c r="DH27" i="1"/>
  <c r="DH7" i="1"/>
  <c r="DH5" i="1"/>
  <c r="DH35" i="1"/>
  <c r="DH19" i="1"/>
  <c r="DH24" i="1"/>
  <c r="DH38" i="1"/>
  <c r="DH26" i="1"/>
  <c r="DH21" i="1"/>
  <c r="DH37" i="1"/>
  <c r="DH36" i="1"/>
  <c r="DH20" i="1"/>
  <c r="DH4" i="1"/>
  <c r="DH28" i="1"/>
  <c r="DH33" i="1"/>
  <c r="DH3" i="1"/>
  <c r="DH32" i="1"/>
  <c r="DH16" i="1"/>
  <c r="DH14" i="1"/>
  <c r="DH10" i="1"/>
  <c r="DH17" i="1"/>
  <c r="DH8" i="1"/>
  <c r="DH25" i="1"/>
  <c r="DH15" i="1"/>
  <c r="DH29" i="1"/>
  <c r="DH18" i="1"/>
  <c r="DH22" i="1"/>
  <c r="DH11" i="1"/>
  <c r="CZ13" i="1"/>
  <c r="CZ4" i="1"/>
  <c r="CZ7" i="1"/>
  <c r="CZ33" i="1"/>
  <c r="CZ17" i="1"/>
  <c r="CZ23" i="1"/>
  <c r="CZ6" i="1"/>
  <c r="CZ30" i="1"/>
  <c r="CZ27" i="1"/>
  <c r="CZ10" i="1"/>
  <c r="CZ25" i="1"/>
  <c r="CZ29" i="1"/>
  <c r="CZ35" i="1"/>
  <c r="CZ21" i="1"/>
  <c r="CZ18" i="1"/>
  <c r="CZ24" i="1"/>
  <c r="CZ14" i="1"/>
  <c r="CZ34" i="1"/>
  <c r="CZ36" i="1"/>
  <c r="CZ9" i="1"/>
  <c r="CZ3" i="1"/>
  <c r="CZ19" i="1"/>
  <c r="CZ16" i="1"/>
  <c r="CZ39" i="1"/>
  <c r="CZ31" i="1"/>
  <c r="CZ20" i="1"/>
  <c r="CZ8" i="1"/>
  <c r="CZ26" i="1"/>
  <c r="CZ22" i="1"/>
  <c r="CZ12" i="1"/>
  <c r="CZ38" i="1"/>
  <c r="CZ11" i="1"/>
  <c r="CZ37" i="1"/>
  <c r="CZ15" i="1"/>
  <c r="CZ28" i="1"/>
  <c r="CZ5" i="1"/>
  <c r="CZ32" i="1"/>
  <c r="DF3" i="1"/>
  <c r="DF28" i="1"/>
  <c r="DF37" i="1"/>
  <c r="DF25" i="1"/>
  <c r="DF4" i="1"/>
  <c r="DF6" i="1"/>
  <c r="DF8" i="1"/>
  <c r="DF24" i="1"/>
  <c r="DF29" i="1"/>
  <c r="DF27" i="1"/>
  <c r="DF16" i="1"/>
  <c r="DF13" i="1"/>
  <c r="DF31" i="1"/>
  <c r="DF36" i="1"/>
  <c r="DF22" i="1"/>
  <c r="DF14" i="1"/>
  <c r="DF15" i="1"/>
  <c r="DF18" i="1"/>
  <c r="DF38" i="1"/>
  <c r="DF34" i="1"/>
  <c r="DF20" i="1"/>
  <c r="DF11" i="1"/>
  <c r="DF7" i="1"/>
  <c r="DF10" i="1"/>
  <c r="DF32" i="1"/>
  <c r="DF33" i="1"/>
  <c r="DF26" i="1"/>
  <c r="DF19" i="1"/>
  <c r="DF17" i="1"/>
  <c r="DF30" i="1"/>
  <c r="DF23" i="1"/>
  <c r="DF39" i="1"/>
  <c r="DF35" i="1"/>
  <c r="DF5" i="1"/>
  <c r="DF12" i="1"/>
  <c r="DF9" i="1"/>
  <c r="DF21" i="1"/>
  <c r="CC20" i="1"/>
  <c r="CC27" i="1"/>
  <c r="CC18" i="1"/>
  <c r="CC16" i="1"/>
  <c r="CC29" i="1"/>
  <c r="CC13" i="1"/>
  <c r="CC19" i="1"/>
  <c r="CC25" i="1"/>
  <c r="CC22" i="1"/>
  <c r="CC12" i="1"/>
  <c r="CC10" i="1"/>
  <c r="CC6" i="1"/>
  <c r="CC4" i="1"/>
  <c r="CC37" i="1"/>
  <c r="CC33" i="1"/>
  <c r="CC39" i="1"/>
  <c r="CC35" i="1"/>
  <c r="CC38" i="1"/>
  <c r="CC3" i="1"/>
  <c r="CC23" i="1"/>
  <c r="CC5" i="1"/>
  <c r="CC11" i="1"/>
  <c r="CC7" i="1"/>
  <c r="CC31" i="1"/>
  <c r="CC26" i="1"/>
  <c r="CC30" i="1"/>
  <c r="CC36" i="1"/>
  <c r="CC24" i="1"/>
  <c r="CC34" i="1"/>
  <c r="CC15" i="1"/>
  <c r="CC21" i="1"/>
  <c r="CC9" i="1"/>
  <c r="CC17" i="1"/>
  <c r="CC28" i="1"/>
  <c r="CC8" i="1"/>
  <c r="CC32" i="1"/>
  <c r="CC14" i="1"/>
  <c r="CY20" i="1"/>
  <c r="CY11" i="1"/>
  <c r="CY23" i="1"/>
  <c r="CY26" i="1"/>
  <c r="CY15" i="1"/>
  <c r="CY17" i="1"/>
  <c r="CY12" i="1"/>
  <c r="CY18" i="1"/>
  <c r="CY19" i="1"/>
  <c r="CY33" i="1"/>
  <c r="CY37" i="1"/>
  <c r="CY4" i="1"/>
  <c r="CY31" i="1"/>
  <c r="CY35" i="1"/>
  <c r="CY24" i="1"/>
  <c r="CY34" i="1"/>
  <c r="CY10" i="1"/>
  <c r="CY36" i="1"/>
  <c r="CY3" i="1"/>
  <c r="CY39" i="1"/>
  <c r="CY6" i="1"/>
  <c r="CY16" i="1"/>
  <c r="CY8" i="1"/>
  <c r="CY21" i="1"/>
  <c r="CY29" i="1"/>
  <c r="CY28" i="1"/>
  <c r="CY38" i="1"/>
  <c r="CY32" i="1"/>
  <c r="CY9" i="1"/>
  <c r="CY13" i="1"/>
  <c r="CY27" i="1"/>
  <c r="CY7" i="1"/>
  <c r="CY30" i="1"/>
  <c r="CY14" i="1"/>
  <c r="CY22" i="1"/>
  <c r="CY5" i="1"/>
  <c r="CY25" i="1"/>
  <c r="CU14" i="1"/>
  <c r="CU27" i="1"/>
  <c r="CU5" i="1"/>
  <c r="CU22" i="1"/>
  <c r="CU36" i="1"/>
  <c r="CU4" i="1"/>
  <c r="CU7" i="1"/>
  <c r="CU12" i="1"/>
  <c r="CU35" i="1"/>
  <c r="CU30" i="1"/>
  <c r="CU25" i="1"/>
  <c r="CU20" i="1"/>
  <c r="CU39" i="1"/>
  <c r="CU3" i="1"/>
  <c r="CU28" i="1"/>
  <c r="CU17" i="1"/>
  <c r="CU31" i="1"/>
  <c r="CU10" i="1"/>
  <c r="CU19" i="1"/>
  <c r="CU18" i="1"/>
  <c r="CU26" i="1"/>
  <c r="CU37" i="1"/>
  <c r="CU23" i="1"/>
  <c r="CU32" i="1"/>
  <c r="CU21" i="1"/>
  <c r="CU29" i="1"/>
  <c r="CU16" i="1"/>
  <c r="CU8" i="1"/>
  <c r="CU9" i="1"/>
  <c r="CU11" i="1"/>
  <c r="CU34" i="1"/>
  <c r="CU6" i="1"/>
  <c r="CU13" i="1"/>
  <c r="CU38" i="1"/>
  <c r="CU33" i="1"/>
  <c r="CU24" i="1"/>
  <c r="CU15" i="1"/>
  <c r="CI22" i="1"/>
  <c r="CI8" i="1"/>
  <c r="CI14" i="1"/>
  <c r="CI27" i="1"/>
  <c r="CI16" i="1"/>
  <c r="CI3" i="1"/>
  <c r="CI20" i="1"/>
  <c r="CI13" i="1"/>
  <c r="CI28" i="1"/>
  <c r="CI36" i="1"/>
  <c r="CI38" i="1"/>
  <c r="CI11" i="1"/>
  <c r="CI4" i="1"/>
  <c r="CI30" i="1"/>
  <c r="CI24" i="1"/>
  <c r="CI21" i="1"/>
  <c r="CI25" i="1"/>
  <c r="CI17" i="1"/>
  <c r="CI32" i="1"/>
  <c r="CI23" i="1"/>
  <c r="CI12" i="1"/>
  <c r="CI15" i="1"/>
  <c r="CI39" i="1"/>
  <c r="CI9" i="1"/>
  <c r="CI19" i="1"/>
  <c r="CI29" i="1"/>
  <c r="CI26" i="1"/>
  <c r="CI6" i="1"/>
  <c r="CI5" i="1"/>
  <c r="CI31" i="1"/>
  <c r="CI10" i="1"/>
  <c r="CI33" i="1"/>
  <c r="CI7" i="1"/>
  <c r="CI34" i="1"/>
  <c r="CI18" i="1"/>
  <c r="CI37" i="1"/>
  <c r="CI35" i="1"/>
  <c r="DL33" i="1"/>
  <c r="DL27" i="1"/>
  <c r="DL32" i="1"/>
  <c r="DL3" i="1"/>
  <c r="DL18" i="1"/>
  <c r="DL19" i="1"/>
  <c r="DL28" i="1"/>
  <c r="DL26" i="1"/>
  <c r="DL13" i="1"/>
  <c r="DL16" i="1"/>
  <c r="DL4" i="1"/>
  <c r="DL17" i="1"/>
  <c r="DL10" i="1"/>
  <c r="DL36" i="1"/>
  <c r="DL12" i="1"/>
  <c r="DL14" i="1"/>
  <c r="DL20" i="1"/>
  <c r="DL11" i="1"/>
  <c r="DL15" i="1"/>
  <c r="DL9" i="1"/>
  <c r="DL22" i="1"/>
  <c r="DL24" i="1"/>
  <c r="DL30" i="1"/>
  <c r="DL21" i="1"/>
  <c r="DL8" i="1"/>
  <c r="DL35" i="1"/>
  <c r="DL25" i="1"/>
  <c r="DL6" i="1"/>
  <c r="DL38" i="1"/>
  <c r="DL5" i="1"/>
  <c r="DL34" i="1"/>
  <c r="DL23" i="1"/>
  <c r="DL31" i="1"/>
  <c r="DL7" i="1"/>
  <c r="DL29" i="1"/>
  <c r="DL37" i="1"/>
  <c r="DL39" i="1"/>
  <c r="DB25" i="1"/>
  <c r="DB37" i="1"/>
  <c r="DB38" i="1"/>
  <c r="DB16" i="1"/>
  <c r="DB32" i="1"/>
  <c r="DB29" i="1"/>
  <c r="DB13" i="1"/>
  <c r="DB7" i="1"/>
  <c r="DB34" i="1"/>
  <c r="DB24" i="1"/>
  <c r="DB18" i="1"/>
  <c r="DB6" i="1"/>
  <c r="DB35" i="1"/>
  <c r="DB3" i="1"/>
  <c r="DB12" i="1"/>
  <c r="DB14" i="1"/>
  <c r="DB31" i="1"/>
  <c r="DB5" i="1"/>
  <c r="DB9" i="1"/>
  <c r="DB8" i="1"/>
  <c r="DB26" i="1"/>
  <c r="DB20" i="1"/>
  <c r="DB19" i="1"/>
  <c r="DB4" i="1"/>
  <c r="DB15" i="1"/>
  <c r="DB10" i="1"/>
  <c r="DB23" i="1"/>
  <c r="DB11" i="1"/>
  <c r="DB28" i="1"/>
  <c r="DB27" i="1"/>
  <c r="DB36" i="1"/>
  <c r="DB30" i="1"/>
  <c r="DB17" i="1"/>
  <c r="DB33" i="1"/>
  <c r="DB21" i="1"/>
  <c r="DB39" i="1"/>
  <c r="DB22" i="1"/>
  <c r="DG37" i="1"/>
  <c r="DG34" i="1"/>
  <c r="DG29" i="1"/>
  <c r="DG4" i="1"/>
  <c r="DG28" i="1"/>
  <c r="DG7" i="1"/>
  <c r="DG21" i="1"/>
  <c r="DG38" i="1"/>
  <c r="DG32" i="1"/>
  <c r="DG33" i="1"/>
  <c r="DG23" i="1"/>
  <c r="DG12" i="1"/>
  <c r="DG9" i="1"/>
  <c r="DG20" i="1"/>
  <c r="DG39" i="1"/>
  <c r="DG31" i="1"/>
  <c r="DG14" i="1"/>
  <c r="DG22" i="1"/>
  <c r="DG6" i="1"/>
  <c r="DG15" i="1"/>
  <c r="DG27" i="1"/>
  <c r="DG36" i="1"/>
  <c r="DG5" i="1"/>
  <c r="DG35" i="1"/>
  <c r="DG3" i="1"/>
  <c r="DG26" i="1"/>
  <c r="DG16" i="1"/>
  <c r="DG17" i="1"/>
  <c r="DG30" i="1"/>
  <c r="DG10" i="1"/>
  <c r="DG13" i="1"/>
  <c r="DG24" i="1"/>
  <c r="DG19" i="1"/>
  <c r="DG25" i="1"/>
  <c r="DG8" i="1"/>
  <c r="DG11" i="1"/>
  <c r="DG18" i="1"/>
  <c r="CS12" i="1"/>
  <c r="CS4" i="1"/>
  <c r="CS20" i="1"/>
  <c r="CS16" i="1"/>
  <c r="CS30" i="1"/>
  <c r="CS34" i="1"/>
  <c r="CS14" i="1"/>
  <c r="CS9" i="1"/>
  <c r="CS15" i="1"/>
  <c r="CS5" i="1"/>
  <c r="CS39" i="1"/>
  <c r="CS3" i="1"/>
  <c r="CS35" i="1"/>
  <c r="CS29" i="1"/>
  <c r="CS7" i="1"/>
  <c r="CS18" i="1"/>
  <c r="CS28" i="1"/>
  <c r="CS21" i="1"/>
  <c r="CS23" i="1"/>
  <c r="CS32" i="1"/>
  <c r="CS33" i="1"/>
  <c r="CS19" i="1"/>
  <c r="CS8" i="1"/>
  <c r="CS25" i="1"/>
  <c r="CS10" i="1"/>
  <c r="CS11" i="1"/>
  <c r="CS13" i="1"/>
  <c r="CS26" i="1"/>
  <c r="CS17" i="1"/>
  <c r="CS27" i="1"/>
  <c r="CS24" i="1"/>
  <c r="CS36" i="1"/>
  <c r="CS38" i="1"/>
  <c r="CS22" i="1"/>
  <c r="CS6" i="1"/>
  <c r="CS31" i="1"/>
  <c r="CS37" i="1"/>
  <c r="CR24" i="1"/>
  <c r="CR17" i="1"/>
  <c r="CR22" i="1"/>
  <c r="CR6" i="1"/>
  <c r="CR8" i="1"/>
  <c r="CR34" i="1"/>
  <c r="CR26" i="1"/>
  <c r="CR12" i="1"/>
  <c r="CR21" i="1"/>
  <c r="CR25" i="1"/>
  <c r="CR27" i="1"/>
  <c r="CR30" i="1"/>
  <c r="CR31" i="1"/>
  <c r="CR10" i="1"/>
  <c r="CR9" i="1"/>
  <c r="CR23" i="1"/>
  <c r="CR7" i="1"/>
  <c r="CR28" i="1"/>
  <c r="CR11" i="1"/>
  <c r="CR29" i="1"/>
  <c r="CR32" i="1"/>
  <c r="CR36" i="1"/>
  <c r="CR18" i="1"/>
  <c r="CR39" i="1"/>
  <c r="CR16" i="1"/>
  <c r="CR4" i="1"/>
  <c r="CR15" i="1"/>
  <c r="CR33" i="1"/>
  <c r="CR5" i="1"/>
  <c r="CR38" i="1"/>
  <c r="CR3" i="1"/>
  <c r="CR19" i="1"/>
  <c r="CR37" i="1"/>
  <c r="CR13" i="1"/>
  <c r="CR14" i="1"/>
  <c r="CR20" i="1"/>
  <c r="CR35" i="1"/>
  <c r="DK19" i="1"/>
  <c r="DK34" i="1"/>
  <c r="DK14" i="1"/>
  <c r="DK17" i="1"/>
  <c r="DK30" i="1"/>
  <c r="DK15" i="1"/>
  <c r="DK21" i="1"/>
  <c r="DK32" i="1"/>
  <c r="DK9" i="1"/>
  <c r="DK5" i="1"/>
  <c r="DK11" i="1"/>
  <c r="DK39" i="1"/>
  <c r="DK29" i="1"/>
  <c r="DK10" i="1"/>
  <c r="DK6" i="1"/>
  <c r="DK27" i="1"/>
  <c r="DK31" i="1"/>
  <c r="DK25" i="1"/>
  <c r="DK36" i="1"/>
  <c r="DK8" i="1"/>
  <c r="DK33" i="1"/>
  <c r="DK35" i="1"/>
  <c r="DK24" i="1"/>
  <c r="DK26" i="1"/>
  <c r="DK18" i="1"/>
  <c r="DK4" i="1"/>
  <c r="DK28" i="1"/>
  <c r="DK3" i="1"/>
  <c r="DK22" i="1"/>
  <c r="DK7" i="1"/>
  <c r="DK38" i="1"/>
  <c r="DK23" i="1"/>
  <c r="DK13" i="1"/>
  <c r="DK37" i="1"/>
  <c r="DK12" i="1"/>
  <c r="DK16" i="1"/>
  <c r="DK20" i="1"/>
  <c r="DE21" i="1"/>
  <c r="DE34" i="1"/>
  <c r="DE33" i="1"/>
  <c r="DE36" i="1"/>
  <c r="DE3" i="1"/>
  <c r="DE23" i="1"/>
  <c r="DE13" i="1"/>
  <c r="DE30" i="1"/>
  <c r="DE22" i="1"/>
  <c r="DE5" i="1"/>
  <c r="DE20" i="1"/>
  <c r="DE10" i="1"/>
  <c r="DE27" i="1"/>
  <c r="DE4" i="1"/>
  <c r="DE11" i="1"/>
  <c r="DE26" i="1"/>
  <c r="DE8" i="1"/>
  <c r="DE7" i="1"/>
  <c r="DE12" i="1"/>
  <c r="DE17" i="1"/>
  <c r="DE6" i="1"/>
  <c r="DE32" i="1"/>
  <c r="DE37" i="1"/>
  <c r="DE38" i="1"/>
  <c r="DE35" i="1"/>
  <c r="DE24" i="1"/>
  <c r="DE19" i="1"/>
  <c r="DE9" i="1"/>
  <c r="DE25" i="1"/>
  <c r="DE18" i="1"/>
  <c r="DE15" i="1"/>
  <c r="DE28" i="1"/>
  <c r="DE39" i="1"/>
  <c r="DE14" i="1"/>
  <c r="DE31" i="1"/>
  <c r="DE16" i="1"/>
  <c r="DE29" i="1"/>
  <c r="CJ39" i="1"/>
  <c r="CJ18" i="1"/>
  <c r="CJ14" i="1"/>
  <c r="CJ8" i="1"/>
  <c r="CJ10" i="1"/>
  <c r="CJ33" i="1"/>
  <c r="CJ19" i="1"/>
  <c r="CJ34" i="1"/>
  <c r="CJ4" i="1"/>
  <c r="CJ30" i="1"/>
  <c r="CJ11" i="1"/>
  <c r="CJ15" i="1"/>
  <c r="CJ35" i="1"/>
  <c r="CJ3" i="1"/>
  <c r="CJ27" i="1"/>
  <c r="CJ6" i="1"/>
  <c r="CJ36" i="1"/>
  <c r="CJ5" i="1"/>
  <c r="CJ38" i="1"/>
  <c r="CJ12" i="1"/>
  <c r="CJ20" i="1"/>
  <c r="CJ13" i="1"/>
  <c r="CJ22" i="1"/>
  <c r="CJ26" i="1"/>
  <c r="CJ25" i="1"/>
  <c r="CJ24" i="1"/>
  <c r="CJ37" i="1"/>
  <c r="CJ17" i="1"/>
  <c r="CJ16" i="1"/>
  <c r="CJ31" i="1"/>
  <c r="CJ32" i="1"/>
  <c r="CJ7" i="1"/>
  <c r="CJ29" i="1"/>
  <c r="CJ28" i="1"/>
  <c r="CJ9" i="1"/>
  <c r="CJ23" i="1"/>
  <c r="CJ21" i="1"/>
  <c r="CK20" i="1"/>
  <c r="CK19" i="1"/>
  <c r="CK29" i="1"/>
  <c r="CK22" i="1"/>
  <c r="CK23" i="1"/>
  <c r="CK24" i="1"/>
  <c r="CK21" i="1"/>
  <c r="CK38" i="1"/>
  <c r="CK12" i="1"/>
  <c r="CK3" i="1"/>
  <c r="CK9" i="1"/>
  <c r="CK26" i="1"/>
  <c r="CK18" i="1"/>
  <c r="CK11" i="1"/>
  <c r="CK37" i="1"/>
  <c r="CK30" i="1"/>
  <c r="CK10" i="1"/>
  <c r="CK13" i="1"/>
  <c r="CK16" i="1"/>
  <c r="CK25" i="1"/>
  <c r="CK36" i="1"/>
  <c r="CK33" i="1"/>
  <c r="CK32" i="1"/>
  <c r="CK35" i="1"/>
  <c r="CK7" i="1"/>
  <c r="CK14" i="1"/>
  <c r="CK31" i="1"/>
  <c r="CK27" i="1"/>
  <c r="CK17" i="1"/>
  <c r="CK15" i="1"/>
  <c r="CK34" i="1"/>
  <c r="CK6" i="1"/>
  <c r="CK5" i="1"/>
  <c r="CK4" i="1"/>
  <c r="CK39" i="1"/>
  <c r="CK8" i="1"/>
  <c r="CK28" i="1"/>
  <c r="CN27" i="1"/>
  <c r="CN26" i="1"/>
  <c r="CN38" i="1"/>
  <c r="CN19" i="1"/>
  <c r="CN8" i="1"/>
  <c r="CN24" i="1"/>
  <c r="CN11" i="1"/>
  <c r="CN9" i="1"/>
  <c r="CN4" i="1"/>
  <c r="CN18" i="1"/>
  <c r="CN39" i="1"/>
  <c r="CN34" i="1"/>
  <c r="CN7" i="1"/>
  <c r="CN3" i="1"/>
  <c r="CN35" i="1"/>
  <c r="CN13" i="1"/>
  <c r="CN14" i="1"/>
  <c r="CN37" i="1"/>
  <c r="CN6" i="1"/>
  <c r="CN5" i="1"/>
  <c r="CN32" i="1"/>
  <c r="CN23" i="1"/>
  <c r="CN15" i="1"/>
  <c r="CN36" i="1"/>
  <c r="CN12" i="1"/>
  <c r="CN25" i="1"/>
  <c r="CN20" i="1"/>
  <c r="CN29" i="1"/>
  <c r="CN17" i="1"/>
  <c r="CN31" i="1"/>
  <c r="CN16" i="1"/>
  <c r="CN33" i="1"/>
  <c r="CN10" i="1"/>
  <c r="CN22" i="1"/>
  <c r="CN30" i="1"/>
  <c r="CN28" i="1"/>
  <c r="CN21" i="1"/>
  <c r="DM3" i="1"/>
  <c r="DM37" i="1"/>
  <c r="DM18" i="1"/>
  <c r="DM32" i="1"/>
  <c r="DM25" i="1"/>
  <c r="DM24" i="1"/>
  <c r="DM33" i="1"/>
  <c r="DM29" i="1"/>
  <c r="DM19" i="1"/>
  <c r="DM20" i="1"/>
  <c r="DM39" i="1"/>
  <c r="DM22" i="1"/>
  <c r="DM31" i="1"/>
  <c r="DM21" i="1"/>
  <c r="DM11" i="1"/>
  <c r="DM14" i="1"/>
  <c r="DM12" i="1"/>
  <c r="DM6" i="1"/>
  <c r="DM36" i="1"/>
  <c r="DM9" i="1"/>
  <c r="DM5" i="1"/>
  <c r="DM35" i="1"/>
  <c r="DM15" i="1"/>
  <c r="DM30" i="1"/>
  <c r="DM16" i="1"/>
  <c r="DM7" i="1"/>
  <c r="DM26" i="1"/>
  <c r="DM38" i="1"/>
  <c r="DM23" i="1"/>
  <c r="DM34" i="1"/>
  <c r="DM10" i="1"/>
  <c r="DM8" i="1"/>
  <c r="DM27" i="1"/>
  <c r="DM28" i="1"/>
  <c r="DM17" i="1"/>
  <c r="DM4" i="1"/>
  <c r="DM13" i="1"/>
  <c r="CH4" i="1"/>
  <c r="CH31" i="1"/>
  <c r="CH39" i="1"/>
  <c r="CH18" i="1"/>
  <c r="CH9" i="1"/>
  <c r="CH30" i="1"/>
  <c r="CH37" i="1"/>
  <c r="CH6" i="1"/>
  <c r="CH23" i="1"/>
  <c r="CH5" i="1"/>
  <c r="CH28" i="1"/>
  <c r="CH17" i="1"/>
  <c r="CH29" i="1"/>
  <c r="CH27" i="1"/>
  <c r="CH22" i="1"/>
  <c r="CH25" i="1"/>
  <c r="CH11" i="1"/>
  <c r="CH15" i="1"/>
  <c r="CH10" i="1"/>
  <c r="CH13" i="1"/>
  <c r="CH33" i="1"/>
  <c r="CH26" i="1"/>
  <c r="CH32" i="1"/>
  <c r="CH36" i="1"/>
  <c r="CH8" i="1"/>
  <c r="CH21" i="1"/>
  <c r="CH24" i="1"/>
  <c r="CH34" i="1"/>
  <c r="CH3" i="1"/>
  <c r="CH19" i="1"/>
  <c r="CH14" i="1"/>
  <c r="CH35" i="1"/>
  <c r="CH12" i="1"/>
  <c r="CH20" i="1"/>
  <c r="CH7" i="1"/>
  <c r="CH38" i="1"/>
  <c r="CH16" i="1"/>
  <c r="DC33" i="1"/>
  <c r="DC24" i="1"/>
  <c r="DC39" i="1"/>
  <c r="DC22" i="1"/>
  <c r="DC29" i="1"/>
  <c r="DC30" i="1"/>
  <c r="DC35" i="1"/>
  <c r="DC27" i="1"/>
  <c r="DC3" i="1"/>
  <c r="DC21" i="1"/>
  <c r="DC7" i="1"/>
  <c r="DC13" i="1"/>
  <c r="DC14" i="1"/>
  <c r="DC12" i="1"/>
  <c r="DC25" i="1"/>
  <c r="DC16" i="1"/>
  <c r="DC37" i="1"/>
  <c r="DC15" i="1"/>
  <c r="DC4" i="1"/>
  <c r="DC26" i="1"/>
  <c r="DC8" i="1"/>
  <c r="DC23" i="1"/>
  <c r="DC38" i="1"/>
  <c r="DC36" i="1"/>
  <c r="DC11" i="1"/>
  <c r="DC32" i="1"/>
  <c r="DC9" i="1"/>
  <c r="DC31" i="1"/>
  <c r="DC28" i="1"/>
  <c r="DC19" i="1"/>
  <c r="DC20" i="1"/>
  <c r="DC10" i="1"/>
  <c r="DC6" i="1"/>
  <c r="DC5" i="1"/>
  <c r="DC34" i="1"/>
  <c r="DC17" i="1"/>
  <c r="DC18" i="1"/>
  <c r="DJ9" i="1"/>
  <c r="DJ16" i="1"/>
  <c r="DJ23" i="1"/>
  <c r="DJ22" i="1"/>
  <c r="DJ31" i="1"/>
  <c r="DJ30" i="1"/>
  <c r="DJ35" i="1"/>
  <c r="DJ11" i="1"/>
  <c r="DJ3" i="1"/>
  <c r="DJ8" i="1"/>
  <c r="DJ20" i="1"/>
  <c r="DJ10" i="1"/>
  <c r="DJ14" i="1"/>
  <c r="DJ15" i="1"/>
  <c r="DJ24" i="1"/>
  <c r="DJ28" i="1"/>
  <c r="DJ37" i="1"/>
  <c r="DJ21" i="1"/>
  <c r="DJ13" i="1"/>
  <c r="DJ4" i="1"/>
  <c r="DJ19" i="1"/>
  <c r="DJ6" i="1"/>
  <c r="DJ25" i="1"/>
  <c r="DJ7" i="1"/>
  <c r="DJ36" i="1"/>
  <c r="DJ18" i="1"/>
  <c r="DJ29" i="1"/>
  <c r="DJ27" i="1"/>
  <c r="DJ32" i="1"/>
  <c r="DJ38" i="1"/>
  <c r="DJ34" i="1"/>
  <c r="DJ33" i="1"/>
  <c r="DJ17" i="1"/>
  <c r="DJ39" i="1"/>
  <c r="DJ12" i="1"/>
  <c r="DJ26" i="1"/>
  <c r="DJ5" i="1"/>
  <c r="CP18" i="1"/>
  <c r="CP28" i="1"/>
  <c r="CP37" i="1"/>
  <c r="CP4" i="1"/>
  <c r="CP34" i="1"/>
  <c r="CP27" i="1"/>
  <c r="CP11" i="1"/>
  <c r="CP7" i="1"/>
  <c r="CP10" i="1"/>
  <c r="CP9" i="1"/>
  <c r="CP31" i="1"/>
  <c r="CP8" i="1"/>
  <c r="CP38" i="1"/>
  <c r="CP22" i="1"/>
  <c r="CP14" i="1"/>
  <c r="CP26" i="1"/>
  <c r="CP36" i="1"/>
  <c r="CP17" i="1"/>
  <c r="CP25" i="1"/>
  <c r="CP35" i="1"/>
  <c r="CP23" i="1"/>
  <c r="CP5" i="1"/>
  <c r="CP12" i="1"/>
  <c r="CP33" i="1"/>
  <c r="CP19" i="1"/>
  <c r="CP13" i="1"/>
  <c r="CP30" i="1"/>
  <c r="CP16" i="1"/>
  <c r="CP3" i="1"/>
  <c r="CP24" i="1"/>
  <c r="CP15" i="1"/>
  <c r="CP20" i="1"/>
  <c r="CP6" i="1"/>
  <c r="CP39" i="1"/>
  <c r="CP32" i="1"/>
  <c r="CP29" i="1"/>
  <c r="CP21" i="1"/>
  <c r="DJ40" i="1" l="1"/>
  <c r="CK40" i="1"/>
  <c r="DN28" i="1"/>
  <c r="Z33" i="5" s="1"/>
  <c r="DN15" i="1"/>
  <c r="Z20" i="5" s="1"/>
  <c r="DN30" i="1"/>
  <c r="Z35" i="5" s="1"/>
  <c r="DN11" i="1"/>
  <c r="Z16" i="5" s="1"/>
  <c r="DN38" i="1"/>
  <c r="Z43" i="5" s="1"/>
  <c r="D37" i="11" s="1"/>
  <c r="DN37" i="1"/>
  <c r="Z42" i="5" s="1"/>
  <c r="D36" i="11" s="1"/>
  <c r="DN12" i="1"/>
  <c r="Z17" i="5" s="1"/>
  <c r="DN13" i="1"/>
  <c r="Z18" i="5" s="1"/>
  <c r="DN27" i="1"/>
  <c r="Z32" i="5" s="1"/>
  <c r="DH40" i="1"/>
  <c r="DA40" i="1"/>
  <c r="CD40" i="1"/>
  <c r="CQ40" i="1"/>
  <c r="CT40" i="1"/>
  <c r="DI40" i="1"/>
  <c r="DC40" i="1"/>
  <c r="CJ40" i="1"/>
  <c r="DK40" i="1"/>
  <c r="CI40" i="1"/>
  <c r="DN14" i="1"/>
  <c r="Z19" i="5" s="1"/>
  <c r="DN17" i="1"/>
  <c r="Z22" i="5" s="1"/>
  <c r="DN34" i="1"/>
  <c r="Z39" i="5" s="1"/>
  <c r="DN26" i="1"/>
  <c r="Z31" i="5" s="1"/>
  <c r="DN5" i="1"/>
  <c r="Z10" i="5" s="1"/>
  <c r="DN35" i="1"/>
  <c r="Z40" i="5" s="1"/>
  <c r="DN4" i="1"/>
  <c r="Z9" i="5" s="1"/>
  <c r="DN22" i="1"/>
  <c r="Z27" i="5" s="1"/>
  <c r="DN29" i="1"/>
  <c r="Z34" i="5" s="1"/>
  <c r="DN20" i="1"/>
  <c r="Z25" i="5" s="1"/>
  <c r="CG40" i="1"/>
  <c r="CM40" i="1"/>
  <c r="CW40" i="1"/>
  <c r="CX40" i="1"/>
  <c r="CH40" i="1"/>
  <c r="DL40" i="1"/>
  <c r="CU40" i="1"/>
  <c r="CY40" i="1"/>
  <c r="DN32" i="1"/>
  <c r="Z37" i="5" s="1"/>
  <c r="DN9" i="1"/>
  <c r="Z14" i="5" s="1"/>
  <c r="DN24" i="1"/>
  <c r="Z29" i="5" s="1"/>
  <c r="DN31" i="1"/>
  <c r="Z36" i="5" s="1"/>
  <c r="DN23" i="1"/>
  <c r="Z28" i="5" s="1"/>
  <c r="DN39" i="1"/>
  <c r="Z44" i="5" s="1"/>
  <c r="D38" i="11" s="1"/>
  <c r="DN6" i="1"/>
  <c r="Z11" i="5" s="1"/>
  <c r="DN25" i="1"/>
  <c r="Z30" i="5" s="1"/>
  <c r="DN16" i="1"/>
  <c r="Z21" i="5" s="1"/>
  <c r="DF40" i="1"/>
  <c r="CF40" i="1"/>
  <c r="CV40" i="1"/>
  <c r="CO40" i="1"/>
  <c r="CP40" i="1"/>
  <c r="DM40" i="1"/>
  <c r="CN40" i="1"/>
  <c r="DE40" i="1"/>
  <c r="CR40" i="1"/>
  <c r="CS40" i="1"/>
  <c r="DG40" i="1"/>
  <c r="DB40" i="1"/>
  <c r="DN8" i="1"/>
  <c r="Z13" i="5" s="1"/>
  <c r="DN21" i="1"/>
  <c r="Z26" i="5" s="1"/>
  <c r="DN36" i="1"/>
  <c r="Z41" i="5" s="1"/>
  <c r="DN7" i="1"/>
  <c r="Z12" i="5" s="1"/>
  <c r="DN3" i="1"/>
  <c r="CC40" i="1"/>
  <c r="DN33" i="1"/>
  <c r="Z38" i="5" s="1"/>
  <c r="DN10" i="1"/>
  <c r="Z15" i="5" s="1"/>
  <c r="DN19" i="1"/>
  <c r="Z24" i="5" s="1"/>
  <c r="DN18" i="1"/>
  <c r="Z23" i="5" s="1"/>
  <c r="CZ40" i="1"/>
  <c r="CE40" i="1"/>
  <c r="DD40" i="1"/>
  <c r="CL40" i="1"/>
  <c r="AB15" i="5" l="1"/>
  <c r="AD15" i="5"/>
  <c r="D9" i="11"/>
  <c r="AE15" i="5"/>
  <c r="AB12" i="5"/>
  <c r="AD12" i="5"/>
  <c r="D6" i="11"/>
  <c r="AE12" i="5"/>
  <c r="AD21" i="5"/>
  <c r="D15" i="11"/>
  <c r="AB21" i="5"/>
  <c r="AE21" i="5"/>
  <c r="AD28" i="5"/>
  <c r="D22" i="11"/>
  <c r="AB28" i="5"/>
  <c r="AE28" i="5"/>
  <c r="D31" i="11"/>
  <c r="AB37" i="5"/>
  <c r="AD37" i="5"/>
  <c r="AE37" i="5"/>
  <c r="D3" i="11"/>
  <c r="AB9" i="5"/>
  <c r="AD9" i="5"/>
  <c r="AE9" i="5"/>
  <c r="AB39" i="5"/>
  <c r="D33" i="11"/>
  <c r="AD39" i="5"/>
  <c r="AE39" i="5"/>
  <c r="AB42" i="5"/>
  <c r="AD42" i="5"/>
  <c r="AE42" i="5"/>
  <c r="AD20" i="5"/>
  <c r="D14" i="11"/>
  <c r="AB20" i="5"/>
  <c r="AE20" i="5"/>
  <c r="AB38" i="5"/>
  <c r="D32" i="11"/>
  <c r="AD38" i="5"/>
  <c r="AE38" i="5"/>
  <c r="D35" i="11"/>
  <c r="AB41" i="5"/>
  <c r="AD41" i="5"/>
  <c r="AE41" i="5"/>
  <c r="D24" i="11"/>
  <c r="AB30" i="5"/>
  <c r="AD30" i="5"/>
  <c r="AE30" i="5"/>
  <c r="AD36" i="5"/>
  <c r="D30" i="11"/>
  <c r="AB36" i="5"/>
  <c r="AE36" i="5"/>
  <c r="D19" i="11"/>
  <c r="AB25" i="5"/>
  <c r="AD25" i="5"/>
  <c r="AE25" i="5"/>
  <c r="AD40" i="5"/>
  <c r="D34" i="11"/>
  <c r="AB40" i="5"/>
  <c r="AE40" i="5"/>
  <c r="AD22" i="5"/>
  <c r="D16" i="11"/>
  <c r="AB22" i="5"/>
  <c r="AE22" i="5"/>
  <c r="D26" i="11"/>
  <c r="AD32" i="5"/>
  <c r="AB32" i="5"/>
  <c r="AE32" i="5"/>
  <c r="AB43" i="5"/>
  <c r="AD43" i="5"/>
  <c r="AE43" i="5"/>
  <c r="AD33" i="5"/>
  <c r="D27" i="11"/>
  <c r="AB33" i="5"/>
  <c r="AE33" i="5"/>
  <c r="AB26" i="5"/>
  <c r="D20" i="11"/>
  <c r="AD26" i="5"/>
  <c r="AE26" i="5"/>
  <c r="AB11" i="5"/>
  <c r="AD11" i="5"/>
  <c r="D5" i="11"/>
  <c r="AE11" i="5"/>
  <c r="D23" i="11"/>
  <c r="AD29" i="5"/>
  <c r="AB29" i="5"/>
  <c r="AE29" i="5"/>
  <c r="AB34" i="5"/>
  <c r="AD34" i="5"/>
  <c r="D28" i="11"/>
  <c r="AE34" i="5"/>
  <c r="AD10" i="5"/>
  <c r="D4" i="11"/>
  <c r="AB10" i="5"/>
  <c r="AE10" i="5"/>
  <c r="AD19" i="5"/>
  <c r="D13" i="11"/>
  <c r="AB19" i="5"/>
  <c r="AE19" i="5"/>
  <c r="D12" i="11"/>
  <c r="AB18" i="5"/>
  <c r="AD18" i="5"/>
  <c r="AE18" i="5"/>
  <c r="D10" i="11"/>
  <c r="AD16" i="5"/>
  <c r="AB16" i="5"/>
  <c r="AE16" i="5"/>
  <c r="AB23" i="5"/>
  <c r="AD23" i="5"/>
  <c r="D17" i="11"/>
  <c r="AE23" i="5"/>
  <c r="D18" i="11"/>
  <c r="AD24" i="5"/>
  <c r="AB24" i="5"/>
  <c r="AE24" i="5"/>
  <c r="Z8" i="5"/>
  <c r="DN40" i="1"/>
  <c r="D7" i="11"/>
  <c r="AD13" i="5"/>
  <c r="AB13" i="5"/>
  <c r="AE13" i="5"/>
  <c r="AD44" i="5"/>
  <c r="AB44" i="5"/>
  <c r="AE44" i="5"/>
  <c r="AD14" i="5"/>
  <c r="AB14" i="5"/>
  <c r="D8" i="11"/>
  <c r="AE14" i="5"/>
  <c r="D21" i="11"/>
  <c r="AB27" i="5"/>
  <c r="AD27" i="5"/>
  <c r="AE27" i="5"/>
  <c r="AB31" i="5"/>
  <c r="AD31" i="5"/>
  <c r="D25" i="11"/>
  <c r="AE31" i="5"/>
  <c r="D11" i="11"/>
  <c r="AB17" i="5"/>
  <c r="AD17" i="5"/>
  <c r="AE17" i="5"/>
  <c r="AB35" i="5"/>
  <c r="D29" i="11"/>
  <c r="AD35" i="5"/>
  <c r="AE35" i="5"/>
  <c r="AD8" i="5" l="1"/>
  <c r="AD45" i="5" s="1"/>
  <c r="M59" i="7" s="1"/>
  <c r="K29" i="9" s="1"/>
  <c r="AA29" i="9" s="1"/>
  <c r="M14" i="9" s="1"/>
  <c r="D2" i="11"/>
  <c r="AB8" i="5"/>
  <c r="AB45" i="5" s="1"/>
  <c r="M57" i="7" s="1"/>
  <c r="K28" i="9" s="1"/>
  <c r="AA28" i="9" s="1"/>
  <c r="Z45" i="5"/>
  <c r="M55" i="7" s="1"/>
  <c r="K27" i="9" s="1"/>
  <c r="AA27" i="9" s="1"/>
  <c r="AE8" i="5"/>
  <c r="AE45" i="5" s="1"/>
  <c r="AC11" i="9" l="1"/>
  <c r="AA30" i="9"/>
  <c r="X11" i="9" s="1"/>
  <c r="Z13" i="9"/>
  <c r="O13" i="9"/>
</calcChain>
</file>

<file path=xl/sharedStrings.xml><?xml version="1.0" encoding="utf-8"?>
<sst xmlns="http://schemas.openxmlformats.org/spreadsheetml/2006/main" count="352" uniqueCount="221">
  <si>
    <t>鉱業</t>
  </si>
  <si>
    <t>対事業所サービス</t>
  </si>
  <si>
    <t>対個人サービス</t>
  </si>
  <si>
    <t>事務用品</t>
  </si>
  <si>
    <t>分類不明</t>
  </si>
  <si>
    <t>県産自給率</t>
    <rPh sb="0" eb="2">
      <t>ケンサン</t>
    </rPh>
    <rPh sb="2" eb="5">
      <t>ジキュウリツ</t>
    </rPh>
    <phoneticPr fontId="2"/>
  </si>
  <si>
    <t>中間投入率</t>
    <rPh sb="0" eb="2">
      <t>チュウカン</t>
    </rPh>
    <rPh sb="2" eb="4">
      <t>トウニュウ</t>
    </rPh>
    <rPh sb="4" eb="5">
      <t>リツ</t>
    </rPh>
    <phoneticPr fontId="2"/>
  </si>
  <si>
    <t>Σ</t>
    <phoneticPr fontId="2"/>
  </si>
  <si>
    <t>雇用者所得率</t>
    <rPh sb="0" eb="3">
      <t>コヨウシャ</t>
    </rPh>
    <rPh sb="3" eb="5">
      <t>ショトク</t>
    </rPh>
    <rPh sb="5" eb="6">
      <t>リツ</t>
    </rPh>
    <phoneticPr fontId="2"/>
  </si>
  <si>
    <t>粗付加価値率</t>
    <rPh sb="0" eb="1">
      <t>ソ</t>
    </rPh>
    <rPh sb="1" eb="5">
      <t>フカカチ</t>
    </rPh>
    <rPh sb="5" eb="6">
      <t>リツ</t>
    </rPh>
    <phoneticPr fontId="2"/>
  </si>
  <si>
    <t>逆行列係数</t>
    <rPh sb="0" eb="3">
      <t>ギャクギョウレツ</t>
    </rPh>
    <rPh sb="3" eb="5">
      <t>ケイスウ</t>
    </rPh>
    <phoneticPr fontId="2"/>
  </si>
  <si>
    <t>平均消費性向</t>
    <rPh sb="0" eb="2">
      <t>ヘイキン</t>
    </rPh>
    <rPh sb="2" eb="4">
      <t>ショウヒ</t>
    </rPh>
    <rPh sb="4" eb="6">
      <t>セイコウ</t>
    </rPh>
    <phoneticPr fontId="2"/>
  </si>
  <si>
    <t>部  門  名</t>
    <rPh sb="0" eb="4">
      <t>ブモン</t>
    </rPh>
    <rPh sb="6" eb="7">
      <t>メイ</t>
    </rPh>
    <phoneticPr fontId="2"/>
  </si>
  <si>
    <t>自給率</t>
    <rPh sb="0" eb="3">
      <t>ジキュウリツ</t>
    </rPh>
    <phoneticPr fontId="2"/>
  </si>
  <si>
    <t>移輸入額</t>
    <rPh sb="0" eb="3">
      <t>イユニュウ</t>
    </rPh>
    <rPh sb="3" eb="4">
      <t>ガク</t>
    </rPh>
    <phoneticPr fontId="2"/>
  </si>
  <si>
    <t>自給率</t>
    <rPh sb="0" eb="3">
      <t>ジキュウリツ</t>
    </rPh>
    <phoneticPr fontId="2"/>
  </si>
  <si>
    <t>移輸入額</t>
    <rPh sb="0" eb="1">
      <t>イ</t>
    </rPh>
    <rPh sb="1" eb="4">
      <t>ユニュウガク</t>
    </rPh>
    <phoneticPr fontId="2"/>
  </si>
  <si>
    <t>総合誘発額</t>
    <rPh sb="0" eb="2">
      <t>ソウゴウ</t>
    </rPh>
    <rPh sb="2" eb="4">
      <t>ユウハツ</t>
    </rPh>
    <rPh sb="4" eb="5">
      <t>ガク</t>
    </rPh>
    <phoneticPr fontId="2"/>
  </si>
  <si>
    <t>№</t>
    <phoneticPr fontId="2"/>
  </si>
  <si>
    <t>№</t>
    <phoneticPr fontId="2"/>
  </si>
  <si>
    <t>合計</t>
    <rPh sb="0" eb="2">
      <t>ゴウケイ</t>
    </rPh>
    <phoneticPr fontId="2"/>
  </si>
  <si>
    <t>１次誘発額</t>
    <rPh sb="0" eb="2">
      <t>１ジ</t>
    </rPh>
    <rPh sb="2" eb="4">
      <t>ユウハツ</t>
    </rPh>
    <rPh sb="4" eb="5">
      <t>ガク</t>
    </rPh>
    <phoneticPr fontId="2"/>
  </si>
  <si>
    <t>県内需要額H</t>
    <rPh sb="0" eb="2">
      <t>ケンナイ</t>
    </rPh>
    <rPh sb="2" eb="5">
      <t>ジュヨウガク</t>
    </rPh>
    <phoneticPr fontId="2"/>
  </si>
  <si>
    <t>逆行列計算</t>
    <rPh sb="0" eb="3">
      <t>ギャクギョウレツ</t>
    </rPh>
    <rPh sb="3" eb="5">
      <t>ケイサン</t>
    </rPh>
    <phoneticPr fontId="2"/>
  </si>
  <si>
    <t>一次計</t>
    <rPh sb="0" eb="2">
      <t>イチジ</t>
    </rPh>
    <rPh sb="2" eb="3">
      <t>ケイ</t>
    </rPh>
    <phoneticPr fontId="2"/>
  </si>
  <si>
    <t>２次誘発額</t>
    <rPh sb="1" eb="2">
      <t>１ジ</t>
    </rPh>
    <rPh sb="2" eb="4">
      <t>ユウハツ</t>
    </rPh>
    <rPh sb="4" eb="5">
      <t>ガク</t>
    </rPh>
    <phoneticPr fontId="2"/>
  </si>
  <si>
    <t>県内需要額U</t>
    <rPh sb="0" eb="2">
      <t>ケンナイ</t>
    </rPh>
    <rPh sb="2" eb="5">
      <t>ジュヨウガク</t>
    </rPh>
    <phoneticPr fontId="2"/>
  </si>
  <si>
    <t>Σ</t>
    <phoneticPr fontId="2"/>
  </si>
  <si>
    <t>逆行列計算</t>
    <rPh sb="0" eb="3">
      <t>ギャクギョウレツ</t>
    </rPh>
    <rPh sb="3" eb="5">
      <t>ケイサン</t>
    </rPh>
    <phoneticPr fontId="2"/>
  </si>
  <si>
    <t>二次計</t>
    <rPh sb="0" eb="1">
      <t>ニ</t>
    </rPh>
    <rPh sb="1" eb="2">
      <t>イチジ</t>
    </rPh>
    <rPh sb="2" eb="3">
      <t>ケイ</t>
    </rPh>
    <phoneticPr fontId="2"/>
  </si>
  <si>
    <t>直接投入額</t>
    <rPh sb="0" eb="2">
      <t>チョクセツ</t>
    </rPh>
    <rPh sb="2" eb="5">
      <t>トウニュウガク</t>
    </rPh>
    <phoneticPr fontId="2"/>
  </si>
  <si>
    <t>中間需要計</t>
    <rPh sb="0" eb="2">
      <t>チュウカン</t>
    </rPh>
    <rPh sb="2" eb="4">
      <t>ジュヨウ</t>
    </rPh>
    <rPh sb="4" eb="5">
      <t>ケイ</t>
    </rPh>
    <phoneticPr fontId="2"/>
  </si>
  <si>
    <t>生産波及効果分析フローチャート</t>
    <rPh sb="0" eb="2">
      <t>セイサン</t>
    </rPh>
    <rPh sb="2" eb="6">
      <t>ハキュウコウカ</t>
    </rPh>
    <rPh sb="6" eb="8">
      <t>ブンセキ</t>
    </rPh>
    <phoneticPr fontId="2"/>
  </si>
  <si>
    <t>投入額</t>
    <rPh sb="0" eb="3">
      <t>トウニュウガク</t>
    </rPh>
    <phoneticPr fontId="2"/>
  </si>
  <si>
    <t>直接効果</t>
    <rPh sb="0" eb="2">
      <t>チョクセツ</t>
    </rPh>
    <rPh sb="2" eb="4">
      <t>コウカ</t>
    </rPh>
    <phoneticPr fontId="2"/>
  </si>
  <si>
    <t>× 投入係数</t>
    <rPh sb="2" eb="4">
      <t>トウニュウ</t>
    </rPh>
    <rPh sb="4" eb="6">
      <t>ケイスウ</t>
    </rPh>
    <phoneticPr fontId="2"/>
  </si>
  <si>
    <t>中間需要額</t>
    <rPh sb="0" eb="4">
      <t>チュウカンジュヨウ</t>
    </rPh>
    <rPh sb="4" eb="5">
      <t>ガク</t>
    </rPh>
    <phoneticPr fontId="2"/>
  </si>
  <si>
    <t>× 自給率</t>
    <rPh sb="2" eb="5">
      <t>ジキュウリツ</t>
    </rPh>
    <phoneticPr fontId="2"/>
  </si>
  <si>
    <t>× 移輸入率</t>
    <rPh sb="2" eb="5">
      <t>イユニュウ</t>
    </rPh>
    <rPh sb="5" eb="6">
      <t>リツ</t>
    </rPh>
    <phoneticPr fontId="2"/>
  </si>
  <si>
    <t>県内需要額</t>
    <rPh sb="0" eb="2">
      <t>ケンナイ</t>
    </rPh>
    <rPh sb="2" eb="5">
      <t>ジュヨウガク</t>
    </rPh>
    <phoneticPr fontId="2"/>
  </si>
  <si>
    <t>移輸入額</t>
    <rPh sb="0" eb="3">
      <t>イユニュウ</t>
    </rPh>
    <rPh sb="3" eb="4">
      <t>ガク</t>
    </rPh>
    <phoneticPr fontId="2"/>
  </si>
  <si>
    <t>× 逆行列係数</t>
    <rPh sb="2" eb="5">
      <t>ギャクギョウレツ</t>
    </rPh>
    <rPh sb="5" eb="7">
      <t>ケイスウ</t>
    </rPh>
    <phoneticPr fontId="2"/>
  </si>
  <si>
    <t>県外へ波及</t>
    <rPh sb="0" eb="2">
      <t>ケンガイ</t>
    </rPh>
    <rPh sb="3" eb="5">
      <t>ハキュウ</t>
    </rPh>
    <phoneticPr fontId="2"/>
  </si>
  <si>
    <t>うち粗付加価値誘発額</t>
    <rPh sb="2" eb="3">
      <t>ソ</t>
    </rPh>
    <rPh sb="3" eb="7">
      <t>フカカチ</t>
    </rPh>
    <rPh sb="7" eb="9">
      <t>ユウハツ</t>
    </rPh>
    <rPh sb="9" eb="10">
      <t>ガク</t>
    </rPh>
    <phoneticPr fontId="2"/>
  </si>
  <si>
    <t>うち雇用者所得</t>
    <rPh sb="2" eb="5">
      <t>コヨウシャ</t>
    </rPh>
    <rPh sb="5" eb="7">
      <t>ショトク</t>
    </rPh>
    <phoneticPr fontId="2"/>
  </si>
  <si>
    <t>雇用者所得（直接効果 ＋ １次間接効果）</t>
    <rPh sb="0" eb="3">
      <t>コヨウシャ</t>
    </rPh>
    <rPh sb="3" eb="5">
      <t>ショトク</t>
    </rPh>
    <rPh sb="6" eb="8">
      <t>チョクセツ</t>
    </rPh>
    <rPh sb="8" eb="10">
      <t>コウカ</t>
    </rPh>
    <rPh sb="13" eb="15">
      <t>１ジ</t>
    </rPh>
    <rPh sb="15" eb="17">
      <t>カンセツ</t>
    </rPh>
    <rPh sb="17" eb="19">
      <t>コウカ</t>
    </rPh>
    <phoneticPr fontId="2"/>
  </si>
  <si>
    <t>× 平均消費性向
× 消費支出構成</t>
    <rPh sb="2" eb="4">
      <t>ヘイキン</t>
    </rPh>
    <rPh sb="4" eb="8">
      <t>ショウヒセイコウ</t>
    </rPh>
    <rPh sb="11" eb="13">
      <t>ショウヒ</t>
    </rPh>
    <rPh sb="13" eb="15">
      <t>シシュツ</t>
    </rPh>
    <rPh sb="15" eb="17">
      <t>コウセイ</t>
    </rPh>
    <phoneticPr fontId="2"/>
  </si>
  <si>
    <t>消費支出誘発額</t>
    <rPh sb="0" eb="2">
      <t>ショウヒ</t>
    </rPh>
    <rPh sb="2" eb="4">
      <t>シシュツ</t>
    </rPh>
    <rPh sb="4" eb="6">
      <t>ユウハツ</t>
    </rPh>
    <rPh sb="6" eb="7">
      <t>ガク</t>
    </rPh>
    <phoneticPr fontId="2"/>
  </si>
  <si>
    <t>直接雇用者所得</t>
    <rPh sb="0" eb="2">
      <t>チョクセツ</t>
    </rPh>
    <rPh sb="2" eb="5">
      <t>コヨウシャ</t>
    </rPh>
    <rPh sb="5" eb="7">
      <t>ショトク</t>
    </rPh>
    <phoneticPr fontId="2"/>
  </si>
  <si>
    <t>倍の</t>
    <rPh sb="0" eb="1">
      <t>バイ</t>
    </rPh>
    <phoneticPr fontId="6"/>
  </si>
  <si>
    <t>＊試算結果表</t>
    <rPh sb="1" eb="3">
      <t>シサン</t>
    </rPh>
    <rPh sb="3" eb="6">
      <t>ケッカヒョウ</t>
    </rPh>
    <phoneticPr fontId="6"/>
  </si>
  <si>
    <t>　（参考）</t>
    <phoneticPr fontId="6"/>
  </si>
  <si>
    <t xml:space="preserve"> 百万円</t>
  </si>
  <si>
    <t>（注意事項）</t>
    <rPh sb="1" eb="3">
      <t>チュウイ</t>
    </rPh>
    <rPh sb="3" eb="5">
      <t>ジコウ</t>
    </rPh>
    <phoneticPr fontId="6"/>
  </si>
  <si>
    <t>・</t>
    <phoneticPr fontId="6"/>
  </si>
  <si>
    <t>　これは、県内総生産を額にして</t>
    <rPh sb="5" eb="7">
      <t>ケンナイ</t>
    </rPh>
    <rPh sb="7" eb="10">
      <t>ソウセイサン</t>
    </rPh>
    <rPh sb="11" eb="12">
      <t>ガク</t>
    </rPh>
    <phoneticPr fontId="6"/>
  </si>
  <si>
    <t>・</t>
    <phoneticPr fontId="6"/>
  </si>
  <si>
    <t>・</t>
    <phoneticPr fontId="6"/>
  </si>
  <si>
    <t>波及過程での県外からのはね返り効果は考慮されていない。</t>
    <phoneticPr fontId="6"/>
  </si>
  <si>
    <t>各産業の供給力が十分にあると仮定されている。</t>
    <phoneticPr fontId="6"/>
  </si>
  <si>
    <t>規模の経済性が考慮されず、生産水準と投入量との関係は、規模に関して一定である。</t>
    <phoneticPr fontId="6"/>
  </si>
  <si>
    <t>（前提条件）</t>
    <rPh sb="1" eb="3">
      <t>ゼンテイ</t>
    </rPh>
    <rPh sb="3" eb="5">
      <t>ジョウケン</t>
    </rPh>
    <phoneticPr fontId="6"/>
  </si>
  <si>
    <t>（結果）</t>
    <rPh sb="1" eb="3">
      <t>ケッカ</t>
    </rPh>
    <phoneticPr fontId="6"/>
  </si>
  <si>
    <t>・</t>
    <phoneticPr fontId="6"/>
  </si>
  <si>
    <r>
      <t xml:space="preserve"> 2次波及効果</t>
    </r>
    <r>
      <rPr>
        <sz val="10.5"/>
        <rFont val="ＭＳ Ｐ明朝"/>
        <family val="1"/>
        <charset val="128"/>
      </rPr>
      <t>（１次波及効果＋２次間接波及効果）</t>
    </r>
    <rPh sb="3" eb="5">
      <t>ハキュウ</t>
    </rPh>
    <rPh sb="5" eb="7">
      <t>コウカ</t>
    </rPh>
    <rPh sb="9" eb="12">
      <t>ジハキュウ</t>
    </rPh>
    <rPh sb="12" eb="14">
      <t>コウカ</t>
    </rPh>
    <rPh sb="16" eb="17">
      <t>ジ</t>
    </rPh>
    <rPh sb="17" eb="19">
      <t>カンセツ</t>
    </rPh>
    <rPh sb="19" eb="21">
      <t>ハキュウ</t>
    </rPh>
    <rPh sb="21" eb="23">
      <t>コウカ</t>
    </rPh>
    <phoneticPr fontId="6"/>
  </si>
  <si>
    <r>
      <t xml:space="preserve"> 1次波及効果</t>
    </r>
    <r>
      <rPr>
        <sz val="10.5"/>
        <rFont val="ＭＳ Ｐ明朝"/>
        <family val="1"/>
        <charset val="128"/>
      </rPr>
      <t>（直接効果＋１次間接波及効果）</t>
    </r>
    <rPh sb="3" eb="5">
      <t>ハキュウ</t>
    </rPh>
    <rPh sb="5" eb="7">
      <t>コウカ</t>
    </rPh>
    <rPh sb="8" eb="10">
      <t>チョクセツ</t>
    </rPh>
    <rPh sb="10" eb="12">
      <t>コウカ</t>
    </rPh>
    <rPh sb="14" eb="15">
      <t>ジ</t>
    </rPh>
    <rPh sb="15" eb="17">
      <t>カンセツ</t>
    </rPh>
    <rPh sb="17" eb="19">
      <t>ハキュウ</t>
    </rPh>
    <rPh sb="19" eb="21">
      <t>コウカ</t>
    </rPh>
    <phoneticPr fontId="6"/>
  </si>
  <si>
    <t xml:space="preserve"> 1次間接波及効果</t>
    <rPh sb="5" eb="7">
      <t>ハキュウ</t>
    </rPh>
    <rPh sb="7" eb="9">
      <t>コウカ</t>
    </rPh>
    <phoneticPr fontId="6"/>
  </si>
  <si>
    <t xml:space="preserve"> 2次間接波及効果</t>
    <rPh sb="5" eb="7">
      <t>ハキュウ</t>
    </rPh>
    <rPh sb="7" eb="9">
      <t>コウカ</t>
    </rPh>
    <phoneticPr fontId="6"/>
  </si>
  <si>
    <t xml:space="preserve"> 直接効果</t>
    <rPh sb="3" eb="5">
      <t>コウカ</t>
    </rPh>
    <phoneticPr fontId="6"/>
  </si>
  <si>
    <t xml:space="preserve"> 投入額</t>
    <rPh sb="1" eb="4">
      <t>トウニュウガク</t>
    </rPh>
    <phoneticPr fontId="6"/>
  </si>
  <si>
    <t xml:space="preserve"> 付加価値誘発額</t>
    <rPh sb="1" eb="3">
      <t>フカ</t>
    </rPh>
    <rPh sb="3" eb="5">
      <t>カチ</t>
    </rPh>
    <rPh sb="5" eb="8">
      <t>ユウハツガク</t>
    </rPh>
    <phoneticPr fontId="6"/>
  </si>
  <si>
    <t xml:space="preserve"> 雇用者所得</t>
    <rPh sb="1" eb="4">
      <t>コヨウシャ</t>
    </rPh>
    <rPh sb="4" eb="6">
      <t>ショトク</t>
    </rPh>
    <phoneticPr fontId="6"/>
  </si>
  <si>
    <t xml:space="preserve"> 生産誘発額</t>
    <rPh sb="1" eb="3">
      <t>セイサン</t>
    </rPh>
    <rPh sb="3" eb="6">
      <t>ユウハツガク</t>
    </rPh>
    <phoneticPr fontId="6"/>
  </si>
  <si>
    <t xml:space="preserve"> 生産誘発倍率</t>
    <phoneticPr fontId="6"/>
  </si>
  <si>
    <t>産業連関分析結果</t>
    <rPh sb="0" eb="2">
      <t>サンギョウ</t>
    </rPh>
    <rPh sb="2" eb="4">
      <t>レンカン</t>
    </rPh>
    <rPh sb="4" eb="6">
      <t>ブンセキ</t>
    </rPh>
    <rPh sb="6" eb="8">
      <t>ケッカ</t>
    </rPh>
    <phoneticPr fontId="2"/>
  </si>
  <si>
    <t>企業の営業余剰による支出が考慮されていない。</t>
    <rPh sb="0" eb="2">
      <t>キギョウ</t>
    </rPh>
    <rPh sb="3" eb="5">
      <t>エイギョウ</t>
    </rPh>
    <rPh sb="5" eb="7">
      <t>ヨジョウ</t>
    </rPh>
    <rPh sb="10" eb="12">
      <t>シシュツ</t>
    </rPh>
    <rPh sb="13" eb="15">
      <t>コウリョ</t>
    </rPh>
    <phoneticPr fontId="6"/>
  </si>
  <si>
    <t>・</t>
    <phoneticPr fontId="6"/>
  </si>
  <si>
    <t>　2次波及までとする。</t>
    <phoneticPr fontId="6"/>
  </si>
  <si>
    <t xml:space="preserve"> 県内への波及効果）についても考慮する。</t>
    <phoneticPr fontId="6"/>
  </si>
  <si>
    <t>となった。</t>
    <phoneticPr fontId="6"/>
  </si>
  <si>
    <t>％押し上げる効果</t>
    <rPh sb="1" eb="2">
      <t>オ</t>
    </rPh>
    <phoneticPr fontId="6"/>
  </si>
  <si>
    <t>があり、また雇用者所得を</t>
    <phoneticPr fontId="6"/>
  </si>
  <si>
    <t>　今回、</t>
    <rPh sb="1" eb="3">
      <t>コンカイ</t>
    </rPh>
    <phoneticPr fontId="6"/>
  </si>
  <si>
    <t>・</t>
    <phoneticPr fontId="6"/>
  </si>
  <si>
    <t>合計と内訳が、四捨五入の関係で一致しない場合がある。</t>
    <rPh sb="0" eb="2">
      <t>ゴウケイ</t>
    </rPh>
    <rPh sb="3" eb="5">
      <t>ウチワケ</t>
    </rPh>
    <rPh sb="15" eb="17">
      <t>イッチ</t>
    </rPh>
    <rPh sb="20" eb="22">
      <t>バアイ</t>
    </rPh>
    <phoneticPr fontId="6"/>
  </si>
  <si>
    <t>波及効果がいつ収束するかは限定できない。</t>
    <rPh sb="0" eb="2">
      <t>ハキュウ</t>
    </rPh>
    <rPh sb="2" eb="4">
      <t>コウカ</t>
    </rPh>
    <rPh sb="7" eb="9">
      <t>シュウソク</t>
    </rPh>
    <rPh sb="13" eb="15">
      <t>ゲンテイ</t>
    </rPh>
    <phoneticPr fontId="6"/>
  </si>
  <si>
    <t>産業連関分析においては、以下の試算上の限界がありますのでご留意ください。</t>
    <rPh sb="0" eb="2">
      <t>サンギョウ</t>
    </rPh>
    <rPh sb="2" eb="4">
      <t>レンカン</t>
    </rPh>
    <rPh sb="4" eb="6">
      <t>ブンセキ</t>
    </rPh>
    <rPh sb="12" eb="14">
      <t>イカ</t>
    </rPh>
    <rPh sb="15" eb="17">
      <t>シサン</t>
    </rPh>
    <rPh sb="17" eb="18">
      <t>ジョウ</t>
    </rPh>
    <rPh sb="19" eb="21">
      <t>ゲンカイ</t>
    </rPh>
    <rPh sb="29" eb="31">
      <t>リュウイ</t>
    </rPh>
    <phoneticPr fontId="6"/>
  </si>
  <si>
    <t>（試算表参照）</t>
    <phoneticPr fontId="2"/>
  </si>
  <si>
    <t>：</t>
    <phoneticPr fontId="6"/>
  </si>
  <si>
    <t>1次間接効果</t>
    <rPh sb="1" eb="2">
      <t>ジ</t>
    </rPh>
    <rPh sb="2" eb="4">
      <t>カンセツ</t>
    </rPh>
    <rPh sb="4" eb="6">
      <t>コウカ</t>
    </rPh>
    <phoneticPr fontId="2"/>
  </si>
  <si>
    <t>2次間接効果</t>
    <rPh sb="1" eb="2">
      <t>ジ</t>
    </rPh>
    <rPh sb="2" eb="4">
      <t>カンセツ</t>
    </rPh>
    <rPh sb="4" eb="6">
      <t>コウカ</t>
    </rPh>
    <phoneticPr fontId="2"/>
  </si>
  <si>
    <t>第2次生産誘発額</t>
    <rPh sb="0" eb="1">
      <t>ダイ</t>
    </rPh>
    <rPh sb="2" eb="3">
      <t>ジ</t>
    </rPh>
    <rPh sb="3" eb="5">
      <t>セイサン</t>
    </rPh>
    <rPh sb="5" eb="7">
      <t>ユウハツ</t>
    </rPh>
    <rPh sb="7" eb="8">
      <t>ガク</t>
    </rPh>
    <phoneticPr fontId="2"/>
  </si>
  <si>
    <t>第1次生産誘発額</t>
    <rPh sb="0" eb="1">
      <t>ダイ</t>
    </rPh>
    <rPh sb="2" eb="3">
      <t>ジ</t>
    </rPh>
    <rPh sb="3" eb="5">
      <t>セイサン</t>
    </rPh>
    <rPh sb="5" eb="7">
      <t>ユウハツ</t>
    </rPh>
    <rPh sb="7" eb="8">
      <t>ガク</t>
    </rPh>
    <phoneticPr fontId="2"/>
  </si>
  <si>
    <t>事業名</t>
    <rPh sb="0" eb="2">
      <t>ジギョウ</t>
    </rPh>
    <rPh sb="2" eb="3">
      <t>メイ</t>
    </rPh>
    <phoneticPr fontId="2"/>
  </si>
  <si>
    <t xml:space="preserve"> 事 業 名</t>
    <rPh sb="1" eb="2">
      <t>コト</t>
    </rPh>
    <rPh sb="3" eb="4">
      <t>ギョウ</t>
    </rPh>
    <rPh sb="5" eb="6">
      <t>メイ</t>
    </rPh>
    <phoneticPr fontId="6"/>
  </si>
  <si>
    <t>＊事業名、直接投入額（単位：百万円）及び平均消費性向を入力してください</t>
    <rPh sb="1" eb="3">
      <t>ジギョウ</t>
    </rPh>
    <rPh sb="3" eb="4">
      <t>メイ</t>
    </rPh>
    <rPh sb="5" eb="7">
      <t>チョクセツ</t>
    </rPh>
    <rPh sb="7" eb="10">
      <t>トウニュウガク</t>
    </rPh>
    <rPh sb="11" eb="13">
      <t>タンイ</t>
    </rPh>
    <rPh sb="14" eb="16">
      <t>ヒャクマン</t>
    </rPh>
    <rPh sb="16" eb="17">
      <t>エン</t>
    </rPh>
    <rPh sb="18" eb="19">
      <t>オヨ</t>
    </rPh>
    <rPh sb="20" eb="22">
      <t>ヘイキン</t>
    </rPh>
    <rPh sb="22" eb="24">
      <t>ショウヒ</t>
    </rPh>
    <rPh sb="24" eb="26">
      <t>セイコウ</t>
    </rPh>
    <rPh sb="27" eb="29">
      <t>ニュウリョク</t>
    </rPh>
    <phoneticPr fontId="2"/>
  </si>
  <si>
    <t>（単位：百万円）</t>
    <rPh sb="1" eb="3">
      <t>タンイ</t>
    </rPh>
    <rPh sb="4" eb="6">
      <t>ヒャクマン</t>
    </rPh>
    <rPh sb="6" eb="7">
      <t>エン</t>
    </rPh>
    <phoneticPr fontId="2"/>
  </si>
  <si>
    <t>百万円投入したことにより、生産誘発効果は</t>
    <rPh sb="0" eb="2">
      <t>ヒャクマン</t>
    </rPh>
    <phoneticPr fontId="6"/>
  </si>
  <si>
    <t>百万円</t>
  </si>
  <si>
    <t>百万円</t>
    <rPh sb="0" eb="2">
      <t>ヒャクマン</t>
    </rPh>
    <rPh sb="2" eb="3">
      <t>エン</t>
    </rPh>
    <phoneticPr fontId="6"/>
  </si>
  <si>
    <t>百万円、率にして</t>
    <rPh sb="0" eb="2">
      <t>ヒャクマン</t>
    </rPh>
    <phoneticPr fontId="6"/>
  </si>
  <si>
    <t>百万円増加させる。</t>
    <rPh sb="0" eb="2">
      <t>ヒャクマン</t>
    </rPh>
    <phoneticPr fontId="6"/>
  </si>
  <si>
    <t>（単位：百万円）</t>
    <rPh sb="1" eb="3">
      <t>タンイ</t>
    </rPh>
    <rPh sb="4" eb="6">
      <t>ヒャクマン</t>
    </rPh>
    <rPh sb="6" eb="7">
      <t>エン</t>
    </rPh>
    <phoneticPr fontId="6"/>
  </si>
  <si>
    <t>百万円</t>
    <rPh sb="0" eb="2">
      <t>ヒャクマン</t>
    </rPh>
    <rPh sb="2" eb="3">
      <t>エン</t>
    </rPh>
    <phoneticPr fontId="2"/>
  </si>
  <si>
    <t>パルプ・紙・木製品</t>
  </si>
  <si>
    <t>その他の製造工業製品</t>
  </si>
  <si>
    <t>電力・ガス・熱供給</t>
  </si>
  <si>
    <t>合計</t>
    <rPh sb="0" eb="2">
      <t>ゴウケイ</t>
    </rPh>
    <phoneticPr fontId="2"/>
  </si>
  <si>
    <t>（使用法）</t>
    <rPh sb="1" eb="4">
      <t>シヨウホウ</t>
    </rPh>
    <phoneticPr fontId="6"/>
  </si>
  <si>
    <t>　例）１００億円の建設工事を行う。</t>
    <rPh sb="1" eb="2">
      <t>レイ</t>
    </rPh>
    <rPh sb="6" eb="8">
      <t>オクエン</t>
    </rPh>
    <rPh sb="9" eb="11">
      <t>ケンセツ</t>
    </rPh>
    <rPh sb="11" eb="13">
      <t>コウジ</t>
    </rPh>
    <rPh sb="14" eb="15">
      <t>オコナ</t>
    </rPh>
    <phoneticPr fontId="6"/>
  </si>
  <si>
    <t>　　　「建設」部門に１００億円の需要が発生した。</t>
    <rPh sb="4" eb="6">
      <t>ケンセツ</t>
    </rPh>
    <rPh sb="7" eb="9">
      <t>ブモン</t>
    </rPh>
    <rPh sb="13" eb="15">
      <t>オクエン</t>
    </rPh>
    <rPh sb="16" eb="18">
      <t>ジュヨウ</t>
    </rPh>
    <rPh sb="19" eb="21">
      <t>ハッセイ</t>
    </rPh>
    <phoneticPr fontId="6"/>
  </si>
  <si>
    <t>　＊基本的 な産業連関分析の手法です。</t>
    <rPh sb="2" eb="5">
      <t>キホンテキ</t>
    </rPh>
    <rPh sb="7" eb="9">
      <t>サンギョウ</t>
    </rPh>
    <rPh sb="9" eb="11">
      <t>レンカン</t>
    </rPh>
    <rPh sb="11" eb="13">
      <t>ブンセキ</t>
    </rPh>
    <rPh sb="14" eb="16">
      <t>シュホウ</t>
    </rPh>
    <phoneticPr fontId="6"/>
  </si>
  <si>
    <t>　＊県内で投入分の需要が新たに発生したと仮定して分析します。</t>
    <rPh sb="2" eb="4">
      <t>ケンナイ</t>
    </rPh>
    <rPh sb="5" eb="7">
      <t>トウニュウ</t>
    </rPh>
    <rPh sb="7" eb="8">
      <t>ブン</t>
    </rPh>
    <rPh sb="9" eb="11">
      <t>ジュヨウ</t>
    </rPh>
    <rPh sb="12" eb="13">
      <t>アラ</t>
    </rPh>
    <rPh sb="15" eb="17">
      <t>ハッセイ</t>
    </rPh>
    <rPh sb="20" eb="22">
      <t>カテイ</t>
    </rPh>
    <rPh sb="24" eb="26">
      <t>ブンセキ</t>
    </rPh>
    <phoneticPr fontId="6"/>
  </si>
  <si>
    <t xml:space="preserve"> 欄に必要事項、数値を入力する。</t>
    <rPh sb="1" eb="2">
      <t>ラン</t>
    </rPh>
    <rPh sb="3" eb="5">
      <t>ヒツヨウ</t>
    </rPh>
    <rPh sb="5" eb="7">
      <t>ジコウ</t>
    </rPh>
    <rPh sb="8" eb="10">
      <t>スウチ</t>
    </rPh>
    <rPh sb="11" eb="13">
      <t>ニュウリョク</t>
    </rPh>
    <phoneticPr fontId="6"/>
  </si>
  <si>
    <t>部門名</t>
    <rPh sb="0" eb="2">
      <t>ブモン</t>
    </rPh>
    <rPh sb="2" eb="3">
      <t>メイ</t>
    </rPh>
    <phoneticPr fontId="25"/>
  </si>
  <si>
    <t>直接投入額</t>
    <rPh sb="0" eb="2">
      <t>チョクセツ</t>
    </rPh>
    <rPh sb="2" eb="4">
      <t>トウニュウ</t>
    </rPh>
    <rPh sb="4" eb="5">
      <t>ガク</t>
    </rPh>
    <phoneticPr fontId="25"/>
  </si>
  <si>
    <t>第１次波及効果</t>
    <rPh sb="0" eb="1">
      <t>ダイ</t>
    </rPh>
    <rPh sb="2" eb="3">
      <t>ジ</t>
    </rPh>
    <rPh sb="3" eb="5">
      <t>ハキュウ</t>
    </rPh>
    <rPh sb="5" eb="7">
      <t>コウカ</t>
    </rPh>
    <phoneticPr fontId="25"/>
  </si>
  <si>
    <t>第２次波及効果</t>
    <rPh sb="0" eb="1">
      <t>ダイ</t>
    </rPh>
    <rPh sb="2" eb="3">
      <t>ジ</t>
    </rPh>
    <rPh sb="3" eb="5">
      <t>ハキュウ</t>
    </rPh>
    <rPh sb="5" eb="7">
      <t>コウカ</t>
    </rPh>
    <phoneticPr fontId="25"/>
  </si>
  <si>
    <t>(0952-25-7037）にお問い合わせ下さい。</t>
    <phoneticPr fontId="6"/>
  </si>
  <si>
    <t>電子部品</t>
  </si>
  <si>
    <t>民間消費支出構成（列）</t>
    <rPh sb="0" eb="2">
      <t>ミンカン</t>
    </rPh>
    <rPh sb="2" eb="4">
      <t>ショウヒ</t>
    </rPh>
    <rPh sb="4" eb="6">
      <t>シシュツ</t>
    </rPh>
    <rPh sb="6" eb="8">
      <t>コウセイ</t>
    </rPh>
    <rPh sb="9" eb="10">
      <t>レツ</t>
    </rPh>
    <phoneticPr fontId="2"/>
  </si>
  <si>
    <t>購入額</t>
    <rPh sb="0" eb="2">
      <t>コウニュウ</t>
    </rPh>
    <rPh sb="2" eb="3">
      <t>ガク</t>
    </rPh>
    <phoneticPr fontId="2"/>
  </si>
  <si>
    <t>生産者価格</t>
    <rPh sb="0" eb="3">
      <t>セイサンシャ</t>
    </rPh>
    <rPh sb="3" eb="5">
      <t>カカク</t>
    </rPh>
    <phoneticPr fontId="2"/>
  </si>
  <si>
    <t>NO</t>
    <phoneticPr fontId="25"/>
  </si>
  <si>
    <t>部門</t>
    <rPh sb="0" eb="2">
      <t>ブモン</t>
    </rPh>
    <phoneticPr fontId="25"/>
  </si>
  <si>
    <t>投入額</t>
    <rPh sb="0" eb="2">
      <t>トウニュウ</t>
    </rPh>
    <rPh sb="2" eb="3">
      <t>ガク</t>
    </rPh>
    <phoneticPr fontId="25"/>
  </si>
  <si>
    <t>商業マージン率</t>
    <phoneticPr fontId="25"/>
  </si>
  <si>
    <t>運輸マージン率</t>
    <phoneticPr fontId="25"/>
  </si>
  <si>
    <t>商業マージン</t>
    <rPh sb="0" eb="2">
      <t>ショウギョウ</t>
    </rPh>
    <phoneticPr fontId="25"/>
  </si>
  <si>
    <t>運輸マージン</t>
    <rPh sb="0" eb="2">
      <t>ウンユ</t>
    </rPh>
    <phoneticPr fontId="25"/>
  </si>
  <si>
    <t>生産者価格</t>
    <rPh sb="0" eb="3">
      <t>セイサンシャ</t>
    </rPh>
    <rPh sb="3" eb="5">
      <t>カカク</t>
    </rPh>
    <phoneticPr fontId="25"/>
  </si>
  <si>
    <t>備考</t>
    <rPh sb="0" eb="2">
      <t>ビコウ</t>
    </rPh>
    <phoneticPr fontId="25"/>
  </si>
  <si>
    <t>計</t>
    <rPh sb="0" eb="1">
      <t>ケイ</t>
    </rPh>
    <phoneticPr fontId="25"/>
  </si>
  <si>
    <t>※商業マージン率、運輸マージン率は、国の値を使用している。</t>
    <rPh sb="1" eb="3">
      <t>ショウギョウ</t>
    </rPh>
    <rPh sb="7" eb="8">
      <t>リツ</t>
    </rPh>
    <rPh sb="9" eb="11">
      <t>ウンユ</t>
    </rPh>
    <rPh sb="15" eb="16">
      <t>リツ</t>
    </rPh>
    <rPh sb="18" eb="19">
      <t>クニ</t>
    </rPh>
    <rPh sb="20" eb="21">
      <t>アタイ</t>
    </rPh>
    <rPh sb="22" eb="24">
      <t>シヨウ</t>
    </rPh>
    <phoneticPr fontId="25"/>
  </si>
  <si>
    <t>１．「試算」シートの</t>
    <rPh sb="3" eb="5">
      <t>シサン</t>
    </rPh>
    <phoneticPr fontId="6"/>
  </si>
  <si>
    <t>↓</t>
  </si>
  <si>
    <t>２．「フロー」シート、「結果」シートを印刷して終了です。</t>
    <rPh sb="12" eb="14">
      <t>ケッカ</t>
    </rPh>
    <rPh sb="19" eb="21">
      <t>インサツ</t>
    </rPh>
    <rPh sb="23" eb="25">
      <t>シュウリョウ</t>
    </rPh>
    <phoneticPr fontId="6"/>
  </si>
  <si>
    <t>※　消費性向 について</t>
    <rPh sb="2" eb="4">
      <t>ショウヒ</t>
    </rPh>
    <rPh sb="4" eb="6">
      <t>セイコウ</t>
    </rPh>
    <phoneticPr fontId="6"/>
  </si>
  <si>
    <t>３．産業連関表による経済波及効果分析の前提条件（注意点）</t>
    <rPh sb="2" eb="4">
      <t>サンギョウ</t>
    </rPh>
    <rPh sb="4" eb="6">
      <t>レンカン</t>
    </rPh>
    <rPh sb="6" eb="7">
      <t>ヒョウ</t>
    </rPh>
    <rPh sb="10" eb="12">
      <t>ケイザイ</t>
    </rPh>
    <rPh sb="12" eb="14">
      <t>ハキュウ</t>
    </rPh>
    <rPh sb="14" eb="16">
      <t>コウカ</t>
    </rPh>
    <rPh sb="16" eb="18">
      <t>ブンセキ</t>
    </rPh>
    <rPh sb="19" eb="21">
      <t>ゼンテイ</t>
    </rPh>
    <rPh sb="21" eb="23">
      <t>ジョウケン</t>
    </rPh>
    <rPh sb="24" eb="27">
      <t>チュウイテン</t>
    </rPh>
    <phoneticPr fontId="26"/>
  </si>
  <si>
    <t>①</t>
  </si>
  <si>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26"/>
  </si>
  <si>
    <t>②</t>
  </si>
  <si>
    <t>全ての生産は最終需要を満たすために行われます。</t>
    <rPh sb="0" eb="1">
      <t>スベ</t>
    </rPh>
    <rPh sb="3" eb="5">
      <t>セイサン</t>
    </rPh>
    <rPh sb="6" eb="8">
      <t>サイシュウ</t>
    </rPh>
    <rPh sb="8" eb="10">
      <t>ジュヨウ</t>
    </rPh>
    <rPh sb="11" eb="12">
      <t>ミ</t>
    </rPh>
    <rPh sb="17" eb="18">
      <t>オコナ</t>
    </rPh>
    <phoneticPr fontId="6"/>
  </si>
  <si>
    <t>③</t>
  </si>
  <si>
    <t>生産を行う上での、制約条件はないものとします。需要増加に県内での原材料調達が行えず、移輸入により増産に対応するようなことは考えず、移輸入率が一定の下で十分に増産に対応できるとします。</t>
    <rPh sb="0" eb="2">
      <t>セイサン</t>
    </rPh>
    <rPh sb="3" eb="4">
      <t>オコナ</t>
    </rPh>
    <rPh sb="5" eb="6">
      <t>ウエ</t>
    </rPh>
    <rPh sb="9" eb="11">
      <t>セイヤク</t>
    </rPh>
    <rPh sb="11" eb="13">
      <t>ジョウケン</t>
    </rPh>
    <rPh sb="23" eb="25">
      <t>ジュヨウ</t>
    </rPh>
    <rPh sb="25" eb="27">
      <t>ゾウカ</t>
    </rPh>
    <rPh sb="28" eb="29">
      <t>ケン</t>
    </rPh>
    <rPh sb="29" eb="30">
      <t>ナイ</t>
    </rPh>
    <rPh sb="32" eb="33">
      <t>ゲン</t>
    </rPh>
    <rPh sb="33" eb="35">
      <t>ザイリョウ</t>
    </rPh>
    <rPh sb="35" eb="37">
      <t>チョウタツ</t>
    </rPh>
    <rPh sb="38" eb="39">
      <t>オコナ</t>
    </rPh>
    <rPh sb="42" eb="43">
      <t>イ</t>
    </rPh>
    <rPh sb="43" eb="45">
      <t>ユニュウ</t>
    </rPh>
    <rPh sb="48" eb="50">
      <t>ゾウサン</t>
    </rPh>
    <rPh sb="51" eb="53">
      <t>タイオウ</t>
    </rPh>
    <rPh sb="61" eb="62">
      <t>カンガ</t>
    </rPh>
    <rPh sb="65" eb="66">
      <t>イ</t>
    </rPh>
    <rPh sb="66" eb="68">
      <t>ユニュウ</t>
    </rPh>
    <rPh sb="68" eb="69">
      <t>リツ</t>
    </rPh>
    <rPh sb="70" eb="72">
      <t>イッテイ</t>
    </rPh>
    <rPh sb="73" eb="74">
      <t>モト</t>
    </rPh>
    <rPh sb="75" eb="77">
      <t>ジュウブン</t>
    </rPh>
    <rPh sb="78" eb="80">
      <t>ゾウサン</t>
    </rPh>
    <rPh sb="81" eb="83">
      <t>タイオウ</t>
    </rPh>
    <phoneticPr fontId="26"/>
  </si>
  <si>
    <t>④</t>
  </si>
  <si>
    <t>商品の生産に必要な投入構造は、各商品ごとに固有であり、かつ、短期的には変化せず一定であると仮定します。</t>
    <rPh sb="0" eb="2">
      <t>ショウヒン</t>
    </rPh>
    <rPh sb="3" eb="5">
      <t>セイサン</t>
    </rPh>
    <rPh sb="6" eb="8">
      <t>ヒツヨウ</t>
    </rPh>
    <rPh sb="9" eb="11">
      <t>トウニュウ</t>
    </rPh>
    <rPh sb="11" eb="13">
      <t>コウゾウ</t>
    </rPh>
    <rPh sb="15" eb="18">
      <t>カクショウヒン</t>
    </rPh>
    <rPh sb="21" eb="23">
      <t>コユウ</t>
    </rPh>
    <rPh sb="30" eb="33">
      <t>タンキテキ</t>
    </rPh>
    <rPh sb="35" eb="37">
      <t>ヘンカ</t>
    </rPh>
    <rPh sb="39" eb="41">
      <t>イッテイ</t>
    </rPh>
    <rPh sb="45" eb="47">
      <t>カテイ</t>
    </rPh>
    <phoneticPr fontId="6"/>
  </si>
  <si>
    <t>⑤</t>
  </si>
  <si>
    <t>生産が2倍になれば投入量も2倍になる（線型的比例関係）と仮定します。</t>
    <rPh sb="0" eb="2">
      <t>セイサン</t>
    </rPh>
    <rPh sb="4" eb="5">
      <t>バイ</t>
    </rPh>
    <rPh sb="9" eb="11">
      <t>トウニュウ</t>
    </rPh>
    <rPh sb="11" eb="12">
      <t>リョウ</t>
    </rPh>
    <rPh sb="14" eb="15">
      <t>バイ</t>
    </rPh>
    <rPh sb="19" eb="22">
      <t>センケイテキ</t>
    </rPh>
    <rPh sb="22" eb="24">
      <t>ヒレイ</t>
    </rPh>
    <rPh sb="24" eb="26">
      <t>カンケイ</t>
    </rPh>
    <rPh sb="28" eb="30">
      <t>カテイ</t>
    </rPh>
    <phoneticPr fontId="26"/>
  </si>
  <si>
    <t>⑥</t>
  </si>
  <si>
    <t>生産波及は途中段階で中断することはなく、最後まで波及するものとします。（例：在庫の取り崩しではなく、新規の生産で対応するものとします。）</t>
    <rPh sb="36" eb="37">
      <t>レイ</t>
    </rPh>
    <rPh sb="38" eb="40">
      <t>ザイコ</t>
    </rPh>
    <rPh sb="41" eb="42">
      <t>ト</t>
    </rPh>
    <rPh sb="43" eb="44">
      <t>クズ</t>
    </rPh>
    <rPh sb="50" eb="52">
      <t>シンキ</t>
    </rPh>
    <rPh sb="53" eb="55">
      <t>セイサン</t>
    </rPh>
    <rPh sb="56" eb="58">
      <t>タイオウ</t>
    </rPh>
    <phoneticPr fontId="26"/>
  </si>
  <si>
    <t>⑦</t>
  </si>
  <si>
    <t>各部門が生産活動を個別に行った効果の和は、それら部門が同時に行った時の総効果に等しいと仮定します。（外部経済・外部不経済が存在しない）</t>
    <rPh sb="0" eb="3">
      <t>カクブモン</t>
    </rPh>
    <rPh sb="4" eb="6">
      <t>セイサン</t>
    </rPh>
    <rPh sb="6" eb="8">
      <t>カツドウ</t>
    </rPh>
    <rPh sb="9" eb="11">
      <t>コベツ</t>
    </rPh>
    <rPh sb="12" eb="13">
      <t>オコナ</t>
    </rPh>
    <rPh sb="15" eb="17">
      <t>コウカ</t>
    </rPh>
    <rPh sb="18" eb="19">
      <t>ワ</t>
    </rPh>
    <rPh sb="24" eb="26">
      <t>ブモン</t>
    </rPh>
    <rPh sb="27" eb="29">
      <t>ドウジ</t>
    </rPh>
    <rPh sb="30" eb="31">
      <t>オコナ</t>
    </rPh>
    <rPh sb="33" eb="34">
      <t>トキ</t>
    </rPh>
    <rPh sb="35" eb="36">
      <t>ソウ</t>
    </rPh>
    <rPh sb="36" eb="38">
      <t>コウカ</t>
    </rPh>
    <rPh sb="39" eb="40">
      <t>ヒト</t>
    </rPh>
    <rPh sb="43" eb="45">
      <t>カテイ</t>
    </rPh>
    <rPh sb="50" eb="52">
      <t>ガイブ</t>
    </rPh>
    <rPh sb="52" eb="54">
      <t>ケイザイ</t>
    </rPh>
    <rPh sb="55" eb="57">
      <t>ガイブ</t>
    </rPh>
    <rPh sb="57" eb="60">
      <t>フケイザイ</t>
    </rPh>
    <rPh sb="61" eb="63">
      <t>ソンザイ</t>
    </rPh>
    <phoneticPr fontId="6"/>
  </si>
  <si>
    <t>⑧</t>
  </si>
  <si>
    <t>一般的に産業連関モデルには時間の概念がないため、経済波及効果の達成時期は明確ではありません。</t>
    <rPh sb="0" eb="3">
      <t>イッパンテキ</t>
    </rPh>
    <rPh sb="4" eb="6">
      <t>サンギョウ</t>
    </rPh>
    <rPh sb="6" eb="8">
      <t>レンカン</t>
    </rPh>
    <phoneticPr fontId="26"/>
  </si>
  <si>
    <t>⑨</t>
  </si>
  <si>
    <t>４．その他</t>
    <rPh sb="4" eb="5">
      <t>ホカ</t>
    </rPh>
    <phoneticPr fontId="26"/>
  </si>
  <si>
    <t>分析ツールは産業連関表の利用方法を例示したに過ぎず、分析ツールによる結果を佐賀県が保証するものではありません。</t>
    <rPh sb="37" eb="39">
      <t>サガ</t>
    </rPh>
    <phoneticPr fontId="6"/>
  </si>
  <si>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26"/>
  </si>
  <si>
    <t>分析ツールに関する問い合わせは下記までお願いします。</t>
    <rPh sb="0" eb="2">
      <t>ブンセキ</t>
    </rPh>
    <rPh sb="6" eb="7">
      <t>カン</t>
    </rPh>
    <rPh sb="9" eb="10">
      <t>ト</t>
    </rPh>
    <rPh sb="11" eb="12">
      <t>ア</t>
    </rPh>
    <rPh sb="15" eb="17">
      <t>カキ</t>
    </rPh>
    <rPh sb="20" eb="21">
      <t>ネガ</t>
    </rPh>
    <phoneticPr fontId="26"/>
  </si>
  <si>
    <t>データの最新版は、随時、佐賀県統計分析課</t>
    <rPh sb="4" eb="6">
      <t>サイシン</t>
    </rPh>
    <rPh sb="6" eb="7">
      <t>バン</t>
    </rPh>
    <rPh sb="9" eb="11">
      <t>ズイジ</t>
    </rPh>
    <rPh sb="12" eb="15">
      <t>サガケン</t>
    </rPh>
    <rPh sb="15" eb="17">
      <t>トウケイ</t>
    </rPh>
    <rPh sb="17" eb="19">
      <t>ブンセキ</t>
    </rPh>
    <rPh sb="19" eb="20">
      <t>カ</t>
    </rPh>
    <phoneticPr fontId="6"/>
  </si>
  <si>
    <t>はん用機械</t>
  </si>
  <si>
    <t>生産用機械</t>
  </si>
  <si>
    <t>業務用機械</t>
  </si>
  <si>
    <t>水道</t>
  </si>
  <si>
    <t>廃棄物処理</t>
  </si>
  <si>
    <t>情報通信</t>
  </si>
  <si>
    <t>医療・福祉</t>
  </si>
  <si>
    <t>内生部門計</t>
  </si>
  <si>
    <t>（合計値で割ったもの）</t>
    <rPh sb="1" eb="3">
      <t>ゴウケイ</t>
    </rPh>
    <rPh sb="3" eb="4">
      <t>アタイ</t>
    </rPh>
    <rPh sb="5" eb="6">
      <t>ワ</t>
    </rPh>
    <phoneticPr fontId="2"/>
  </si>
  <si>
    <t>影響力係数</t>
    <rPh sb="0" eb="3">
      <t>エイキョウリョク</t>
    </rPh>
    <rPh sb="3" eb="5">
      <t>ケイスウ</t>
    </rPh>
    <phoneticPr fontId="2"/>
  </si>
  <si>
    <t>投入係数表</t>
    <rPh sb="0" eb="2">
      <t>トウニュウ</t>
    </rPh>
    <rPh sb="2" eb="4">
      <t>ケイスウ</t>
    </rPh>
    <rPh sb="4" eb="5">
      <t>ヒョウ</t>
    </rPh>
    <phoneticPr fontId="2"/>
  </si>
  <si>
    <t>移輸入率</t>
    <rPh sb="3" eb="4">
      <t>リツ</t>
    </rPh>
    <phoneticPr fontId="2"/>
  </si>
  <si>
    <t>農林漁業</t>
  </si>
  <si>
    <t>飲食料品</t>
  </si>
  <si>
    <t>繊維製品</t>
  </si>
  <si>
    <t>化学製品</t>
  </si>
  <si>
    <t>石油・石炭製品</t>
  </si>
  <si>
    <t>プラスチック・ゴム製品</t>
  </si>
  <si>
    <t>窯業・土石製品</t>
  </si>
  <si>
    <t>鉄鋼</t>
  </si>
  <si>
    <t>非鉄金属</t>
  </si>
  <si>
    <t>金属製品</t>
  </si>
  <si>
    <t>電気機械</t>
  </si>
  <si>
    <t>情報通信機器</t>
  </si>
  <si>
    <t>輸送機械</t>
  </si>
  <si>
    <t>建設</t>
  </si>
  <si>
    <t>商業</t>
  </si>
  <si>
    <t>金融・保険</t>
  </si>
  <si>
    <t>不動産</t>
  </si>
  <si>
    <t>運輸・郵便</t>
  </si>
  <si>
    <t>公務</t>
  </si>
  <si>
    <t>教育・研究</t>
  </si>
  <si>
    <t>他に分類されない会員制団体</t>
  </si>
  <si>
    <t>分析には「平成27年佐賀県産業連関表（37部門分類表）」を使用し、県産品自給率（純粋の</t>
    <rPh sb="10" eb="12">
      <t>サガ</t>
    </rPh>
    <phoneticPr fontId="6"/>
  </si>
  <si>
    <t>県内生産額はH28年度県民経済計算による</t>
    <rPh sb="0" eb="2">
      <t>ケンナイ</t>
    </rPh>
    <rPh sb="2" eb="5">
      <t>セイサンガク</t>
    </rPh>
    <rPh sb="9" eb="11">
      <t>ネンド</t>
    </rPh>
    <rPh sb="11" eb="13">
      <t>ケンミン</t>
    </rPh>
    <rPh sb="13" eb="15">
      <t>ケイザイ</t>
    </rPh>
    <rPh sb="15" eb="17">
      <t>ケイサン</t>
    </rPh>
    <phoneticPr fontId="6"/>
  </si>
  <si>
    <t>（2019年家計調査年報）</t>
    <phoneticPr fontId="2"/>
  </si>
  <si>
    <t>現在入力数値は、2019年家計調査（総務省統計局）が入っていますが、任意の数値に変更可能。</t>
    <rPh sb="0" eb="2">
      <t>ゲンザイ</t>
    </rPh>
    <rPh sb="2" eb="4">
      <t>ニュウリョク</t>
    </rPh>
    <rPh sb="4" eb="6">
      <t>スウチ</t>
    </rPh>
    <rPh sb="12" eb="13">
      <t>ネン</t>
    </rPh>
    <rPh sb="13" eb="15">
      <t>カケイ</t>
    </rPh>
    <rPh sb="15" eb="17">
      <t>チョウサ</t>
    </rPh>
    <rPh sb="18" eb="21">
      <t>ソウムショウ</t>
    </rPh>
    <rPh sb="21" eb="24">
      <t>トウケイキョク</t>
    </rPh>
    <rPh sb="26" eb="27">
      <t>ハイ</t>
    </rPh>
    <rPh sb="34" eb="36">
      <t>ニンイ</t>
    </rPh>
    <rPh sb="37" eb="39">
      <t>スウチ</t>
    </rPh>
    <rPh sb="40" eb="42">
      <t>ヘンコウ</t>
    </rPh>
    <rPh sb="42" eb="44">
      <t>カノウ</t>
    </rPh>
    <phoneticPr fontId="6"/>
  </si>
  <si>
    <r>
      <t>分析に使用する産業連関表は</t>
    </r>
    <r>
      <rPr>
        <b/>
        <u/>
        <sz val="11"/>
        <color indexed="8"/>
        <rFont val="ＭＳ Ｐゴシック"/>
        <family val="3"/>
        <charset val="128"/>
      </rPr>
      <t>平成27年時点のもの</t>
    </r>
    <r>
      <rPr>
        <sz val="11"/>
        <color indexed="8"/>
        <rFont val="ＭＳ Ｐゴシック"/>
        <family val="3"/>
        <charset val="128"/>
      </rPr>
      <t>であり、当時の経済情勢（産業構造や物価）をもとに作成されています。その後の経済情勢の変化（新規の企業立地や物価変動）は反映されていません。</t>
    </r>
    <rPh sb="0" eb="2">
      <t>ブンセキ</t>
    </rPh>
    <rPh sb="3" eb="5">
      <t>シヨウ</t>
    </rPh>
    <rPh sb="7" eb="9">
      <t>サンギョウ</t>
    </rPh>
    <rPh sb="9" eb="11">
      <t>レンカン</t>
    </rPh>
    <rPh sb="11" eb="12">
      <t>ヒョウ</t>
    </rPh>
    <rPh sb="13" eb="15">
      <t>ヘイセイ</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26"/>
  </si>
  <si>
    <t>平均消費性向は家計調査年報（2019年）佐賀市の値（0.686）を使用し、波及効果の試算は</t>
    <rPh sb="20" eb="22">
      <t>サガ</t>
    </rPh>
    <phoneticPr fontId="6"/>
  </si>
  <si>
    <t>・佐賀市平均消費性向(2019年)</t>
    <rPh sb="1" eb="4">
      <t>サガシ</t>
    </rPh>
    <rPh sb="4" eb="6">
      <t>ヘイキン</t>
    </rPh>
    <rPh sb="6" eb="8">
      <t>ショウヒ</t>
    </rPh>
    <rPh sb="8" eb="10">
      <t>セイコウ</t>
    </rPh>
    <rPh sb="15" eb="16">
      <t>ネン</t>
    </rPh>
    <phoneticPr fontId="6"/>
  </si>
  <si>
    <t>佐賀市の平均消費性向は2019年家計調査による</t>
    <rPh sb="0" eb="3">
      <t>サガシ</t>
    </rPh>
    <rPh sb="4" eb="6">
      <t>ヘイキン</t>
    </rPh>
    <rPh sb="6" eb="8">
      <t>ショウヒ</t>
    </rPh>
    <rPh sb="8" eb="10">
      <t>セイコウ</t>
    </rPh>
    <rPh sb="15" eb="16">
      <t>ネン</t>
    </rPh>
    <rPh sb="16" eb="18">
      <t>カケイ</t>
    </rPh>
    <rPh sb="18" eb="20">
      <t>チョウサ</t>
    </rPh>
    <phoneticPr fontId="6"/>
  </si>
  <si>
    <t>この試算による佐賀県経済構造はH27年当時のものである。</t>
    <rPh sb="2" eb="4">
      <t>シサン</t>
    </rPh>
    <rPh sb="7" eb="10">
      <t>サガケン</t>
    </rPh>
    <rPh sb="10" eb="12">
      <t>ケイザイ</t>
    </rPh>
    <rPh sb="12" eb="14">
      <t>コウゾウ</t>
    </rPh>
    <rPh sb="18" eb="19">
      <t>ネン</t>
    </rPh>
    <rPh sb="19" eb="21">
      <t>トウジ</t>
    </rPh>
    <phoneticPr fontId="6"/>
  </si>
  <si>
    <t>・県内総生産(H28)</t>
    <rPh sb="1" eb="3">
      <t>ケンナイ</t>
    </rPh>
    <rPh sb="3" eb="6">
      <t>ソウセイサン</t>
    </rPh>
    <phoneticPr fontId="6"/>
  </si>
  <si>
    <t>中間需要額</t>
    <rPh sb="0" eb="2">
      <t>チュウカン</t>
    </rPh>
    <rPh sb="2" eb="5">
      <t>ジュヨウガク</t>
    </rPh>
    <phoneticPr fontId="2"/>
  </si>
  <si>
    <t>１次生産誘発額</t>
    <rPh sb="1" eb="2">
      <t>ジ</t>
    </rPh>
    <rPh sb="2" eb="4">
      <t>セイサン</t>
    </rPh>
    <rPh sb="4" eb="6">
      <t>ユウハツ</t>
    </rPh>
    <rPh sb="6" eb="7">
      <t>ガク</t>
    </rPh>
    <phoneticPr fontId="2"/>
  </si>
  <si>
    <t>１次誘発額
+直接投入額</t>
    <rPh sb="1" eb="2">
      <t>ジ</t>
    </rPh>
    <rPh sb="2" eb="3">
      <t>イザナ</t>
    </rPh>
    <rPh sb="3" eb="4">
      <t>ハツ</t>
    </rPh>
    <rPh sb="4" eb="5">
      <t>ガク</t>
    </rPh>
    <rPh sb="7" eb="9">
      <t>チョクセツ</t>
    </rPh>
    <rPh sb="9" eb="11">
      <t>トウニュウ</t>
    </rPh>
    <rPh sb="11" eb="12">
      <t>ガク</t>
    </rPh>
    <phoneticPr fontId="2"/>
  </si>
  <si>
    <t>粗付加価値率</t>
    <rPh sb="0" eb="1">
      <t>ソ</t>
    </rPh>
    <rPh sb="1" eb="3">
      <t>フカ</t>
    </rPh>
    <rPh sb="3" eb="5">
      <t>カチ</t>
    </rPh>
    <rPh sb="5" eb="6">
      <t>リツ</t>
    </rPh>
    <phoneticPr fontId="2"/>
  </si>
  <si>
    <t>間接１次
粗付加価値額</t>
    <rPh sb="0" eb="2">
      <t>カンセツ</t>
    </rPh>
    <rPh sb="3" eb="4">
      <t>ジ</t>
    </rPh>
    <rPh sb="5" eb="6">
      <t>ホボ</t>
    </rPh>
    <rPh sb="6" eb="8">
      <t>フカ</t>
    </rPh>
    <rPh sb="8" eb="10">
      <t>カチ</t>
    </rPh>
    <rPh sb="10" eb="11">
      <t>ガク</t>
    </rPh>
    <phoneticPr fontId="2"/>
  </si>
  <si>
    <t>直接
粗付加価値額</t>
    <rPh sb="0" eb="2">
      <t>チョクセツ</t>
    </rPh>
    <rPh sb="3" eb="4">
      <t>ホボ</t>
    </rPh>
    <rPh sb="4" eb="5">
      <t>ツキ</t>
    </rPh>
    <rPh sb="5" eb="6">
      <t>クワ</t>
    </rPh>
    <rPh sb="6" eb="8">
      <t>カチ</t>
    </rPh>
    <rPh sb="8" eb="9">
      <t>ガク</t>
    </rPh>
    <phoneticPr fontId="2"/>
  </si>
  <si>
    <t>粗付加価値
誘発額</t>
    <rPh sb="0" eb="5">
      <t>ソフカカチ</t>
    </rPh>
    <rPh sb="6" eb="8">
      <t>ユウハツ</t>
    </rPh>
    <rPh sb="8" eb="9">
      <t>ガク</t>
    </rPh>
    <phoneticPr fontId="2"/>
  </si>
  <si>
    <t>間接１次
雇用者所得</t>
    <rPh sb="0" eb="2">
      <t>カンセツ</t>
    </rPh>
    <rPh sb="3" eb="4">
      <t>ジ</t>
    </rPh>
    <rPh sb="5" eb="8">
      <t>コヨウシャ</t>
    </rPh>
    <rPh sb="8" eb="10">
      <t>ショトク</t>
    </rPh>
    <phoneticPr fontId="2"/>
  </si>
  <si>
    <t>雇用者所得</t>
    <rPh sb="0" eb="3">
      <t>コヨウシャ</t>
    </rPh>
    <rPh sb="3" eb="5">
      <t>ショトク</t>
    </rPh>
    <phoneticPr fontId="2"/>
  </si>
  <si>
    <t>消費支出総額</t>
    <rPh sb="0" eb="2">
      <t>ショウヒ</t>
    </rPh>
    <rPh sb="2" eb="4">
      <t>シシュツ</t>
    </rPh>
    <rPh sb="4" eb="6">
      <t>ソウガク</t>
    </rPh>
    <phoneticPr fontId="2"/>
  </si>
  <si>
    <t>消費支出構成比</t>
    <rPh sb="0" eb="4">
      <t>ショウヒシシュツ</t>
    </rPh>
    <rPh sb="4" eb="7">
      <t>コウセイヒ</t>
    </rPh>
    <phoneticPr fontId="2"/>
  </si>
  <si>
    <t>部門別消費支出</t>
    <rPh sb="0" eb="3">
      <t>ブモンベツ</t>
    </rPh>
    <rPh sb="3" eb="7">
      <t>ショウヒシシュツ</t>
    </rPh>
    <phoneticPr fontId="2"/>
  </si>
  <si>
    <t>２次生産誘発額</t>
    <rPh sb="1" eb="2">
      <t>ジ</t>
    </rPh>
    <rPh sb="2" eb="4">
      <t>セイサン</t>
    </rPh>
    <rPh sb="4" eb="6">
      <t>ユウハツ</t>
    </rPh>
    <rPh sb="6" eb="7">
      <t>ガク</t>
    </rPh>
    <phoneticPr fontId="2"/>
  </si>
  <si>
    <t>粗付加価値
誘発額</t>
    <rPh sb="0" eb="1">
      <t>アラ</t>
    </rPh>
    <rPh sb="1" eb="3">
      <t>フカ</t>
    </rPh>
    <rPh sb="3" eb="5">
      <t>カチ</t>
    </rPh>
    <rPh sb="6" eb="8">
      <t>ユウハツ</t>
    </rPh>
    <rPh sb="8" eb="9">
      <t>ガク</t>
    </rPh>
    <phoneticPr fontId="2"/>
  </si>
  <si>
    <t>Ｈ27投入額の生産者価格への変換</t>
    <rPh sb="3" eb="5">
      <t>トウニュウ</t>
    </rPh>
    <rPh sb="5" eb="6">
      <t>ガク</t>
    </rPh>
    <rPh sb="7" eb="10">
      <t>セイサンシャ</t>
    </rPh>
    <rPh sb="10" eb="12">
      <t>カカク</t>
    </rPh>
    <rPh sb="14" eb="16">
      <t>ヘンカン</t>
    </rPh>
    <phoneticPr fontId="25"/>
  </si>
  <si>
    <t>　　　「21　建設」部門に数値を”１０,０００”と入力する。</t>
    <rPh sb="7" eb="9">
      <t>ケンセツ</t>
    </rPh>
    <rPh sb="10" eb="12">
      <t>ブモン</t>
    </rPh>
    <rPh sb="13" eb="15">
      <t>スウチ</t>
    </rPh>
    <rPh sb="25" eb="27">
      <t>ニュウリョク</t>
    </rPh>
    <phoneticPr fontId="6"/>
  </si>
  <si>
    <t>分析ツールを利用した結果を公表・発表した場合は佐賀県政策部統計分析課加工分析担当までご連絡ください。</t>
    <rPh sb="0" eb="2">
      <t>ブンセキ</t>
    </rPh>
    <rPh sb="6" eb="8">
      <t>リヨウ</t>
    </rPh>
    <rPh sb="10" eb="12">
      <t>ケッカ</t>
    </rPh>
    <rPh sb="13" eb="15">
      <t>コウヒョウ</t>
    </rPh>
    <rPh sb="16" eb="18">
      <t>ハッピョウ</t>
    </rPh>
    <rPh sb="20" eb="22">
      <t>バアイ</t>
    </rPh>
    <rPh sb="23" eb="26">
      <t>サガケン</t>
    </rPh>
    <rPh sb="26" eb="28">
      <t>セイサク</t>
    </rPh>
    <rPh sb="28" eb="29">
      <t>シブ</t>
    </rPh>
    <rPh sb="29" eb="31">
      <t>トウケイ</t>
    </rPh>
    <rPh sb="31" eb="33">
      <t>ブンセキ</t>
    </rPh>
    <rPh sb="33" eb="34">
      <t>カ</t>
    </rPh>
    <rPh sb="34" eb="36">
      <t>カコウ</t>
    </rPh>
    <rPh sb="36" eb="38">
      <t>ブンセキ</t>
    </rPh>
    <rPh sb="38" eb="40">
      <t>タントウ</t>
    </rPh>
    <rPh sb="43" eb="45">
      <t>レンラク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</si>
</sst>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00"/>
    <numFmt numFmtId="177" formatCode="#,##0.000000"/>
    <numFmt numFmtId="178" formatCode="0.0"/>
    <numFmt numFmtId="179" formatCode="0.000"/>
    <numFmt numFmtId="180" formatCode="#,##0_ ;[Red]\-#,##0\ "/>
    <numFmt numFmtId="181" formatCode="#,##0_);[Red]\(#,##0\)"/>
    <numFmt numFmtId="182" formatCode="#,##0.000;[Red]\-#,##0.000"/>
    <numFmt numFmtId="183" formatCode="#,##0.000&quot; 倍&quot;\ "/>
    <numFmt numFmtId="184" formatCode="#,##0.0000;[Red]\-#,##0.0000"/>
    <numFmt numFmtId="185" formatCode="#,##0.0_ "/>
    <numFmt numFmtId="186" formatCode="#,##0.000000\ ;[Red]\△\ #,##0.000000\ "/>
    <numFmt numFmtId="187" formatCode="#,##0\ ;[Red]\△\ #,##0\ "/>
    <numFmt numFmtId="188" formatCode="#,##0.00\ ;[Red]\△\ #,##0.00\ "/>
    <numFmt numFmtId="189" formatCode="#,##0.0\ ;[Red]\△\ #,##0.0\ "/>
    <numFmt numFmtId="190" formatCode="#,##0.000\ ;[Red]\△\ #,##0.000\ "/>
  </numFmts>
  <fonts count="33">
    <font>
      <sz val="10"/>
      <name val="ＭＳ 明朝"/>
      <family val="1"/>
      <charset val="128"/>
    </font>
    <font>
      <sz val="10"/>
      <name val="ＭＳ 明朝"/>
      <family val="1"/>
      <charset val="128"/>
    </font>
    <font>
      <sz val="6"/>
      <name val="ＭＳ Ｐ明朝"/>
      <family val="1"/>
      <charset val="128"/>
    </font>
    <font>
      <b/>
      <sz val="10"/>
      <name val="ＭＳ 明朝"/>
      <family val="1"/>
      <charset val="128"/>
    </font>
    <font>
      <sz val="10"/>
      <color indexed="12"/>
      <name val="ＭＳ 明朝"/>
      <family val="1"/>
      <charset val="128"/>
    </font>
    <font>
      <sz val="9"/>
      <name val="ＭＳ 明朝"/>
      <family val="1"/>
      <charset val="128"/>
    </font>
    <font>
      <sz val="6"/>
      <name val="ＭＳ 明朝"/>
      <family val="1"/>
      <charset val="128"/>
    </font>
    <font>
      <sz val="11"/>
      <name val="ＭＳ 明朝"/>
      <family val="1"/>
      <charset val="128"/>
    </font>
    <font>
      <sz val="10.5"/>
      <name val="ＭＳ 明朝"/>
      <family val="1"/>
      <charset val="128"/>
    </font>
    <font>
      <b/>
      <sz val="12"/>
      <name val="ＭＳ Ｐ明朝"/>
      <family val="1"/>
      <charset val="128"/>
    </font>
    <font>
      <sz val="12"/>
      <name val="ＭＳ Ｐ明朝"/>
      <family val="1"/>
      <charset val="128"/>
    </font>
    <font>
      <sz val="11"/>
      <name val="ＭＳ Ｐ明朝"/>
      <family val="1"/>
      <charset val="128"/>
    </font>
    <font>
      <sz val="10.5"/>
      <name val="ＭＳ Ｐ明朝"/>
      <family val="1"/>
      <charset val="128"/>
    </font>
    <font>
      <sz val="10.5"/>
      <color indexed="12"/>
      <name val="ＭＳ Ｐ明朝"/>
      <family val="1"/>
      <charset val="128"/>
    </font>
    <font>
      <sz val="10"/>
      <color indexed="12"/>
      <name val="ＭＳ Ｐ明朝"/>
      <family val="1"/>
      <charset val="128"/>
    </font>
    <font>
      <b/>
      <sz val="10.5"/>
      <name val="ＭＳ Ｐ明朝"/>
      <family val="1"/>
      <charset val="128"/>
    </font>
    <font>
      <sz val="10"/>
      <name val="ＭＳ Ｐ明朝"/>
      <family val="1"/>
      <charset val="128"/>
    </font>
    <font>
      <sz val="10"/>
      <name val="ＭＳ 明朝"/>
      <family val="1"/>
      <charset val="128"/>
    </font>
    <font>
      <b/>
      <sz val="11"/>
      <name val="ＭＳ Ｐ明朝"/>
      <family val="1"/>
      <charset val="128"/>
    </font>
    <font>
      <b/>
      <sz val="11"/>
      <color indexed="12"/>
      <name val="ＭＳ Ｐ明朝"/>
      <family val="1"/>
      <charset val="128"/>
    </font>
    <font>
      <b/>
      <sz val="10"/>
      <color indexed="12"/>
      <name val="ＭＳ 明朝"/>
      <family val="1"/>
      <charset val="128"/>
    </font>
    <font>
      <sz val="10.5"/>
      <color indexed="10"/>
      <name val="ＭＳ Ｐ明朝"/>
      <family val="1"/>
      <charset val="128"/>
    </font>
    <font>
      <b/>
      <sz val="11"/>
      <color indexed="10"/>
      <name val="ＭＳ 明朝"/>
      <family val="1"/>
      <charset val="128"/>
    </font>
    <font>
      <b/>
      <sz val="11"/>
      <name val="ＭＳ 明朝"/>
      <family val="1"/>
      <charset val="128"/>
    </font>
    <font>
      <sz val="11"/>
      <name val="ＭＳ Ｐゴシック"/>
      <family val="3"/>
      <charset val="128"/>
    </font>
    <font>
      <sz val="6"/>
      <name val="ＭＳ Ｐゴシック"/>
      <family val="3"/>
      <charset val="128"/>
    </font>
    <font>
      <b/>
      <sz val="15"/>
      <color indexed="56"/>
      <name val="ＭＳ Ｐゴシック"/>
      <family val="3"/>
      <charset val="128"/>
    </font>
    <font>
      <sz val="11"/>
      <color indexed="8"/>
      <name val="ＭＳ Ｐゴシック"/>
      <family val="3"/>
      <charset val="128"/>
    </font>
    <font>
      <b/>
      <u/>
      <sz val="11"/>
      <color indexed="8"/>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rgb="FF0000FF"/>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44"/>
        <bgColor indexed="64"/>
      </patternFill>
    </fill>
    <fill>
      <patternFill patternType="solid">
        <fgColor indexed="42"/>
        <bgColor indexed="64"/>
      </patternFill>
    </fill>
    <fill>
      <patternFill patternType="solid">
        <fgColor theme="9" tint="0.59999389629810485"/>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dotted">
        <color indexed="64"/>
      </top>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38" fontId="17" fillId="0" borderId="0" applyFont="0" applyFill="0" applyBorder="0" applyAlignment="0" applyProtection="0"/>
    <xf numFmtId="0" fontId="24" fillId="0" borderId="0">
      <alignment vertical="center"/>
    </xf>
    <xf numFmtId="0" fontId="29" fillId="0" borderId="0">
      <alignment vertical="center"/>
    </xf>
    <xf numFmtId="0" fontId="24" fillId="0" borderId="0">
      <alignment vertical="center"/>
    </xf>
    <xf numFmtId="0" fontId="1" fillId="0" borderId="0"/>
    <xf numFmtId="0" fontId="24" fillId="0" borderId="0">
      <alignment vertical="center"/>
    </xf>
  </cellStyleXfs>
  <cellXfs count="378">
    <xf numFmtId="0" fontId="0" fillId="0" borderId="0" xfId="0"/>
    <xf numFmtId="49" fontId="0" fillId="0" borderId="0" xfId="0" applyNumberFormat="1"/>
    <xf numFmtId="176" fontId="0" fillId="0" borderId="0" xfId="0" applyNumberFormat="1"/>
    <xf numFmtId="0" fontId="0" fillId="0" borderId="0" xfId="0" applyAlignment="1">
      <alignment vertical="center"/>
    </xf>
    <xf numFmtId="49" fontId="0" fillId="0" borderId="0" xfId="0" applyNumberFormat="1" applyAlignment="1">
      <alignment horizontal="center"/>
    </xf>
    <xf numFmtId="177" fontId="0" fillId="0" borderId="0" xfId="0" applyNumberFormat="1"/>
    <xf numFmtId="0" fontId="0" fillId="0" borderId="0" xfId="0" applyNumberFormat="1"/>
    <xf numFmtId="0" fontId="0" fillId="0" borderId="0" xfId="0" applyAlignment="1">
      <alignment horizontal="center" vertical="center"/>
    </xf>
    <xf numFmtId="38" fontId="0" fillId="0" borderId="0" xfId="1" applyFont="1" applyAlignment="1" applyProtection="1">
      <alignment vertical="center"/>
      <protection locked="0"/>
    </xf>
    <xf numFmtId="0" fontId="3" fillId="0" borderId="0" xfId="0" applyFont="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0" borderId="0" xfId="0" applyFill="1"/>
    <xf numFmtId="0" fontId="0" fillId="0" borderId="2" xfId="0" applyFill="1" applyBorder="1" applyAlignment="1">
      <alignment vertical="center"/>
    </xf>
    <xf numFmtId="0" fontId="0" fillId="0" borderId="3" xfId="0" applyFill="1" applyBorder="1" applyAlignment="1">
      <alignment vertical="center"/>
    </xf>
    <xf numFmtId="0" fontId="5" fillId="0" borderId="0" xfId="0" applyFont="1" applyAlignment="1">
      <alignment horizontal="right" vertical="center"/>
    </xf>
    <xf numFmtId="0" fontId="0" fillId="0" borderId="4" xfId="0" applyBorder="1"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xf numFmtId="0" fontId="11" fillId="0" borderId="0" xfId="0" applyFont="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180" fontId="12" fillId="0" borderId="0" xfId="1" applyNumberFormat="1" applyFont="1" applyBorder="1" applyAlignment="1">
      <alignment vertical="center"/>
    </xf>
    <xf numFmtId="0" fontId="16" fillId="0" borderId="0" xfId="0" applyFont="1" applyFill="1" applyAlignment="1">
      <alignment vertical="center"/>
    </xf>
    <xf numFmtId="0" fontId="10" fillId="0" borderId="0" xfId="0" applyFont="1" applyFill="1" applyAlignment="1">
      <alignment horizontal="distributed" vertical="center" justifyLastLine="1"/>
    </xf>
    <xf numFmtId="38" fontId="14" fillId="0" borderId="0" xfId="1" applyFont="1" applyFill="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13" xfId="0" applyFont="1" applyFill="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0" fontId="16" fillId="0" borderId="9" xfId="0" applyFont="1" applyFill="1" applyBorder="1" applyAlignment="1">
      <alignment vertical="center"/>
    </xf>
    <xf numFmtId="0" fontId="16" fillId="0" borderId="12" xfId="0" applyFont="1" applyFill="1" applyBorder="1" applyAlignment="1">
      <alignment vertical="center"/>
    </xf>
    <xf numFmtId="0" fontId="16" fillId="0" borderId="8" xfId="0" applyFont="1" applyBorder="1" applyAlignment="1"/>
    <xf numFmtId="0" fontId="16" fillId="0" borderId="10" xfId="0" applyFont="1" applyBorder="1" applyAlignment="1"/>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180" fontId="12" fillId="0" borderId="6" xfId="1" applyNumberFormat="1" applyFont="1" applyBorder="1" applyAlignment="1">
      <alignment vertical="center"/>
    </xf>
    <xf numFmtId="180" fontId="12" fillId="0" borderId="13" xfId="1" applyNumberFormat="1" applyFont="1" applyBorder="1" applyAlignment="1">
      <alignment vertical="center"/>
    </xf>
    <xf numFmtId="180" fontId="12" fillId="0" borderId="14" xfId="1" applyNumberFormat="1" applyFont="1" applyBorder="1" applyAlignment="1">
      <alignment vertical="center"/>
    </xf>
    <xf numFmtId="0" fontId="15" fillId="3" borderId="26" xfId="0" applyFont="1" applyFill="1" applyBorder="1" applyAlignment="1">
      <alignment vertical="center"/>
    </xf>
    <xf numFmtId="0" fontId="12" fillId="3" borderId="27" xfId="0" applyFont="1" applyFill="1" applyBorder="1" applyAlignment="1">
      <alignment vertical="center"/>
    </xf>
    <xf numFmtId="0" fontId="12" fillId="3" borderId="28" xfId="0" applyFont="1" applyFill="1" applyBorder="1" applyAlignment="1">
      <alignment vertical="center"/>
    </xf>
    <xf numFmtId="0" fontId="12" fillId="3" borderId="0" xfId="0" applyFont="1" applyFill="1" applyBorder="1" applyAlignment="1">
      <alignment vertical="center"/>
    </xf>
    <xf numFmtId="0" fontId="12" fillId="3" borderId="29" xfId="0" applyFont="1" applyFill="1" applyBorder="1" applyAlignment="1">
      <alignment vertical="center"/>
    </xf>
    <xf numFmtId="0" fontId="12" fillId="3" borderId="16" xfId="0" applyFont="1" applyFill="1" applyBorder="1" applyAlignment="1">
      <alignment vertical="center"/>
    </xf>
    <xf numFmtId="0" fontId="15" fillId="5" borderId="28" xfId="0" applyFont="1" applyFill="1" applyBorder="1" applyAlignment="1">
      <alignment vertical="center"/>
    </xf>
    <xf numFmtId="0" fontId="12" fillId="5" borderId="0" xfId="0" applyFont="1" applyFill="1" applyBorder="1" applyAlignment="1">
      <alignment vertical="center"/>
    </xf>
    <xf numFmtId="181" fontId="12" fillId="5" borderId="0" xfId="0" applyNumberFormat="1" applyFont="1" applyFill="1" applyBorder="1" applyAlignment="1">
      <alignment vertical="center"/>
    </xf>
    <xf numFmtId="181" fontId="12" fillId="5" borderId="14" xfId="0" applyNumberFormat="1" applyFont="1" applyFill="1" applyBorder="1" applyAlignment="1">
      <alignment vertical="center"/>
    </xf>
    <xf numFmtId="0" fontId="12" fillId="5" borderId="28" xfId="0" applyFont="1" applyFill="1" applyBorder="1" applyAlignment="1">
      <alignment vertical="center"/>
    </xf>
    <xf numFmtId="0" fontId="12" fillId="5" borderId="29" xfId="0" applyFont="1" applyFill="1" applyBorder="1" applyAlignment="1">
      <alignment vertical="center"/>
    </xf>
    <xf numFmtId="0" fontId="12" fillId="5" borderId="16" xfId="0" applyFont="1" applyFill="1" applyBorder="1" applyAlignment="1">
      <alignment vertical="center"/>
    </xf>
    <xf numFmtId="0" fontId="18" fillId="0" borderId="0" xfId="0" applyFont="1"/>
    <xf numFmtId="0" fontId="3" fillId="0" borderId="0" xfId="0" applyFont="1" applyAlignment="1"/>
    <xf numFmtId="0" fontId="20" fillId="0" borderId="0" xfId="0" applyFont="1" applyAlignment="1"/>
    <xf numFmtId="3" fontId="16" fillId="0" borderId="30" xfId="0" applyNumberFormat="1" applyFont="1" applyBorder="1" applyAlignment="1">
      <alignment horizontal="right"/>
    </xf>
    <xf numFmtId="0" fontId="12" fillId="0" borderId="0" xfId="0" applyFont="1"/>
    <xf numFmtId="0" fontId="12" fillId="0" borderId="0" xfId="0" applyFont="1" applyAlignment="1">
      <alignment horizontal="center" vertical="center"/>
    </xf>
    <xf numFmtId="0" fontId="7" fillId="0" borderId="0" xfId="0" applyFont="1" applyAlignment="1">
      <alignment horizontal="center" vertical="center"/>
    </xf>
    <xf numFmtId="0" fontId="11" fillId="0" borderId="8" xfId="0" applyFont="1" applyBorder="1"/>
    <xf numFmtId="0" fontId="18" fillId="0" borderId="0" xfId="0" applyFont="1" applyBorder="1"/>
    <xf numFmtId="0" fontId="11" fillId="0" borderId="0" xfId="0" applyFont="1" applyBorder="1"/>
    <xf numFmtId="0" fontId="18" fillId="0" borderId="0" xfId="0" applyFont="1" applyBorder="1" applyAlignment="1"/>
    <xf numFmtId="0" fontId="11" fillId="0" borderId="9" xfId="0" applyFont="1" applyBorder="1"/>
    <xf numFmtId="0" fontId="10" fillId="0" borderId="8" xfId="0" applyFont="1" applyBorder="1" applyAlignment="1"/>
    <xf numFmtId="0" fontId="11" fillId="0" borderId="0" xfId="0" applyFont="1" applyBorder="1" applyAlignment="1">
      <alignment vertical="center"/>
    </xf>
    <xf numFmtId="0" fontId="16" fillId="0" borderId="0" xfId="0" applyFont="1" applyBorder="1" applyAlignment="1">
      <alignment horizontal="right"/>
    </xf>
    <xf numFmtId="0" fontId="11" fillId="0" borderId="0" xfId="0" applyFont="1" applyBorder="1" applyAlignment="1">
      <alignment horizontal="right" vertical="center"/>
    </xf>
    <xf numFmtId="0" fontId="11" fillId="0" borderId="9" xfId="0" applyFont="1" applyBorder="1" applyAlignment="1">
      <alignment vertical="center"/>
    </xf>
    <xf numFmtId="0" fontId="16" fillId="0" borderId="0" xfId="0" applyFont="1" applyBorder="1" applyAlignment="1"/>
    <xf numFmtId="0" fontId="11" fillId="0" borderId="11" xfId="0" applyFont="1" applyBorder="1"/>
    <xf numFmtId="0" fontId="11" fillId="0" borderId="12" xfId="0" applyFont="1" applyBorder="1"/>
    <xf numFmtId="0" fontId="11" fillId="0" borderId="31" xfId="0" applyFont="1" applyBorder="1"/>
    <xf numFmtId="0" fontId="18" fillId="0" borderId="6" xfId="0" applyFont="1" applyBorder="1"/>
    <xf numFmtId="0" fontId="18" fillId="0" borderId="7" xfId="0" applyFont="1" applyBorder="1" applyAlignment="1"/>
    <xf numFmtId="0" fontId="18" fillId="0" borderId="12" xfId="0" applyFont="1" applyBorder="1"/>
    <xf numFmtId="0" fontId="0" fillId="0" borderId="8" xfId="0" applyBorder="1" applyAlignment="1"/>
    <xf numFmtId="0" fontId="18" fillId="0" borderId="8" xfId="0" applyFont="1" applyBorder="1"/>
    <xf numFmtId="0" fontId="16" fillId="0" borderId="0" xfId="0" applyFont="1" applyBorder="1" applyAlignment="1">
      <alignment vertical="center"/>
    </xf>
    <xf numFmtId="0" fontId="12" fillId="3" borderId="14" xfId="0" applyFont="1" applyFill="1" applyBorder="1" applyAlignment="1">
      <alignment vertical="center"/>
    </xf>
    <xf numFmtId="0" fontId="12" fillId="0" borderId="0" xfId="0" applyFont="1" applyBorder="1" applyAlignment="1"/>
    <xf numFmtId="0" fontId="12" fillId="0" borderId="16" xfId="0" applyFont="1" applyBorder="1" applyAlignment="1">
      <alignment vertical="center"/>
    </xf>
    <xf numFmtId="0" fontId="0" fillId="0" borderId="16" xfId="0" applyFill="1" applyBorder="1" applyAlignment="1">
      <alignment vertical="center"/>
    </xf>
    <xf numFmtId="0" fontId="14" fillId="0" borderId="0" xfId="0" applyFont="1" applyFill="1" applyAlignment="1">
      <alignment vertical="center"/>
    </xf>
    <xf numFmtId="0" fontId="11" fillId="0" borderId="0" xfId="0" applyFont="1" applyAlignment="1">
      <alignment horizontal="center" vertical="center"/>
    </xf>
    <xf numFmtId="38" fontId="16" fillId="0" borderId="0" xfId="1" applyFont="1" applyFill="1" applyAlignment="1">
      <alignment vertical="center"/>
    </xf>
    <xf numFmtId="0" fontId="19" fillId="0" borderId="0" xfId="0" applyFont="1"/>
    <xf numFmtId="0" fontId="21" fillId="0" borderId="0" xfId="0" applyFont="1" applyAlignment="1"/>
    <xf numFmtId="0" fontId="21" fillId="0" borderId="0" xfId="0" applyFont="1" applyAlignment="1">
      <alignment vertical="center"/>
    </xf>
    <xf numFmtId="0" fontId="22" fillId="0" borderId="0" xfId="0" applyFont="1" applyAlignment="1">
      <alignment vertical="center"/>
    </xf>
    <xf numFmtId="0" fontId="12" fillId="0" borderId="0" xfId="0" applyFont="1" applyAlignment="1">
      <alignment vertical="top"/>
    </xf>
    <xf numFmtId="49" fontId="0" fillId="0" borderId="0" xfId="0" applyNumberFormat="1" applyFill="1"/>
    <xf numFmtId="178" fontId="4" fillId="0" borderId="0" xfId="0" applyNumberFormat="1" applyFont="1"/>
    <xf numFmtId="178" fontId="20" fillId="0" borderId="0" xfId="0" applyNumberFormat="1" applyFont="1"/>
    <xf numFmtId="0" fontId="0" fillId="0" borderId="0" xfId="0" applyFill="1" applyAlignment="1">
      <alignment vertical="center"/>
    </xf>
    <xf numFmtId="178" fontId="0" fillId="0" borderId="0" xfId="0" applyNumberFormat="1"/>
    <xf numFmtId="184" fontId="0" fillId="0" borderId="0" xfId="1" applyNumberFormat="1" applyFont="1" applyFill="1"/>
    <xf numFmtId="182" fontId="0" fillId="0" borderId="0" xfId="1" applyNumberFormat="1" applyFont="1" applyFill="1"/>
    <xf numFmtId="0" fontId="7" fillId="0" borderId="0" xfId="0" applyFont="1"/>
    <xf numFmtId="38" fontId="4" fillId="0" borderId="43" xfId="0" applyNumberFormat="1" applyFont="1" applyBorder="1"/>
    <xf numFmtId="0" fontId="4" fillId="0" borderId="40" xfId="0" applyFont="1" applyBorder="1"/>
    <xf numFmtId="0" fontId="4" fillId="0" borderId="36" xfId="0" applyFont="1" applyBorder="1"/>
    <xf numFmtId="0" fontId="4" fillId="0" borderId="43" xfId="0" applyFont="1" applyBorder="1"/>
    <xf numFmtId="0" fontId="0" fillId="0" borderId="46"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48" xfId="0" applyBorder="1" applyAlignment="1">
      <alignment vertical="center"/>
    </xf>
    <xf numFmtId="0" fontId="0" fillId="0" borderId="48" xfId="0" applyBorder="1" applyAlignment="1">
      <alignment vertical="center" shrinkToFit="1"/>
    </xf>
    <xf numFmtId="0" fontId="4" fillId="0" borderId="55" xfId="0" applyFont="1" applyBorder="1"/>
    <xf numFmtId="0" fontId="4" fillId="0" borderId="54" xfId="0" applyFont="1" applyBorder="1"/>
    <xf numFmtId="0" fontId="4" fillId="0" borderId="63" xfId="0" applyFont="1" applyBorder="1"/>
    <xf numFmtId="0" fontId="4" fillId="0" borderId="62" xfId="0" applyFont="1" applyBorder="1"/>
    <xf numFmtId="0" fontId="24" fillId="0" borderId="0" xfId="8">
      <alignment vertical="center"/>
    </xf>
    <xf numFmtId="185" fontId="24" fillId="0" borderId="0" xfId="8" applyNumberFormat="1">
      <alignment vertical="center"/>
    </xf>
    <xf numFmtId="0" fontId="0" fillId="0" borderId="42" xfId="0" applyBorder="1" applyAlignment="1">
      <alignment horizontal="center" vertical="center"/>
    </xf>
    <xf numFmtId="0" fontId="3" fillId="0" borderId="70" xfId="0" applyFont="1" applyBorder="1" applyAlignment="1">
      <alignment vertical="center"/>
    </xf>
    <xf numFmtId="2" fontId="4" fillId="0" borderId="0" xfId="0" applyNumberFormat="1" applyFont="1" applyBorder="1"/>
    <xf numFmtId="0" fontId="24" fillId="0" borderId="0" xfId="4">
      <alignment vertical="center"/>
    </xf>
    <xf numFmtId="0" fontId="24" fillId="0" borderId="66" xfId="4" applyFont="1" applyFill="1" applyBorder="1" applyAlignment="1">
      <alignment vertical="center" wrapText="1"/>
    </xf>
    <xf numFmtId="0" fontId="16" fillId="0" borderId="30" xfId="0" applyFont="1" applyBorder="1" applyAlignment="1"/>
    <xf numFmtId="0" fontId="0" fillId="0" borderId="0" xfId="0" applyAlignment="1">
      <alignment horizontal="center"/>
    </xf>
    <xf numFmtId="0" fontId="7" fillId="3" borderId="74" xfId="0" applyFont="1" applyFill="1" applyBorder="1"/>
    <xf numFmtId="0" fontId="23" fillId="0" borderId="0" xfId="0" applyFont="1"/>
    <xf numFmtId="0" fontId="23" fillId="0" borderId="0" xfId="0" applyFont="1" applyAlignment="1">
      <alignment vertical="center"/>
    </xf>
    <xf numFmtId="0" fontId="29" fillId="0" borderId="0" xfId="5">
      <alignment vertical="center"/>
    </xf>
    <xf numFmtId="0" fontId="30" fillId="0" borderId="0" xfId="5" applyFont="1" applyAlignment="1">
      <alignment vertical="top"/>
    </xf>
    <xf numFmtId="0" fontId="30" fillId="0" borderId="0" xfId="5" applyFont="1" applyAlignment="1">
      <alignment vertical="top" wrapText="1"/>
    </xf>
    <xf numFmtId="0" fontId="31" fillId="0" borderId="0" xfId="5" applyFont="1" applyAlignment="1">
      <alignment vertical="top"/>
    </xf>
    <xf numFmtId="0" fontId="30" fillId="0" borderId="0" xfId="5" applyFont="1" applyAlignment="1">
      <alignment horizontal="right" vertical="top"/>
    </xf>
    <xf numFmtId="0" fontId="0" fillId="0" borderId="0" xfId="0" applyAlignment="1"/>
    <xf numFmtId="0" fontId="0" fillId="0" borderId="22" xfId="0" applyBorder="1" applyAlignment="1">
      <alignment vertical="center"/>
    </xf>
    <xf numFmtId="0" fontId="0" fillId="0" borderId="53" xfId="0" applyBorder="1" applyAlignment="1">
      <alignment vertical="center"/>
    </xf>
    <xf numFmtId="0" fontId="0" fillId="0" borderId="61" xfId="0" applyBorder="1" applyAlignment="1">
      <alignment vertical="center"/>
    </xf>
    <xf numFmtId="0" fontId="0" fillId="0" borderId="61" xfId="0" applyBorder="1" applyAlignment="1">
      <alignment vertical="center" shrinkToFit="1"/>
    </xf>
    <xf numFmtId="0" fontId="0" fillId="0" borderId="75" xfId="0" applyBorder="1" applyAlignment="1">
      <alignment vertical="center"/>
    </xf>
    <xf numFmtId="38" fontId="0" fillId="0" borderId="0" xfId="1" applyFont="1"/>
    <xf numFmtId="0" fontId="0" fillId="0" borderId="77" xfId="0" applyFill="1" applyBorder="1"/>
    <xf numFmtId="0" fontId="0" fillId="0" borderId="77" xfId="0" applyBorder="1"/>
    <xf numFmtId="0" fontId="0" fillId="0" borderId="78" xfId="0" applyBorder="1" applyAlignment="1">
      <alignment vertical="center"/>
    </xf>
    <xf numFmtId="0" fontId="0" fillId="0" borderId="78" xfId="0" applyBorder="1" applyAlignment="1">
      <alignment vertical="center" shrinkToFit="1"/>
    </xf>
    <xf numFmtId="0" fontId="0" fillId="0" borderId="79" xfId="0" applyBorder="1" applyAlignment="1">
      <alignment vertical="center"/>
    </xf>
    <xf numFmtId="0" fontId="0" fillId="0" borderId="0" xfId="0" applyNumberFormat="1" applyAlignment="1">
      <alignment horizontal="center"/>
    </xf>
    <xf numFmtId="0" fontId="0" fillId="0" borderId="0" xfId="0" applyAlignment="1">
      <alignment horizontal="left" wrapText="1"/>
    </xf>
    <xf numFmtId="186" fontId="0" fillId="0" borderId="0" xfId="0" applyNumberFormat="1"/>
    <xf numFmtId="186" fontId="4" fillId="0" borderId="0" xfId="0" applyNumberFormat="1" applyFont="1"/>
    <xf numFmtId="186" fontId="0" fillId="0" borderId="78" xfId="0" applyNumberFormat="1" applyBorder="1"/>
    <xf numFmtId="186" fontId="4" fillId="0" borderId="78" xfId="0" applyNumberFormat="1" applyFont="1" applyBorder="1"/>
    <xf numFmtId="186" fontId="0" fillId="0" borderId="78" xfId="0" applyNumberFormat="1" applyFill="1" applyBorder="1"/>
    <xf numFmtId="186" fontId="0" fillId="0" borderId="79" xfId="0" applyNumberFormat="1" applyBorder="1"/>
    <xf numFmtId="186" fontId="4" fillId="0" borderId="79" xfId="0" applyNumberFormat="1" applyFont="1" applyBorder="1"/>
    <xf numFmtId="188" fontId="4" fillId="4" borderId="0" xfId="0" applyNumberFormat="1" applyFont="1" applyFill="1"/>
    <xf numFmtId="188" fontId="3" fillId="0" borderId="1" xfId="0" applyNumberFormat="1" applyFont="1" applyBorder="1" applyAlignment="1">
      <alignment vertical="center"/>
    </xf>
    <xf numFmtId="188" fontId="4" fillId="0" borderId="0" xfId="0" applyNumberFormat="1" applyFont="1" applyFill="1"/>
    <xf numFmtId="188" fontId="4" fillId="0" borderId="34" xfId="0" applyNumberFormat="1" applyFont="1" applyBorder="1"/>
    <xf numFmtId="188" fontId="4" fillId="0" borderId="35" xfId="0" applyNumberFormat="1" applyFont="1" applyBorder="1"/>
    <xf numFmtId="186" fontId="32" fillId="0" borderId="42" xfId="0" applyNumberFormat="1" applyFont="1" applyBorder="1"/>
    <xf numFmtId="186" fontId="32" fillId="0" borderId="0" xfId="0" applyNumberFormat="1" applyFont="1"/>
    <xf numFmtId="189" fontId="4" fillId="2" borderId="0" xfId="0" applyNumberFormat="1" applyFont="1" applyFill="1"/>
    <xf numFmtId="189" fontId="3" fillId="0" borderId="71" xfId="0" applyNumberFormat="1" applyFont="1" applyBorder="1" applyAlignment="1">
      <alignment horizontal="center" vertical="center"/>
    </xf>
    <xf numFmtId="189" fontId="4" fillId="0" borderId="0" xfId="0" applyNumberFormat="1" applyFont="1"/>
    <xf numFmtId="189" fontId="20" fillId="0" borderId="71" xfId="0" applyNumberFormat="1" applyFont="1" applyBorder="1"/>
    <xf numFmtId="189" fontId="4" fillId="0" borderId="4" xfId="0" applyNumberFormat="1" applyFont="1" applyBorder="1"/>
    <xf numFmtId="189" fontId="20" fillId="0" borderId="74" xfId="0" applyNumberFormat="1" applyFont="1" applyBorder="1"/>
    <xf numFmtId="188" fontId="4" fillId="3" borderId="0" xfId="0" applyNumberFormat="1" applyFont="1" applyFill="1"/>
    <xf numFmtId="188" fontId="3" fillId="0" borderId="0" xfId="0" applyNumberFormat="1" applyFont="1" applyAlignment="1">
      <alignment horizontal="center" vertical="center"/>
    </xf>
    <xf numFmtId="188" fontId="4" fillId="0" borderId="0" xfId="0" applyNumberFormat="1" applyFont="1"/>
    <xf numFmtId="188" fontId="20" fillId="0" borderId="0" xfId="0" applyNumberFormat="1" applyFont="1"/>
    <xf numFmtId="188" fontId="4" fillId="0" borderId="4" xfId="0" applyNumberFormat="1" applyFont="1" applyBorder="1"/>
    <xf numFmtId="190" fontId="0" fillId="3" borderId="65" xfId="0" applyNumberFormat="1" applyFill="1" applyBorder="1" applyAlignment="1" applyProtection="1">
      <alignment vertical="center"/>
      <protection locked="0"/>
    </xf>
    <xf numFmtId="187" fontId="0" fillId="3" borderId="32" xfId="1" applyNumberFormat="1" applyFont="1" applyFill="1" applyBorder="1"/>
    <xf numFmtId="187" fontId="0" fillId="3" borderId="33" xfId="1" applyNumberFormat="1" applyFont="1" applyFill="1" applyBorder="1"/>
    <xf numFmtId="187" fontId="0" fillId="3" borderId="67" xfId="1" applyNumberFormat="1" applyFont="1" applyFill="1" applyBorder="1"/>
    <xf numFmtId="187" fontId="4" fillId="3" borderId="38" xfId="1" applyNumberFormat="1" applyFont="1" applyFill="1" applyBorder="1"/>
    <xf numFmtId="189" fontId="4" fillId="0" borderId="49" xfId="1" applyNumberFormat="1" applyFont="1" applyBorder="1"/>
    <xf numFmtId="189" fontId="4" fillId="0" borderId="56" xfId="1" applyNumberFormat="1" applyFont="1" applyBorder="1"/>
    <xf numFmtId="189" fontId="4" fillId="0" borderId="58" xfId="1" applyNumberFormat="1" applyFont="1" applyBorder="1"/>
    <xf numFmtId="189" fontId="4" fillId="0" borderId="20" xfId="1" applyNumberFormat="1" applyFont="1" applyBorder="1"/>
    <xf numFmtId="189" fontId="4" fillId="0" borderId="43" xfId="0" applyNumberFormat="1" applyFont="1" applyBorder="1"/>
    <xf numFmtId="186" fontId="4" fillId="0" borderId="50" xfId="0" applyNumberFormat="1" applyFont="1" applyBorder="1"/>
    <xf numFmtId="186" fontId="4" fillId="0" borderId="59" xfId="0" applyNumberFormat="1" applyFont="1" applyBorder="1"/>
    <xf numFmtId="186" fontId="4" fillId="0" borderId="76" xfId="0" applyNumberFormat="1" applyFont="1" applyBorder="1"/>
    <xf numFmtId="186" fontId="4" fillId="0" borderId="41" xfId="0" applyNumberFormat="1" applyFont="1" applyBorder="1"/>
    <xf numFmtId="189" fontId="4" fillId="0" borderId="50" xfId="1" applyNumberFormat="1" applyFont="1" applyBorder="1"/>
    <xf numFmtId="189" fontId="4" fillId="0" borderId="51" xfId="1" applyNumberFormat="1" applyFont="1" applyBorder="1"/>
    <xf numFmtId="189" fontId="4" fillId="0" borderId="52" xfId="1" applyNumberFormat="1" applyFont="1" applyBorder="1"/>
    <xf numFmtId="189" fontId="4" fillId="0" borderId="52" xfId="0" applyNumberFormat="1" applyFont="1" applyBorder="1"/>
    <xf numFmtId="189" fontId="4" fillId="0" borderId="59" xfId="1" applyNumberFormat="1" applyFont="1" applyBorder="1"/>
    <xf numFmtId="189" fontId="4" fillId="0" borderId="19" xfId="1" applyNumberFormat="1" applyFont="1" applyBorder="1"/>
    <xf numFmtId="189" fontId="4" fillId="0" borderId="60" xfId="1" applyNumberFormat="1" applyFont="1" applyBorder="1"/>
    <xf numFmtId="189" fontId="4" fillId="0" borderId="60" xfId="0" applyNumberFormat="1" applyFont="1" applyBorder="1"/>
    <xf numFmtId="189" fontId="4" fillId="0" borderId="36" xfId="0" applyNumberFormat="1" applyFont="1" applyBorder="1"/>
    <xf numFmtId="189" fontId="4" fillId="0" borderId="38" xfId="0" applyNumberFormat="1" applyFont="1" applyBorder="1"/>
    <xf numFmtId="186" fontId="4" fillId="0" borderId="49" xfId="0" applyNumberFormat="1" applyFont="1" applyBorder="1"/>
    <xf numFmtId="186" fontId="4" fillId="0" borderId="58" xfId="0" applyNumberFormat="1" applyFont="1" applyBorder="1"/>
    <xf numFmtId="186" fontId="4" fillId="0" borderId="69" xfId="0" applyNumberFormat="1" applyFont="1" applyBorder="1"/>
    <xf numFmtId="187" fontId="4" fillId="2" borderId="50" xfId="1" applyNumberFormat="1" applyFont="1" applyFill="1" applyBorder="1"/>
    <xf numFmtId="187" fontId="4" fillId="2" borderId="59" xfId="1" applyNumberFormat="1" applyFont="1" applyFill="1" applyBorder="1"/>
    <xf numFmtId="187" fontId="4" fillId="2" borderId="41" xfId="0" applyNumberFormat="1" applyFont="1" applyFill="1" applyBorder="1"/>
    <xf numFmtId="189" fontId="4" fillId="0" borderId="53" xfId="1" applyNumberFormat="1" applyFont="1" applyBorder="1"/>
    <xf numFmtId="189" fontId="4" fillId="0" borderId="61" xfId="1" applyNumberFormat="1" applyFont="1" applyBorder="1"/>
    <xf numFmtId="189" fontId="4" fillId="0" borderId="44" xfId="0" applyNumberFormat="1" applyFont="1" applyBorder="1"/>
    <xf numFmtId="186" fontId="4" fillId="0" borderId="54" xfId="0" applyNumberFormat="1" applyFont="1" applyBorder="1"/>
    <xf numFmtId="186" fontId="4" fillId="0" borderId="62" xfId="0" applyNumberFormat="1" applyFont="1" applyBorder="1"/>
    <xf numFmtId="189" fontId="4" fillId="0" borderId="44" xfId="0" applyNumberFormat="1" applyFont="1" applyFill="1" applyBorder="1"/>
    <xf numFmtId="190" fontId="4" fillId="0" borderId="39" xfId="0" applyNumberFormat="1" applyFont="1" applyBorder="1"/>
    <xf numFmtId="187" fontId="4" fillId="0" borderId="40" xfId="1" applyNumberFormat="1" applyFont="1" applyBorder="1"/>
    <xf numFmtId="186" fontId="4" fillId="0" borderId="68" xfId="0" applyNumberFormat="1" applyFont="1" applyBorder="1"/>
    <xf numFmtId="186" fontId="4" fillId="0" borderId="56" xfId="0" applyNumberFormat="1" applyFont="1" applyBorder="1"/>
    <xf numFmtId="186" fontId="4" fillId="0" borderId="20" xfId="0" applyNumberFormat="1" applyFont="1" applyBorder="1"/>
    <xf numFmtId="189" fontId="4" fillId="0" borderId="72" xfId="1" applyNumberFormat="1" applyFont="1" applyBorder="1"/>
    <xf numFmtId="189" fontId="4" fillId="0" borderId="73" xfId="1" applyNumberFormat="1" applyFont="1" applyBorder="1"/>
    <xf numFmtId="189" fontId="4" fillId="0" borderId="37" xfId="0" applyNumberFormat="1" applyFont="1" applyBorder="1"/>
    <xf numFmtId="189" fontId="4" fillId="0" borderId="42" xfId="0" applyNumberFormat="1" applyFont="1" applyBorder="1"/>
    <xf numFmtId="189" fontId="4" fillId="0" borderId="57" xfId="1" applyNumberFormat="1" applyFont="1" applyBorder="1"/>
    <xf numFmtId="189" fontId="4" fillId="0" borderId="64" xfId="1" applyNumberFormat="1" applyFont="1" applyBorder="1"/>
    <xf numFmtId="189" fontId="4" fillId="0" borderId="45" xfId="0" applyNumberFormat="1" applyFont="1" applyBorder="1"/>
    <xf numFmtId="0" fontId="0" fillId="0" borderId="106" xfId="0" applyBorder="1" applyAlignment="1">
      <alignment vertical="center"/>
    </xf>
    <xf numFmtId="186" fontId="4" fillId="0" borderId="107" xfId="0" applyNumberFormat="1" applyFont="1" applyBorder="1"/>
    <xf numFmtId="186" fontId="4" fillId="0" borderId="108" xfId="0" applyNumberFormat="1" applyFont="1" applyBorder="1"/>
    <xf numFmtId="0" fontId="4" fillId="0" borderId="78" xfId="0" applyFont="1" applyBorder="1"/>
    <xf numFmtId="0" fontId="4" fillId="0" borderId="79" xfId="0" applyFont="1" applyBorder="1"/>
    <xf numFmtId="0" fontId="4" fillId="0" borderId="108" xfId="0" applyFont="1" applyBorder="1"/>
    <xf numFmtId="0" fontId="24" fillId="0" borderId="77" xfId="4" applyFont="1" applyFill="1" applyBorder="1" applyAlignment="1">
      <alignment vertical="center" wrapText="1"/>
    </xf>
    <xf numFmtId="0" fontId="24" fillId="0" borderId="78" xfId="4" applyFont="1" applyFill="1" applyBorder="1" applyAlignment="1">
      <alignment vertical="center" wrapText="1"/>
    </xf>
    <xf numFmtId="0" fontId="24" fillId="0" borderId="79" xfId="4" applyFont="1" applyFill="1" applyBorder="1" applyAlignment="1">
      <alignment vertical="center" wrapText="1"/>
    </xf>
    <xf numFmtId="0" fontId="7" fillId="0" borderId="42" xfId="6" applyFont="1" applyFill="1" applyBorder="1" applyAlignment="1">
      <alignment horizontal="center" vertical="center" wrapText="1"/>
    </xf>
    <xf numFmtId="0" fontId="7" fillId="0" borderId="44"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66" xfId="6" applyFont="1" applyFill="1" applyBorder="1" applyAlignment="1">
      <alignment horizontal="center" vertical="center" wrapText="1"/>
    </xf>
    <xf numFmtId="187" fontId="7" fillId="0" borderId="55" xfId="2" applyNumberFormat="1" applyFont="1" applyFill="1" applyBorder="1" applyAlignment="1">
      <alignment vertical="center"/>
    </xf>
    <xf numFmtId="186" fontId="7" fillId="0" borderId="77" xfId="6" applyNumberFormat="1" applyFont="1" applyFill="1" applyBorder="1" applyAlignment="1">
      <alignment vertical="top"/>
    </xf>
    <xf numFmtId="187" fontId="7" fillId="0" borderId="77" xfId="2" applyNumberFormat="1" applyFont="1" applyFill="1" applyBorder="1" applyAlignment="1">
      <alignment vertical="center"/>
    </xf>
    <xf numFmtId="187" fontId="7" fillId="0" borderId="77" xfId="4" applyNumberFormat="1" applyFont="1" applyFill="1" applyBorder="1" applyAlignment="1">
      <alignment vertical="center"/>
    </xf>
    <xf numFmtId="187" fontId="7" fillId="0" borderId="63" xfId="2" applyNumberFormat="1" applyFont="1" applyFill="1" applyBorder="1" applyAlignment="1">
      <alignment vertical="center"/>
    </xf>
    <xf numFmtId="186" fontId="7" fillId="0" borderId="78" xfId="6" applyNumberFormat="1" applyFont="1" applyFill="1" applyBorder="1" applyAlignment="1">
      <alignment vertical="top"/>
    </xf>
    <xf numFmtId="187" fontId="7" fillId="0" borderId="78" xfId="2" applyNumberFormat="1" applyFont="1" applyFill="1" applyBorder="1" applyAlignment="1">
      <alignment vertical="center"/>
    </xf>
    <xf numFmtId="187" fontId="7" fillId="0" borderId="78" xfId="4" applyNumberFormat="1" applyFont="1" applyFill="1" applyBorder="1" applyAlignment="1">
      <alignment vertical="center"/>
    </xf>
    <xf numFmtId="186" fontId="7" fillId="0" borderId="78" xfId="6" applyNumberFormat="1" applyFont="1" applyFill="1" applyBorder="1" applyAlignment="1">
      <alignment vertical="center"/>
    </xf>
    <xf numFmtId="187" fontId="7" fillId="7" borderId="78" xfId="2" applyNumberFormat="1" applyFont="1" applyFill="1" applyBorder="1" applyAlignment="1">
      <alignment vertical="center"/>
    </xf>
    <xf numFmtId="187" fontId="7" fillId="3" borderId="78" xfId="4" applyNumberFormat="1" applyFont="1" applyFill="1" applyBorder="1" applyAlignment="1">
      <alignment vertical="center"/>
    </xf>
    <xf numFmtId="187" fontId="7" fillId="0" borderId="109" xfId="2" applyNumberFormat="1" applyFont="1" applyFill="1" applyBorder="1" applyAlignment="1">
      <alignment vertical="center"/>
    </xf>
    <xf numFmtId="186" fontId="7" fillId="0" borderId="79" xfId="6" applyNumberFormat="1" applyFont="1" applyFill="1" applyBorder="1" applyAlignment="1">
      <alignment vertical="center"/>
    </xf>
    <xf numFmtId="187" fontId="7" fillId="0" borderId="79" xfId="2" applyNumberFormat="1" applyFont="1" applyFill="1" applyBorder="1" applyAlignment="1">
      <alignment vertical="center"/>
    </xf>
    <xf numFmtId="187" fontId="7" fillId="0" borderId="79" xfId="4" applyNumberFormat="1" applyFont="1" applyFill="1" applyBorder="1" applyAlignment="1">
      <alignment vertical="center"/>
    </xf>
    <xf numFmtId="187" fontId="7" fillId="0" borderId="39" xfId="2" applyNumberFormat="1" applyFont="1" applyFill="1" applyBorder="1" applyAlignment="1">
      <alignment vertical="center"/>
    </xf>
    <xf numFmtId="0" fontId="7" fillId="0" borderId="66" xfId="4" applyFont="1" applyFill="1" applyBorder="1" applyAlignment="1">
      <alignment vertical="center"/>
    </xf>
    <xf numFmtId="187" fontId="7" fillId="0" borderId="66" xfId="2" applyNumberFormat="1" applyFont="1" applyFill="1" applyBorder="1" applyAlignment="1">
      <alignment vertical="center"/>
    </xf>
    <xf numFmtId="0" fontId="7" fillId="6" borderId="66" xfId="8" applyFont="1" applyFill="1" applyBorder="1">
      <alignment vertical="center"/>
    </xf>
    <xf numFmtId="0" fontId="7" fillId="0" borderId="66" xfId="8" applyFont="1" applyBorder="1">
      <alignment vertical="center"/>
    </xf>
    <xf numFmtId="187" fontId="7" fillId="0" borderId="66" xfId="8" applyNumberFormat="1" applyFont="1" applyBorder="1">
      <alignment vertical="center"/>
    </xf>
    <xf numFmtId="189" fontId="7" fillId="0" borderId="66" xfId="8" applyNumberFormat="1" applyFont="1" applyBorder="1">
      <alignment vertical="center"/>
    </xf>
    <xf numFmtId="0" fontId="7" fillId="0" borderId="0" xfId="4" applyFont="1">
      <alignment vertical="center"/>
    </xf>
    <xf numFmtId="0" fontId="30" fillId="0" borderId="0" xfId="5" applyFont="1" applyAlignment="1">
      <alignment horizontal="left" vertical="top" wrapText="1"/>
    </xf>
    <xf numFmtId="0" fontId="0" fillId="3" borderId="95" xfId="0" applyFill="1" applyBorder="1" applyAlignment="1" applyProtection="1">
      <alignment vertical="center"/>
      <protection locked="0"/>
    </xf>
    <xf numFmtId="0" fontId="0" fillId="0" borderId="3" xfId="0" applyBorder="1" applyAlignment="1">
      <alignment vertical="center"/>
    </xf>
    <xf numFmtId="0" fontId="0" fillId="0" borderId="96" xfId="0" applyBorder="1" applyAlignment="1">
      <alignment vertical="center"/>
    </xf>
    <xf numFmtId="0" fontId="0" fillId="0" borderId="6"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1" xfId="0" applyFont="1" applyBorder="1" applyAlignment="1">
      <alignment horizontal="center" vertical="center" wrapText="1"/>
    </xf>
    <xf numFmtId="0" fontId="0" fillId="2" borderId="83"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0" borderId="87"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vertical="center" wrapText="1"/>
    </xf>
    <xf numFmtId="0" fontId="0" fillId="0" borderId="80" xfId="0" applyFill="1" applyBorder="1" applyAlignment="1">
      <alignment horizontal="center" vertical="center" wrapText="1"/>
    </xf>
    <xf numFmtId="0" fontId="0" fillId="0" borderId="6" xfId="6" applyFont="1" applyFill="1" applyBorder="1" applyAlignment="1">
      <alignment vertical="center" wrapText="1"/>
    </xf>
    <xf numFmtId="0" fontId="24" fillId="0" borderId="42" xfId="6" applyFont="1" applyFill="1" applyBorder="1" applyAlignment="1">
      <alignment horizontal="center" vertical="center" wrapText="1"/>
    </xf>
    <xf numFmtId="0" fontId="24" fillId="0" borderId="39" xfId="6" applyFont="1" applyFill="1" applyBorder="1" applyAlignment="1">
      <alignment horizontal="center" vertical="center" wrapText="1"/>
    </xf>
    <xf numFmtId="181" fontId="19" fillId="0" borderId="4" xfId="0" applyNumberFormat="1" applyFont="1" applyBorder="1" applyAlignment="1">
      <alignment horizontal="center" shrinkToFit="1"/>
    </xf>
    <xf numFmtId="0" fontId="19" fillId="0" borderId="4" xfId="0" applyFont="1" applyBorder="1" applyAlignment="1">
      <alignment horizontal="center" shrinkToFit="1"/>
    </xf>
    <xf numFmtId="38" fontId="19" fillId="0" borderId="4" xfId="0" applyNumberFormat="1" applyFont="1" applyBorder="1" applyAlignment="1">
      <alignment horizontal="center" shrinkToFit="1"/>
    </xf>
    <xf numFmtId="0" fontId="0" fillId="0" borderId="4" xfId="0" applyBorder="1" applyAlignment="1">
      <alignment shrinkToFit="1"/>
    </xf>
    <xf numFmtId="0" fontId="9" fillId="0" borderId="0" xfId="7" applyFont="1" applyFill="1" applyAlignment="1">
      <alignment horizontal="distributed" vertical="center"/>
    </xf>
    <xf numFmtId="0" fontId="0" fillId="0" borderId="0" xfId="0" applyFill="1" applyAlignment="1">
      <alignment horizontal="distributed"/>
    </xf>
    <xf numFmtId="40" fontId="19" fillId="0" borderId="4" xfId="0" applyNumberFormat="1" applyFont="1" applyBorder="1" applyAlignment="1">
      <alignment horizontal="center" shrinkToFit="1"/>
    </xf>
    <xf numFmtId="40" fontId="0" fillId="0" borderId="4" xfId="0" applyNumberFormat="1" applyBorder="1" applyAlignment="1">
      <alignment horizontal="center" shrinkToFit="1"/>
    </xf>
    <xf numFmtId="0" fontId="12" fillId="0" borderId="99" xfId="0" applyFont="1" applyBorder="1" applyAlignment="1">
      <alignment vertical="center"/>
    </xf>
    <xf numFmtId="0" fontId="0" fillId="0" borderId="100" xfId="0" applyBorder="1" applyAlignment="1">
      <alignment vertical="center"/>
    </xf>
    <xf numFmtId="0" fontId="0" fillId="0" borderId="102" xfId="0" applyBorder="1" applyAlignment="1">
      <alignment vertical="center"/>
    </xf>
    <xf numFmtId="180" fontId="13" fillId="0" borderId="59" xfId="1" applyNumberFormat="1" applyFont="1" applyBorder="1" applyAlignment="1">
      <alignment vertical="center"/>
    </xf>
    <xf numFmtId="180" fontId="14" fillId="0" borderId="59" xfId="1" applyNumberFormat="1" applyFont="1" applyBorder="1" applyAlignment="1">
      <alignment vertical="center"/>
    </xf>
    <xf numFmtId="180" fontId="14" fillId="0" borderId="64" xfId="1" applyNumberFormat="1" applyFont="1" applyBorder="1" applyAlignment="1">
      <alignment vertical="center"/>
    </xf>
    <xf numFmtId="180" fontId="12" fillId="0" borderId="99" xfId="1" quotePrefix="1" applyNumberFormat="1" applyFont="1" applyBorder="1" applyAlignment="1">
      <alignment horizontal="right" vertical="center"/>
    </xf>
    <xf numFmtId="0" fontId="0" fillId="0" borderId="100" xfId="0" applyBorder="1"/>
    <xf numFmtId="0" fontId="0" fillId="0" borderId="101" xfId="0" applyBorder="1"/>
    <xf numFmtId="180" fontId="14" fillId="0" borderId="61" xfId="1" applyNumberFormat="1" applyFont="1" applyBorder="1" applyAlignment="1">
      <alignment vertical="center"/>
    </xf>
    <xf numFmtId="180" fontId="13" fillId="0" borderId="97" xfId="1" applyNumberFormat="1" applyFont="1" applyBorder="1" applyAlignment="1">
      <alignment vertical="center"/>
    </xf>
    <xf numFmtId="180" fontId="14" fillId="0" borderId="97" xfId="1" applyNumberFormat="1" applyFont="1" applyBorder="1" applyAlignment="1">
      <alignment vertical="center"/>
    </xf>
    <xf numFmtId="180" fontId="14" fillId="0" borderId="75" xfId="1" applyNumberFormat="1" applyFont="1" applyBorder="1" applyAlignment="1">
      <alignment vertical="center"/>
    </xf>
    <xf numFmtId="183" fontId="13" fillId="0" borderId="24" xfId="0" applyNumberFormat="1" applyFont="1" applyBorder="1" applyAlignment="1">
      <alignment vertical="center"/>
    </xf>
    <xf numFmtId="183" fontId="14" fillId="0" borderId="25" xfId="0" applyNumberFormat="1" applyFont="1" applyBorder="1" applyAlignment="1">
      <alignment vertical="center"/>
    </xf>
    <xf numFmtId="183" fontId="14" fillId="0" borderId="98" xfId="0" applyNumberFormat="1" applyFont="1" applyBorder="1" applyAlignment="1">
      <alignment vertical="center"/>
    </xf>
    <xf numFmtId="181" fontId="19" fillId="0" borderId="12" xfId="0" applyNumberFormat="1" applyFont="1" applyBorder="1" applyAlignment="1">
      <alignment horizontal="center" shrinkToFit="1"/>
    </xf>
    <xf numFmtId="0" fontId="19" fillId="0" borderId="12" xfId="0" applyFont="1" applyBorder="1" applyAlignment="1">
      <alignment horizontal="center" shrinkToFit="1"/>
    </xf>
    <xf numFmtId="180" fontId="12" fillId="0" borderId="99" xfId="1" applyNumberFormat="1" applyFont="1" applyBorder="1" applyAlignment="1">
      <alignment horizontal="right" vertical="center"/>
    </xf>
    <xf numFmtId="0" fontId="17" fillId="0" borderId="100" xfId="0" applyFont="1" applyBorder="1" applyAlignment="1">
      <alignment horizontal="right" vertical="center"/>
    </xf>
    <xf numFmtId="0" fontId="17" fillId="0" borderId="101" xfId="0" applyFont="1" applyBorder="1" applyAlignment="1">
      <alignment horizontal="right" vertical="center"/>
    </xf>
    <xf numFmtId="181" fontId="13" fillId="0" borderId="19" xfId="0" applyNumberFormat="1" applyFont="1" applyBorder="1" applyAlignment="1">
      <alignment vertical="center"/>
    </xf>
    <xf numFmtId="181" fontId="14" fillId="0" borderId="10" xfId="0" applyNumberFormat="1" applyFont="1" applyBorder="1" applyAlignment="1">
      <alignment vertical="center"/>
    </xf>
    <xf numFmtId="181" fontId="14" fillId="0" borderId="48" xfId="0" applyNumberFormat="1" applyFont="1" applyBorder="1" applyAlignment="1">
      <alignment vertical="center"/>
    </xf>
    <xf numFmtId="38" fontId="16" fillId="0" borderId="30" xfId="3" applyFont="1" applyBorder="1" applyAlignment="1"/>
    <xf numFmtId="38" fontId="12" fillId="0" borderId="30" xfId="3" applyFont="1" applyBorder="1" applyAlignment="1"/>
    <xf numFmtId="179" fontId="16" fillId="0" borderId="10" xfId="0" applyNumberFormat="1" applyFont="1" applyBorder="1" applyAlignment="1">
      <alignment horizontal="right"/>
    </xf>
    <xf numFmtId="179" fontId="19" fillId="0" borderId="12" xfId="0" applyNumberFormat="1" applyFont="1" applyBorder="1" applyAlignment="1">
      <alignment horizontal="center" shrinkToFit="1"/>
    </xf>
    <xf numFmtId="3" fontId="14" fillId="0" borderId="16" xfId="0" applyNumberFormat="1" applyFont="1" applyFill="1" applyBorder="1" applyAlignment="1">
      <alignment vertical="center"/>
    </xf>
    <xf numFmtId="0" fontId="14" fillId="0" borderId="16" xfId="0" applyFont="1" applyFill="1" applyBorder="1" applyAlignment="1">
      <alignment vertical="center"/>
    </xf>
    <xf numFmtId="0" fontId="16" fillId="0" borderId="0" xfId="0" applyFont="1" applyFill="1" applyAlignment="1">
      <alignment vertical="center"/>
    </xf>
    <xf numFmtId="0" fontId="16" fillId="0" borderId="103" xfId="0" applyFont="1" applyFill="1" applyBorder="1" applyAlignment="1">
      <alignment horizontal="distributed" vertical="center" justifyLastLine="1"/>
    </xf>
    <xf numFmtId="0" fontId="16" fillId="0" borderId="104" xfId="0" applyFont="1" applyFill="1" applyBorder="1" applyAlignment="1">
      <alignment horizontal="distributed" vertical="center" justifyLastLine="1"/>
    </xf>
    <xf numFmtId="0" fontId="16" fillId="0" borderId="105" xfId="0" applyFont="1" applyFill="1" applyBorder="1" applyAlignment="1">
      <alignment horizontal="distributed" vertical="center" justifyLastLine="1"/>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0" xfId="0" applyFont="1" applyFill="1" applyBorder="1" applyAlignment="1">
      <alignment vertical="center"/>
    </xf>
    <xf numFmtId="0" fontId="16" fillId="0" borderId="13" xfId="0" applyFont="1" applyFill="1" applyBorder="1" applyAlignment="1">
      <alignment vertical="center"/>
    </xf>
    <xf numFmtId="3" fontId="14" fillId="0" borderId="0" xfId="0" applyNumberFormat="1" applyFont="1" applyFill="1" applyBorder="1" applyAlignment="1">
      <alignment vertical="center"/>
    </xf>
    <xf numFmtId="0" fontId="14" fillId="0" borderId="0" xfId="0" applyFont="1" applyFill="1" applyBorder="1" applyAlignment="1">
      <alignment vertical="center"/>
    </xf>
    <xf numFmtId="0" fontId="16" fillId="0" borderId="5" xfId="0" applyFont="1" applyFill="1" applyBorder="1" applyAlignment="1">
      <alignment vertical="distributed" textRotation="255" justifyLastLine="1"/>
    </xf>
    <xf numFmtId="0" fontId="16" fillId="0" borderId="7" xfId="0" applyFont="1" applyFill="1" applyBorder="1" applyAlignment="1">
      <alignment vertical="distributed" textRotation="255" justifyLastLine="1"/>
    </xf>
    <xf numFmtId="0" fontId="16" fillId="0" borderId="8" xfId="0" applyFont="1" applyFill="1" applyBorder="1" applyAlignment="1">
      <alignment vertical="distributed" textRotation="255" justifyLastLine="1"/>
    </xf>
    <xf numFmtId="0" fontId="16" fillId="0" borderId="9" xfId="0" applyFont="1" applyFill="1" applyBorder="1" applyAlignment="1">
      <alignment vertical="distributed" textRotation="255" justifyLastLine="1"/>
    </xf>
    <xf numFmtId="0" fontId="16" fillId="0" borderId="11" xfId="0" applyFont="1" applyFill="1" applyBorder="1" applyAlignment="1">
      <alignment vertical="distributed" textRotation="255" justifyLastLine="1"/>
    </xf>
    <xf numFmtId="0" fontId="16" fillId="0" borderId="31" xfId="0" applyFont="1" applyFill="1" applyBorder="1" applyAlignment="1">
      <alignment vertical="distributed" textRotation="255" justifyLastLine="1"/>
    </xf>
    <xf numFmtId="0" fontId="16" fillId="0" borderId="0" xfId="0" applyFont="1" applyFill="1" applyAlignment="1">
      <alignment vertical="center" wrapText="1"/>
    </xf>
    <xf numFmtId="0" fontId="16" fillId="0" borderId="7" xfId="0" applyFont="1" applyFill="1" applyBorder="1" applyAlignment="1">
      <alignment vertical="center"/>
    </xf>
    <xf numFmtId="3" fontId="14" fillId="0" borderId="15" xfId="0" applyNumberFormat="1" applyFont="1" applyFill="1" applyBorder="1" applyAlignment="1">
      <alignment vertical="center"/>
    </xf>
    <xf numFmtId="0" fontId="9" fillId="0" borderId="0" xfId="0" applyFont="1" applyFill="1" applyAlignment="1">
      <alignment horizontal="distributed" vertical="center" justifyLastLine="1"/>
    </xf>
    <xf numFmtId="0" fontId="16" fillId="0" borderId="5" xfId="0" applyFont="1" applyFill="1" applyBorder="1" applyAlignment="1">
      <alignment vertical="center" textRotation="255"/>
    </xf>
    <xf numFmtId="0" fontId="16" fillId="0" borderId="7" xfId="0" applyFont="1" applyFill="1" applyBorder="1" applyAlignment="1">
      <alignment vertical="center" textRotation="255"/>
    </xf>
    <xf numFmtId="0" fontId="16" fillId="0" borderId="8" xfId="0" applyFont="1" applyFill="1" applyBorder="1" applyAlignment="1">
      <alignment vertical="center" textRotation="255"/>
    </xf>
    <xf numFmtId="0" fontId="16" fillId="0" borderId="9" xfId="0" applyFont="1" applyFill="1" applyBorder="1" applyAlignment="1">
      <alignment vertical="center" textRotation="255"/>
    </xf>
    <xf numFmtId="0" fontId="16" fillId="0" borderId="11" xfId="0" applyFont="1" applyFill="1" applyBorder="1" applyAlignment="1">
      <alignment vertical="center" textRotation="255"/>
    </xf>
    <xf numFmtId="0" fontId="16" fillId="0" borderId="31" xfId="0" applyFont="1" applyFill="1" applyBorder="1" applyAlignment="1">
      <alignment vertical="center" textRotation="255"/>
    </xf>
    <xf numFmtId="38" fontId="14" fillId="0" borderId="0" xfId="0" applyNumberFormat="1" applyFont="1" applyFill="1" applyBorder="1" applyAlignment="1">
      <alignment vertical="center"/>
    </xf>
  </cellXfs>
  <cellStyles count="9">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32 実行委員会決算(H16～H18）" xfId="6" xr:uid="{00000000-0005-0000-0000-000006000000}"/>
    <cellStyle name="標準_Sheet1" xfId="7" xr:uid="{00000000-0005-0000-0000-000007000000}"/>
    <cellStyle name="標準_波及効果グラフ" xfId="8" xr:uid="{00000000-0005-0000-0000-000008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308680116524579"/>
          <c:y val="5.7377125727253203E-2"/>
          <c:w val="0.55401318059953186"/>
          <c:h val="0.92486462184167662"/>
        </c:manualLayout>
      </c:layout>
      <c:barChart>
        <c:barDir val="bar"/>
        <c:grouping val="stacked"/>
        <c:varyColors val="0"/>
        <c:ser>
          <c:idx val="0"/>
          <c:order val="0"/>
          <c:tx>
            <c:strRef>
              <c:f>グラフ!$B$1</c:f>
              <c:strCache>
                <c:ptCount val="1"/>
                <c:pt idx="0">
                  <c:v>直接投入額</c:v>
                </c:pt>
              </c:strCache>
            </c:strRef>
          </c:tx>
          <c:spPr>
            <a:solidFill>
              <a:srgbClr val="0000FF"/>
            </a:solidFill>
            <a:ln w="12700">
              <a:solidFill>
                <a:srgbClr val="000000"/>
              </a:solidFill>
              <a:prstDash val="solid"/>
            </a:ln>
          </c:spPr>
          <c:invertIfNegative val="0"/>
          <c:cat>
            <c:strRef>
              <c:f>グラフ!$A$2:$A$38</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グラフ!$B$2:$B$38</c:f>
              <c:numCache>
                <c:formatCode>#,##0\ ;[Red]\△\ #,##0\ </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6999-4D89-BC3C-CA6D9E668086}"/>
            </c:ext>
          </c:extLst>
        </c:ser>
        <c:ser>
          <c:idx val="1"/>
          <c:order val="1"/>
          <c:tx>
            <c:strRef>
              <c:f>グラフ!$C$1</c:f>
              <c:strCache>
                <c:ptCount val="1"/>
                <c:pt idx="0">
                  <c:v>第１次波及効果</c:v>
                </c:pt>
              </c:strCache>
            </c:strRef>
          </c:tx>
          <c:spPr>
            <a:solidFill>
              <a:srgbClr val="FF8080"/>
            </a:solidFill>
            <a:ln w="12700">
              <a:solidFill>
                <a:srgbClr val="000000"/>
              </a:solidFill>
              <a:prstDash val="solid"/>
            </a:ln>
          </c:spPr>
          <c:invertIfNegative val="0"/>
          <c:cat>
            <c:strRef>
              <c:f>グラフ!$A$2:$A$38</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グラフ!$C$2:$C$38</c:f>
              <c:numCache>
                <c:formatCode>#,##0.0\ ;[Red]\△\ #,##0.0\ </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6999-4D89-BC3C-CA6D9E668086}"/>
            </c:ext>
          </c:extLst>
        </c:ser>
        <c:ser>
          <c:idx val="2"/>
          <c:order val="2"/>
          <c:tx>
            <c:strRef>
              <c:f>グラフ!$D$1</c:f>
              <c:strCache>
                <c:ptCount val="1"/>
                <c:pt idx="0">
                  <c:v>第２次波及効果</c:v>
                </c:pt>
              </c:strCache>
            </c:strRef>
          </c:tx>
          <c:spPr>
            <a:solidFill>
              <a:srgbClr val="FFCC00"/>
            </a:solidFill>
            <a:ln w="12700">
              <a:solidFill>
                <a:srgbClr val="000000"/>
              </a:solidFill>
              <a:prstDash val="solid"/>
            </a:ln>
          </c:spPr>
          <c:invertIfNegative val="0"/>
          <c:cat>
            <c:strRef>
              <c:f>グラフ!$A$2:$A$38</c:f>
              <c:strCache>
                <c:ptCount val="37"/>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他に分類されない会員制団体</c:v>
                </c:pt>
                <c:pt idx="33">
                  <c:v>対事業所サービス</c:v>
                </c:pt>
                <c:pt idx="34">
                  <c:v>対個人サービス</c:v>
                </c:pt>
                <c:pt idx="35">
                  <c:v>事務用品</c:v>
                </c:pt>
                <c:pt idx="36">
                  <c:v>分類不明</c:v>
                </c:pt>
              </c:strCache>
            </c:strRef>
          </c:cat>
          <c:val>
            <c:numRef>
              <c:f>グラフ!$D$2:$D$38</c:f>
              <c:numCache>
                <c:formatCode>#,##0.0\ ;[Red]\△\ #,##0.0\ </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6999-4D89-BC3C-CA6D9E668086}"/>
            </c:ext>
          </c:extLst>
        </c:ser>
        <c:dLbls>
          <c:showLegendKey val="0"/>
          <c:showVal val="0"/>
          <c:showCatName val="0"/>
          <c:showSerName val="0"/>
          <c:showPercent val="0"/>
          <c:showBubbleSize val="0"/>
        </c:dLbls>
        <c:gapWidth val="150"/>
        <c:overlap val="100"/>
        <c:axId val="498810480"/>
        <c:axId val="1"/>
      </c:barChart>
      <c:catAx>
        <c:axId val="4988104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000000"/>
              </a:solidFill>
              <a:prstDash val="solid"/>
            </a:ln>
          </c:spPr>
        </c:majorGridlines>
        <c:numFmt formatCode="#,##0\ ;[Red]\△\ #,##0\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8810480"/>
        <c:crosses val="autoZero"/>
        <c:crossBetween val="between"/>
      </c:valAx>
      <c:spPr>
        <a:solidFill>
          <a:srgbClr val="FFFFCC"/>
        </a:solidFill>
        <a:ln w="12700">
          <a:solidFill>
            <a:srgbClr val="808080"/>
          </a:solidFill>
          <a:prstDash val="solid"/>
        </a:ln>
      </c:spPr>
    </c:plotArea>
    <c:legend>
      <c:legendPos val="r"/>
      <c:layout>
        <c:manualLayout>
          <c:xMode val="edge"/>
          <c:yMode val="edge"/>
          <c:x val="0.83796425909724237"/>
          <c:y val="0.50663157821452687"/>
          <c:w val="0.15432114967110588"/>
          <c:h val="0.1167110145714543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85725</xdr:rowOff>
    </xdr:from>
    <xdr:to>
      <xdr:col>7</xdr:col>
      <xdr:colOff>276225</xdr:colOff>
      <xdr:row>14</xdr:row>
      <xdr:rowOff>0</xdr:rowOff>
    </xdr:to>
    <xdr:sp macro="" textlink="">
      <xdr:nvSpPr>
        <xdr:cNvPr id="7261" name="Rectangle 1">
          <a:extLst>
            <a:ext uri="{FF2B5EF4-FFF2-40B4-BE49-F238E27FC236}">
              <a16:creationId xmlns:a16="http://schemas.microsoft.com/office/drawing/2014/main" id="{2ED315DC-E4DA-45A2-BCAB-1A0C5B0FDFDC}"/>
            </a:ext>
          </a:extLst>
        </xdr:cNvPr>
        <xdr:cNvSpPr>
          <a:spLocks noChangeArrowheads="1"/>
        </xdr:cNvSpPr>
      </xdr:nvSpPr>
      <xdr:spPr bwMode="auto">
        <a:xfrm>
          <a:off x="619125" y="781050"/>
          <a:ext cx="4486275" cy="1438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352425</xdr:colOff>
      <xdr:row>43</xdr:row>
      <xdr:rowOff>28575</xdr:rowOff>
    </xdr:from>
    <xdr:ext cx="3019425" cy="998094"/>
    <xdr:sp macro="" textlink="">
      <xdr:nvSpPr>
        <xdr:cNvPr id="3" name="テキスト ボックス 2">
          <a:extLst>
            <a:ext uri="{FF2B5EF4-FFF2-40B4-BE49-F238E27FC236}">
              <a16:creationId xmlns:a16="http://schemas.microsoft.com/office/drawing/2014/main" id="{79D84067-C7A4-44A6-9729-E0732F62E758}"/>
            </a:ext>
          </a:extLst>
        </xdr:cNvPr>
        <xdr:cNvSpPr txBox="1"/>
      </xdr:nvSpPr>
      <xdr:spPr>
        <a:xfrm>
          <a:off x="5181600" y="7362825"/>
          <a:ext cx="3019425" cy="99809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問い合わせ先：</a:t>
          </a:r>
          <a:endParaRPr kumimoji="1" lang="en-US" altLang="ja-JP" sz="1100"/>
        </a:p>
        <a:p>
          <a:r>
            <a:rPr kumimoji="1" lang="ja-JP" altLang="en-US" sz="1100"/>
            <a:t>政策部統計分析課</a:t>
          </a:r>
          <a:endParaRPr kumimoji="1" lang="en-US" altLang="ja-JP" sz="1100"/>
        </a:p>
        <a:p>
          <a:r>
            <a:rPr kumimoji="1" lang="ja-JP" altLang="en-US" sz="1100"/>
            <a:t>加工分析担当</a:t>
          </a:r>
          <a:endParaRPr kumimoji="1" lang="en-US" altLang="ja-JP" sz="1100"/>
        </a:p>
        <a:p>
          <a:r>
            <a:rPr kumimoji="1" lang="en-US" altLang="ja-JP" sz="1100"/>
            <a:t>TEL:0952-25-7037</a:t>
          </a:r>
          <a:r>
            <a:rPr kumimoji="1" lang="ja-JP" altLang="en-US" sz="1100"/>
            <a:t>（内線</a:t>
          </a:r>
          <a:r>
            <a:rPr kumimoji="1" lang="en-US" altLang="ja-JP" sz="1100"/>
            <a:t>1657</a:t>
          </a:r>
          <a:r>
            <a:rPr kumimoji="1" lang="ja-JP" altLang="en-US" sz="1100"/>
            <a:t>）</a:t>
          </a:r>
          <a:endParaRPr kumimoji="1" lang="en-US" altLang="ja-JP" sz="1100"/>
        </a:p>
        <a:p>
          <a:r>
            <a:rPr kumimoji="1" lang="en-US" altLang="ja-JP" sz="1100"/>
            <a:t>E-mail:toukeibunseki@pref.saga.lg.jp</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9525</xdr:colOff>
      <xdr:row>16</xdr:row>
      <xdr:rowOff>295275</xdr:rowOff>
    </xdr:from>
    <xdr:to>
      <xdr:col>37</xdr:col>
      <xdr:colOff>152400</xdr:colOff>
      <xdr:row>18</xdr:row>
      <xdr:rowOff>228600</xdr:rowOff>
    </xdr:to>
    <xdr:sp macro="" textlink="">
      <xdr:nvSpPr>
        <xdr:cNvPr id="4155" name="AutoShape 2">
          <a:extLst>
            <a:ext uri="{FF2B5EF4-FFF2-40B4-BE49-F238E27FC236}">
              <a16:creationId xmlns:a16="http://schemas.microsoft.com/office/drawing/2014/main" id="{8F18FF61-CC09-4ABC-8312-C2188631F0D8}"/>
            </a:ext>
          </a:extLst>
        </xdr:cNvPr>
        <xdr:cNvSpPr>
          <a:spLocks/>
        </xdr:cNvSpPr>
      </xdr:nvSpPr>
      <xdr:spPr bwMode="auto">
        <a:xfrm>
          <a:off x="6638925" y="3952875"/>
          <a:ext cx="142875" cy="581025"/>
        </a:xfrm>
        <a:prstGeom prst="rightBrace">
          <a:avLst>
            <a:gd name="adj1" fmla="val 33889"/>
            <a:gd name="adj2" fmla="val 50000"/>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12</xdr:row>
      <xdr:rowOff>0</xdr:rowOff>
    </xdr:to>
    <xdr:sp macro="" textlink="">
      <xdr:nvSpPr>
        <xdr:cNvPr id="58498" name="Line 1">
          <a:extLst>
            <a:ext uri="{FF2B5EF4-FFF2-40B4-BE49-F238E27FC236}">
              <a16:creationId xmlns:a16="http://schemas.microsoft.com/office/drawing/2014/main" id="{D94DDC32-47E0-449F-8D72-5386BD65FEAA}"/>
            </a:ext>
          </a:extLst>
        </xdr:cNvPr>
        <xdr:cNvSpPr>
          <a:spLocks noChangeShapeType="1"/>
        </xdr:cNvSpPr>
      </xdr:nvSpPr>
      <xdr:spPr bwMode="auto">
        <a:xfrm>
          <a:off x="1943100" y="143827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15</xdr:col>
      <xdr:colOff>9525</xdr:colOff>
      <xdr:row>19</xdr:row>
      <xdr:rowOff>152400</xdr:rowOff>
    </xdr:to>
    <xdr:grpSp>
      <xdr:nvGrpSpPr>
        <xdr:cNvPr id="58499" name="Group 2">
          <a:extLst>
            <a:ext uri="{FF2B5EF4-FFF2-40B4-BE49-F238E27FC236}">
              <a16:creationId xmlns:a16="http://schemas.microsoft.com/office/drawing/2014/main" id="{CE5F3795-68E5-457B-A645-3F062E26C731}"/>
            </a:ext>
          </a:extLst>
        </xdr:cNvPr>
        <xdr:cNvGrpSpPr>
          <a:grpSpLocks/>
        </xdr:cNvGrpSpPr>
      </xdr:nvGrpSpPr>
      <xdr:grpSpPr bwMode="auto">
        <a:xfrm>
          <a:off x="971550" y="2514600"/>
          <a:ext cx="1466850" cy="609600"/>
          <a:chOff x="90" y="272"/>
          <a:chExt cx="136" cy="54"/>
        </a:xfrm>
      </xdr:grpSpPr>
      <xdr:sp macro="" textlink="">
        <xdr:nvSpPr>
          <xdr:cNvPr id="58515" name="Line 3">
            <a:extLst>
              <a:ext uri="{FF2B5EF4-FFF2-40B4-BE49-F238E27FC236}">
                <a16:creationId xmlns:a16="http://schemas.microsoft.com/office/drawing/2014/main" id="{B4E7285B-0652-4ABE-8B38-16CBF7F53229}"/>
              </a:ext>
            </a:extLst>
          </xdr:cNvPr>
          <xdr:cNvSpPr>
            <a:spLocks noChangeShapeType="1"/>
          </xdr:cNvSpPr>
        </xdr:nvSpPr>
        <xdr:spPr bwMode="auto">
          <a:xfrm flipH="1">
            <a:off x="164" y="272"/>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8516" name="Group 4">
            <a:extLst>
              <a:ext uri="{FF2B5EF4-FFF2-40B4-BE49-F238E27FC236}">
                <a16:creationId xmlns:a16="http://schemas.microsoft.com/office/drawing/2014/main" id="{DEF33BCF-7B26-4A20-B85B-3DB1013AC044}"/>
              </a:ext>
            </a:extLst>
          </xdr:cNvPr>
          <xdr:cNvGrpSpPr>
            <a:grpSpLocks/>
          </xdr:cNvGrpSpPr>
        </xdr:nvGrpSpPr>
        <xdr:grpSpPr bwMode="auto">
          <a:xfrm>
            <a:off x="90" y="287"/>
            <a:ext cx="136" cy="39"/>
            <a:chOff x="90" y="290"/>
            <a:chExt cx="136" cy="32"/>
          </a:xfrm>
        </xdr:grpSpPr>
        <xdr:sp macro="" textlink="">
          <xdr:nvSpPr>
            <xdr:cNvPr id="58517" name="Line 5">
              <a:extLst>
                <a:ext uri="{FF2B5EF4-FFF2-40B4-BE49-F238E27FC236}">
                  <a16:creationId xmlns:a16="http://schemas.microsoft.com/office/drawing/2014/main" id="{C382198A-29F7-4CD9-8976-B1AB734BAB84}"/>
                </a:ext>
              </a:extLst>
            </xdr:cNvPr>
            <xdr:cNvSpPr>
              <a:spLocks noChangeShapeType="1"/>
            </xdr:cNvSpPr>
          </xdr:nvSpPr>
          <xdr:spPr bwMode="auto">
            <a:xfrm>
              <a:off x="90" y="290"/>
              <a:ext cx="1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518" name="Line 6">
              <a:extLst>
                <a:ext uri="{FF2B5EF4-FFF2-40B4-BE49-F238E27FC236}">
                  <a16:creationId xmlns:a16="http://schemas.microsoft.com/office/drawing/2014/main" id="{8FA87198-BD8E-441A-8D9D-CE8232E75A03}"/>
                </a:ext>
              </a:extLst>
            </xdr:cNvPr>
            <xdr:cNvSpPr>
              <a:spLocks noChangeShapeType="1"/>
            </xdr:cNvSpPr>
          </xdr:nvSpPr>
          <xdr:spPr bwMode="auto">
            <a:xfrm>
              <a:off x="90"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519" name="Line 7">
              <a:extLst>
                <a:ext uri="{FF2B5EF4-FFF2-40B4-BE49-F238E27FC236}">
                  <a16:creationId xmlns:a16="http://schemas.microsoft.com/office/drawing/2014/main" id="{C9DE00A3-49DB-4C6A-B4AD-7FCED4DC9FE2}"/>
                </a:ext>
              </a:extLst>
            </xdr:cNvPr>
            <xdr:cNvSpPr>
              <a:spLocks noChangeShapeType="1"/>
            </xdr:cNvSpPr>
          </xdr:nvSpPr>
          <xdr:spPr bwMode="auto">
            <a:xfrm>
              <a:off x="226"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17</xdr:col>
      <xdr:colOff>133350</xdr:colOff>
      <xdr:row>22</xdr:row>
      <xdr:rowOff>0</xdr:rowOff>
    </xdr:from>
    <xdr:to>
      <xdr:col>17</xdr:col>
      <xdr:colOff>133350</xdr:colOff>
      <xdr:row>24</xdr:row>
      <xdr:rowOff>0</xdr:rowOff>
    </xdr:to>
    <xdr:sp macro="" textlink="">
      <xdr:nvSpPr>
        <xdr:cNvPr id="58500" name="Line 8">
          <a:extLst>
            <a:ext uri="{FF2B5EF4-FFF2-40B4-BE49-F238E27FC236}">
              <a16:creationId xmlns:a16="http://schemas.microsoft.com/office/drawing/2014/main" id="{2A169053-8A48-4187-AE37-308DFDD9CB56}"/>
            </a:ext>
          </a:extLst>
        </xdr:cNvPr>
        <xdr:cNvSpPr>
          <a:spLocks noChangeShapeType="1"/>
        </xdr:cNvSpPr>
      </xdr:nvSpPr>
      <xdr:spPr bwMode="auto">
        <a:xfrm>
          <a:off x="2886075" y="3438525"/>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6</xdr:col>
      <xdr:colOff>0</xdr:colOff>
      <xdr:row>26</xdr:row>
      <xdr:rowOff>0</xdr:rowOff>
    </xdr:to>
    <xdr:sp macro="" textlink="">
      <xdr:nvSpPr>
        <xdr:cNvPr id="58501" name="Line 9">
          <a:extLst>
            <a:ext uri="{FF2B5EF4-FFF2-40B4-BE49-F238E27FC236}">
              <a16:creationId xmlns:a16="http://schemas.microsoft.com/office/drawing/2014/main" id="{070D178B-393F-40EC-AC98-8076F5BDC8D4}"/>
            </a:ext>
          </a:extLst>
        </xdr:cNvPr>
        <xdr:cNvSpPr>
          <a:spLocks noChangeShapeType="1"/>
        </xdr:cNvSpPr>
      </xdr:nvSpPr>
      <xdr:spPr bwMode="auto">
        <a:xfrm>
          <a:off x="971550" y="3448050"/>
          <a:ext cx="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32</xdr:row>
      <xdr:rowOff>0</xdr:rowOff>
    </xdr:from>
    <xdr:to>
      <xdr:col>30</xdr:col>
      <xdr:colOff>0</xdr:colOff>
      <xdr:row>35</xdr:row>
      <xdr:rowOff>9525</xdr:rowOff>
    </xdr:to>
    <xdr:grpSp>
      <xdr:nvGrpSpPr>
        <xdr:cNvPr id="58502" name="Group 10">
          <a:extLst>
            <a:ext uri="{FF2B5EF4-FFF2-40B4-BE49-F238E27FC236}">
              <a16:creationId xmlns:a16="http://schemas.microsoft.com/office/drawing/2014/main" id="{61C1683C-0C2B-4781-B9D7-C88A9DDCA87D}"/>
            </a:ext>
          </a:extLst>
        </xdr:cNvPr>
        <xdr:cNvGrpSpPr>
          <a:grpSpLocks/>
        </xdr:cNvGrpSpPr>
      </xdr:nvGrpSpPr>
      <xdr:grpSpPr bwMode="auto">
        <a:xfrm>
          <a:off x="2105025" y="4981575"/>
          <a:ext cx="2752725" cy="466725"/>
          <a:chOff x="208" y="529"/>
          <a:chExt cx="272" cy="52"/>
        </a:xfrm>
      </xdr:grpSpPr>
      <xdr:sp macro="" textlink="">
        <xdr:nvSpPr>
          <xdr:cNvPr id="58513" name="Line 11">
            <a:extLst>
              <a:ext uri="{FF2B5EF4-FFF2-40B4-BE49-F238E27FC236}">
                <a16:creationId xmlns:a16="http://schemas.microsoft.com/office/drawing/2014/main" id="{ECBE580F-83E9-4CDF-A34A-5D2786EC502F}"/>
              </a:ext>
            </a:extLst>
          </xdr:cNvPr>
          <xdr:cNvSpPr>
            <a:spLocks noChangeShapeType="1"/>
          </xdr:cNvSpPr>
        </xdr:nvSpPr>
        <xdr:spPr bwMode="auto">
          <a:xfrm>
            <a:off x="208" y="529"/>
            <a:ext cx="0" cy="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514" name="Freeform 12">
            <a:extLst>
              <a:ext uri="{FF2B5EF4-FFF2-40B4-BE49-F238E27FC236}">
                <a16:creationId xmlns:a16="http://schemas.microsoft.com/office/drawing/2014/main" id="{9B057B70-FF5C-4755-879C-DCC2B53ABAEB}"/>
              </a:ext>
            </a:extLst>
          </xdr:cNvPr>
          <xdr:cNvSpPr>
            <a:spLocks/>
          </xdr:cNvSpPr>
        </xdr:nvSpPr>
        <xdr:spPr bwMode="auto">
          <a:xfrm>
            <a:off x="208" y="529"/>
            <a:ext cx="272" cy="21"/>
          </a:xfrm>
          <a:custGeom>
            <a:avLst/>
            <a:gdLst>
              <a:gd name="T0" fmla="*/ 272 w 272"/>
              <a:gd name="T1" fmla="*/ 0 h 21"/>
              <a:gd name="T2" fmla="*/ 272 w 272"/>
              <a:gd name="T3" fmla="*/ 21 h 21"/>
              <a:gd name="T4" fmla="*/ 0 w 272"/>
              <a:gd name="T5" fmla="*/ 21 h 21"/>
              <a:gd name="T6" fmla="*/ 0 60000 65536"/>
              <a:gd name="T7" fmla="*/ 0 60000 65536"/>
              <a:gd name="T8" fmla="*/ 0 60000 65536"/>
              <a:gd name="T9" fmla="*/ 0 w 272"/>
              <a:gd name="T10" fmla="*/ 0 h 21"/>
              <a:gd name="T11" fmla="*/ 272 w 272"/>
              <a:gd name="T12" fmla="*/ 21 h 21"/>
            </a:gdLst>
            <a:ahLst/>
            <a:cxnLst>
              <a:cxn ang="T6">
                <a:pos x="T0" y="T1"/>
              </a:cxn>
              <a:cxn ang="T7">
                <a:pos x="T2" y="T3"/>
              </a:cxn>
              <a:cxn ang="T8">
                <a:pos x="T4" y="T5"/>
              </a:cxn>
            </a:cxnLst>
            <a:rect l="T9" t="T10" r="T11" b="T12"/>
            <a:pathLst>
              <a:path w="272" h="21">
                <a:moveTo>
                  <a:pt x="272" y="0"/>
                </a:moveTo>
                <a:lnTo>
                  <a:pt x="272" y="21"/>
                </a:lnTo>
                <a:lnTo>
                  <a:pt x="0" y="2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37</xdr:row>
      <xdr:rowOff>0</xdr:rowOff>
    </xdr:from>
    <xdr:to>
      <xdr:col>10</xdr:col>
      <xdr:colOff>0</xdr:colOff>
      <xdr:row>41</xdr:row>
      <xdr:rowOff>0</xdr:rowOff>
    </xdr:to>
    <xdr:sp macro="" textlink="">
      <xdr:nvSpPr>
        <xdr:cNvPr id="58503" name="Line 13">
          <a:extLst>
            <a:ext uri="{FF2B5EF4-FFF2-40B4-BE49-F238E27FC236}">
              <a16:creationId xmlns:a16="http://schemas.microsoft.com/office/drawing/2014/main" id="{37F2DAF4-F33C-4597-9037-7C83BDDDA39F}"/>
            </a:ext>
          </a:extLst>
        </xdr:cNvPr>
        <xdr:cNvSpPr>
          <a:spLocks noChangeShapeType="1"/>
        </xdr:cNvSpPr>
      </xdr:nvSpPr>
      <xdr:spPr bwMode="auto">
        <a:xfrm>
          <a:off x="1619250" y="5753100"/>
          <a:ext cx="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43</xdr:row>
      <xdr:rowOff>9525</xdr:rowOff>
    </xdr:from>
    <xdr:to>
      <xdr:col>15</xdr:col>
      <xdr:colOff>19050</xdr:colOff>
      <xdr:row>47</xdr:row>
      <xdr:rowOff>0</xdr:rowOff>
    </xdr:to>
    <xdr:grpSp>
      <xdr:nvGrpSpPr>
        <xdr:cNvPr id="58504" name="Group 14">
          <a:extLst>
            <a:ext uri="{FF2B5EF4-FFF2-40B4-BE49-F238E27FC236}">
              <a16:creationId xmlns:a16="http://schemas.microsoft.com/office/drawing/2014/main" id="{387A8D84-3DC1-472F-8435-EB2A3F5B3DB9}"/>
            </a:ext>
          </a:extLst>
        </xdr:cNvPr>
        <xdr:cNvGrpSpPr>
          <a:grpSpLocks/>
        </xdr:cNvGrpSpPr>
      </xdr:nvGrpSpPr>
      <xdr:grpSpPr bwMode="auto">
        <a:xfrm>
          <a:off x="981075" y="6686550"/>
          <a:ext cx="1466850" cy="600075"/>
          <a:chOff x="90" y="272"/>
          <a:chExt cx="136" cy="54"/>
        </a:xfrm>
      </xdr:grpSpPr>
      <xdr:sp macro="" textlink="">
        <xdr:nvSpPr>
          <xdr:cNvPr id="58508" name="Line 15">
            <a:extLst>
              <a:ext uri="{FF2B5EF4-FFF2-40B4-BE49-F238E27FC236}">
                <a16:creationId xmlns:a16="http://schemas.microsoft.com/office/drawing/2014/main" id="{DFAE44DE-18A6-4D43-AFF0-F8CA6145EC60}"/>
              </a:ext>
            </a:extLst>
          </xdr:cNvPr>
          <xdr:cNvSpPr>
            <a:spLocks noChangeShapeType="1"/>
          </xdr:cNvSpPr>
        </xdr:nvSpPr>
        <xdr:spPr bwMode="auto">
          <a:xfrm flipH="1">
            <a:off x="164" y="272"/>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58509" name="Group 16">
            <a:extLst>
              <a:ext uri="{FF2B5EF4-FFF2-40B4-BE49-F238E27FC236}">
                <a16:creationId xmlns:a16="http://schemas.microsoft.com/office/drawing/2014/main" id="{BA222F23-12D4-471B-B654-49C1E5B1CCDD}"/>
              </a:ext>
            </a:extLst>
          </xdr:cNvPr>
          <xdr:cNvGrpSpPr>
            <a:grpSpLocks/>
          </xdr:cNvGrpSpPr>
        </xdr:nvGrpSpPr>
        <xdr:grpSpPr bwMode="auto">
          <a:xfrm>
            <a:off x="90" y="287"/>
            <a:ext cx="136" cy="39"/>
            <a:chOff x="90" y="290"/>
            <a:chExt cx="136" cy="32"/>
          </a:xfrm>
        </xdr:grpSpPr>
        <xdr:sp macro="" textlink="">
          <xdr:nvSpPr>
            <xdr:cNvPr id="58510" name="Line 17">
              <a:extLst>
                <a:ext uri="{FF2B5EF4-FFF2-40B4-BE49-F238E27FC236}">
                  <a16:creationId xmlns:a16="http://schemas.microsoft.com/office/drawing/2014/main" id="{84A0469E-6363-43B2-9ED4-2D7BA803AB11}"/>
                </a:ext>
              </a:extLst>
            </xdr:cNvPr>
            <xdr:cNvSpPr>
              <a:spLocks noChangeShapeType="1"/>
            </xdr:cNvSpPr>
          </xdr:nvSpPr>
          <xdr:spPr bwMode="auto">
            <a:xfrm>
              <a:off x="90" y="290"/>
              <a:ext cx="1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511" name="Line 18">
              <a:extLst>
                <a:ext uri="{FF2B5EF4-FFF2-40B4-BE49-F238E27FC236}">
                  <a16:creationId xmlns:a16="http://schemas.microsoft.com/office/drawing/2014/main" id="{B2D05F73-D28E-47EB-B228-F060206E6285}"/>
                </a:ext>
              </a:extLst>
            </xdr:cNvPr>
            <xdr:cNvSpPr>
              <a:spLocks noChangeShapeType="1"/>
            </xdr:cNvSpPr>
          </xdr:nvSpPr>
          <xdr:spPr bwMode="auto">
            <a:xfrm>
              <a:off x="90"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512" name="Line 19">
              <a:extLst>
                <a:ext uri="{FF2B5EF4-FFF2-40B4-BE49-F238E27FC236}">
                  <a16:creationId xmlns:a16="http://schemas.microsoft.com/office/drawing/2014/main" id="{06D0A72D-33A3-44D8-91D5-EA9478ABCED9}"/>
                </a:ext>
              </a:extLst>
            </xdr:cNvPr>
            <xdr:cNvSpPr>
              <a:spLocks noChangeShapeType="1"/>
            </xdr:cNvSpPr>
          </xdr:nvSpPr>
          <xdr:spPr bwMode="auto">
            <a:xfrm>
              <a:off x="226" y="290"/>
              <a:ext cx="0" cy="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6</xdr:col>
      <xdr:colOff>0</xdr:colOff>
      <xdr:row>49</xdr:row>
      <xdr:rowOff>0</xdr:rowOff>
    </xdr:from>
    <xdr:to>
      <xdr:col>6</xdr:col>
      <xdr:colOff>0</xdr:colOff>
      <xdr:row>53</xdr:row>
      <xdr:rowOff>9525</xdr:rowOff>
    </xdr:to>
    <xdr:sp macro="" textlink="">
      <xdr:nvSpPr>
        <xdr:cNvPr id="58505" name="Line 20">
          <a:extLst>
            <a:ext uri="{FF2B5EF4-FFF2-40B4-BE49-F238E27FC236}">
              <a16:creationId xmlns:a16="http://schemas.microsoft.com/office/drawing/2014/main" id="{834293B4-9921-492B-9FC4-7FE5ED2A44C7}"/>
            </a:ext>
          </a:extLst>
        </xdr:cNvPr>
        <xdr:cNvSpPr>
          <a:spLocks noChangeShapeType="1"/>
        </xdr:cNvSpPr>
      </xdr:nvSpPr>
      <xdr:spPr bwMode="auto">
        <a:xfrm>
          <a:off x="971550" y="7600950"/>
          <a:ext cx="0"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142875</xdr:colOff>
      <xdr:row>49</xdr:row>
      <xdr:rowOff>0</xdr:rowOff>
    </xdr:from>
    <xdr:to>
      <xdr:col>17</xdr:col>
      <xdr:colOff>142875</xdr:colOff>
      <xdr:row>51</xdr:row>
      <xdr:rowOff>0</xdr:rowOff>
    </xdr:to>
    <xdr:sp macro="" textlink="">
      <xdr:nvSpPr>
        <xdr:cNvPr id="58506" name="Line 21">
          <a:extLst>
            <a:ext uri="{FF2B5EF4-FFF2-40B4-BE49-F238E27FC236}">
              <a16:creationId xmlns:a16="http://schemas.microsoft.com/office/drawing/2014/main" id="{E93731F3-C9A6-4391-91BF-DC8C98063ECB}"/>
            </a:ext>
          </a:extLst>
        </xdr:cNvPr>
        <xdr:cNvSpPr>
          <a:spLocks noChangeShapeType="1"/>
        </xdr:cNvSpPr>
      </xdr:nvSpPr>
      <xdr:spPr bwMode="auto">
        <a:xfrm>
          <a:off x="2895600" y="7600950"/>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9</xdr:row>
      <xdr:rowOff>0</xdr:rowOff>
    </xdr:from>
    <xdr:to>
      <xdr:col>24</xdr:col>
      <xdr:colOff>104775</xdr:colOff>
      <xdr:row>26</xdr:row>
      <xdr:rowOff>0</xdr:rowOff>
    </xdr:to>
    <xdr:sp macro="" textlink="">
      <xdr:nvSpPr>
        <xdr:cNvPr id="58507" name="Line 22">
          <a:extLst>
            <a:ext uri="{FF2B5EF4-FFF2-40B4-BE49-F238E27FC236}">
              <a16:creationId xmlns:a16="http://schemas.microsoft.com/office/drawing/2014/main" id="{5622044C-7EC9-4506-979E-9810F6F03321}"/>
            </a:ext>
          </a:extLst>
        </xdr:cNvPr>
        <xdr:cNvSpPr>
          <a:spLocks noChangeShapeType="1"/>
        </xdr:cNvSpPr>
      </xdr:nvSpPr>
      <xdr:spPr bwMode="auto">
        <a:xfrm>
          <a:off x="3990975" y="1438275"/>
          <a:ext cx="0" cy="2619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161925</xdr:colOff>
      <xdr:row>0</xdr:row>
      <xdr:rowOff>28575</xdr:rowOff>
    </xdr:from>
    <xdr:to>
      <xdr:col>13</xdr:col>
      <xdr:colOff>161925</xdr:colOff>
      <xdr:row>40</xdr:row>
      <xdr:rowOff>161925</xdr:rowOff>
    </xdr:to>
    <xdr:graphicFrame macro="">
      <xdr:nvGraphicFramePr>
        <xdr:cNvPr id="8297" name="Chart 1">
          <a:extLst>
            <a:ext uri="{FF2B5EF4-FFF2-40B4-BE49-F238E27FC236}">
              <a16:creationId xmlns:a16="http://schemas.microsoft.com/office/drawing/2014/main" id="{27904A5D-9965-4BB3-B69C-5F250A6F4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81915</xdr:colOff>
      <xdr:row>0</xdr:row>
      <xdr:rowOff>114300</xdr:rowOff>
    </xdr:from>
    <xdr:to>
      <xdr:col>12</xdr:col>
      <xdr:colOff>636295</xdr:colOff>
      <xdr:row>0</xdr:row>
      <xdr:rowOff>304800</xdr:rowOff>
    </xdr:to>
    <xdr:sp macro="" textlink="">
      <xdr:nvSpPr>
        <xdr:cNvPr id="8194" name="Text Box 2">
          <a:extLst>
            <a:ext uri="{FF2B5EF4-FFF2-40B4-BE49-F238E27FC236}">
              <a16:creationId xmlns:a16="http://schemas.microsoft.com/office/drawing/2014/main" id="{A219E0E9-EF68-4276-91EA-7A0394F6EE77}"/>
            </a:ext>
          </a:extLst>
        </xdr:cNvPr>
        <xdr:cNvSpPr txBox="1">
          <a:spLocks noChangeArrowheads="1"/>
        </xdr:cNvSpPr>
      </xdr:nvSpPr>
      <xdr:spPr bwMode="auto">
        <a:xfrm>
          <a:off x="11359515" y="114300"/>
          <a:ext cx="554380"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百万円</a:t>
          </a:r>
          <a:r>
            <a:rPr lang="ja-JP" altLang="en-US" sz="11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N41"/>
  <sheetViews>
    <sheetView zoomScaleNormal="100" workbookViewId="0">
      <selection activeCell="C40" sqref="C40"/>
    </sheetView>
  </sheetViews>
  <sheetFormatPr defaultRowHeight="12"/>
  <cols>
    <col min="2" max="2" width="17.5703125" customWidth="1"/>
  </cols>
  <sheetData>
    <row r="2" spans="1:4" s="122" customFormat="1" ht="20.25" customHeight="1" thickBot="1">
      <c r="A2" s="147" t="s">
        <v>108</v>
      </c>
    </row>
    <row r="3" spans="1:4" s="122" customFormat="1" ht="14.45" customHeight="1" thickBot="1">
      <c r="A3" s="146" t="s">
        <v>134</v>
      </c>
      <c r="C3" s="145"/>
      <c r="D3" s="146" t="s">
        <v>113</v>
      </c>
    </row>
    <row r="4" spans="1:4" ht="8.25" customHeight="1"/>
    <row r="6" spans="1:4">
      <c r="B6" t="s">
        <v>111</v>
      </c>
    </row>
    <row r="7" spans="1:4">
      <c r="B7" t="s">
        <v>112</v>
      </c>
    </row>
    <row r="9" spans="1:4">
      <c r="B9" t="s">
        <v>109</v>
      </c>
    </row>
    <row r="10" spans="1:4">
      <c r="C10" s="144" t="s">
        <v>135</v>
      </c>
    </row>
    <row r="11" spans="1:4">
      <c r="B11" t="s">
        <v>110</v>
      </c>
    </row>
    <row r="12" spans="1:4">
      <c r="C12" s="144" t="s">
        <v>135</v>
      </c>
    </row>
    <row r="13" spans="1:4">
      <c r="B13" t="s">
        <v>219</v>
      </c>
    </row>
    <row r="16" spans="1:4" ht="13.5">
      <c r="A16" s="146" t="s">
        <v>136</v>
      </c>
    </row>
    <row r="17" spans="1:14" ht="14.45" customHeight="1">
      <c r="A17" s="153" t="s">
        <v>137</v>
      </c>
    </row>
    <row r="18" spans="1:14" ht="15" customHeight="1">
      <c r="B18" t="s">
        <v>197</v>
      </c>
    </row>
    <row r="19" spans="1:14" ht="15.75" customHeight="1">
      <c r="B19" s="166"/>
      <c r="C19" s="166"/>
      <c r="D19" s="166"/>
      <c r="E19" s="166"/>
      <c r="F19" s="166"/>
      <c r="G19" s="166"/>
      <c r="H19" s="166"/>
      <c r="I19" s="166"/>
      <c r="J19" s="166"/>
      <c r="K19" s="166"/>
      <c r="L19" s="166"/>
      <c r="M19" s="166"/>
      <c r="N19" s="166"/>
    </row>
    <row r="20" spans="1:14" ht="13.5">
      <c r="A20" s="151" t="s">
        <v>138</v>
      </c>
      <c r="B20" s="148"/>
      <c r="C20" s="148"/>
      <c r="D20" s="148"/>
      <c r="E20" s="148"/>
      <c r="F20" s="148"/>
      <c r="G20" s="148"/>
      <c r="H20" s="148"/>
      <c r="I20" s="148"/>
      <c r="J20" s="148"/>
      <c r="K20" s="148"/>
      <c r="L20" s="148"/>
      <c r="M20" s="148"/>
    </row>
    <row r="22" spans="1:14" ht="13.5">
      <c r="A22" s="148"/>
      <c r="B22" s="152" t="s">
        <v>139</v>
      </c>
      <c r="C22" s="149" t="s">
        <v>140</v>
      </c>
      <c r="D22" s="150"/>
      <c r="E22" s="150"/>
      <c r="F22" s="150"/>
      <c r="G22" s="150"/>
      <c r="H22" s="150"/>
      <c r="I22" s="150"/>
      <c r="J22" s="150"/>
      <c r="K22" s="150"/>
      <c r="L22" s="150"/>
      <c r="M22" s="150"/>
    </row>
    <row r="23" spans="1:14" ht="13.5">
      <c r="A23" s="148"/>
      <c r="B23" s="152" t="s">
        <v>141</v>
      </c>
      <c r="C23" s="149" t="s">
        <v>142</v>
      </c>
      <c r="D23" s="150"/>
      <c r="E23" s="150"/>
      <c r="F23" s="150"/>
      <c r="G23" s="150"/>
      <c r="H23" s="150"/>
      <c r="I23" s="150"/>
      <c r="J23" s="150"/>
      <c r="K23" s="150"/>
      <c r="L23" s="150"/>
      <c r="M23" s="150"/>
    </row>
    <row r="24" spans="1:14" ht="13.5">
      <c r="A24" s="148"/>
      <c r="B24" s="152" t="s">
        <v>143</v>
      </c>
      <c r="C24" s="276" t="s">
        <v>144</v>
      </c>
      <c r="D24" s="276"/>
      <c r="E24" s="276"/>
      <c r="F24" s="276"/>
      <c r="G24" s="276"/>
      <c r="H24" s="276"/>
      <c r="I24" s="276"/>
      <c r="J24" s="276"/>
      <c r="K24" s="276"/>
      <c r="L24" s="276"/>
      <c r="M24" s="276"/>
      <c r="N24" s="276"/>
    </row>
    <row r="25" spans="1:14" ht="13.5">
      <c r="A25" s="148"/>
      <c r="B25" s="152"/>
      <c r="C25" s="276"/>
      <c r="D25" s="276"/>
      <c r="E25" s="276"/>
      <c r="F25" s="276"/>
      <c r="G25" s="276"/>
      <c r="H25" s="276"/>
      <c r="I25" s="276"/>
      <c r="J25" s="276"/>
      <c r="K25" s="276"/>
      <c r="L25" s="276"/>
      <c r="M25" s="276"/>
      <c r="N25" s="276"/>
    </row>
    <row r="26" spans="1:14" ht="13.5">
      <c r="A26" s="148"/>
      <c r="B26" s="152" t="s">
        <v>145</v>
      </c>
      <c r="C26" s="149" t="s">
        <v>146</v>
      </c>
      <c r="D26" s="150"/>
      <c r="E26" s="150"/>
      <c r="F26" s="150"/>
      <c r="G26" s="150"/>
      <c r="H26" s="150"/>
      <c r="I26" s="150"/>
      <c r="J26" s="150"/>
      <c r="K26" s="150"/>
      <c r="L26" s="150"/>
      <c r="M26" s="150"/>
    </row>
    <row r="27" spans="1:14" ht="13.5">
      <c r="A27" s="148"/>
      <c r="B27" s="152" t="s">
        <v>147</v>
      </c>
      <c r="C27" s="149" t="s">
        <v>148</v>
      </c>
      <c r="D27" s="150"/>
      <c r="E27" s="150"/>
      <c r="F27" s="150"/>
      <c r="G27" s="150"/>
      <c r="H27" s="150"/>
      <c r="I27" s="150"/>
      <c r="J27" s="150"/>
      <c r="K27" s="150"/>
      <c r="L27" s="150"/>
      <c r="M27" s="150"/>
    </row>
    <row r="28" spans="1:14" ht="13.5">
      <c r="A28" s="148"/>
      <c r="B28" s="152" t="s">
        <v>149</v>
      </c>
      <c r="C28" s="276" t="s">
        <v>150</v>
      </c>
      <c r="D28" s="276"/>
      <c r="E28" s="276"/>
      <c r="F28" s="276"/>
      <c r="G28" s="276"/>
      <c r="H28" s="276"/>
      <c r="I28" s="276"/>
      <c r="J28" s="276"/>
      <c r="K28" s="276"/>
      <c r="L28" s="276"/>
      <c r="M28" s="276"/>
      <c r="N28" s="276"/>
    </row>
    <row r="29" spans="1:14" ht="13.5">
      <c r="A29" s="148"/>
      <c r="B29" s="152"/>
      <c r="C29" s="276"/>
      <c r="D29" s="276"/>
      <c r="E29" s="276"/>
      <c r="F29" s="276"/>
      <c r="G29" s="276"/>
      <c r="H29" s="276"/>
      <c r="I29" s="276"/>
      <c r="J29" s="276"/>
      <c r="K29" s="276"/>
      <c r="L29" s="276"/>
      <c r="M29" s="276"/>
      <c r="N29" s="276"/>
    </row>
    <row r="30" spans="1:14" ht="13.5">
      <c r="A30" s="148"/>
      <c r="B30" s="152" t="s">
        <v>151</v>
      </c>
      <c r="C30" s="276" t="s">
        <v>152</v>
      </c>
      <c r="D30" s="276"/>
      <c r="E30" s="276"/>
      <c r="F30" s="276"/>
      <c r="G30" s="276"/>
      <c r="H30" s="276"/>
      <c r="I30" s="276"/>
      <c r="J30" s="276"/>
      <c r="K30" s="276"/>
      <c r="L30" s="276"/>
      <c r="M30" s="276"/>
      <c r="N30" s="276"/>
    </row>
    <row r="31" spans="1:14" ht="13.5">
      <c r="A31" s="148"/>
      <c r="B31" s="152"/>
      <c r="C31" s="276"/>
      <c r="D31" s="276"/>
      <c r="E31" s="276"/>
      <c r="F31" s="276"/>
      <c r="G31" s="276"/>
      <c r="H31" s="276"/>
      <c r="I31" s="276"/>
      <c r="J31" s="276"/>
      <c r="K31" s="276"/>
      <c r="L31" s="276"/>
      <c r="M31" s="276"/>
      <c r="N31" s="276"/>
    </row>
    <row r="32" spans="1:14" ht="13.5">
      <c r="A32" s="148"/>
      <c r="B32" s="152" t="s">
        <v>153</v>
      </c>
      <c r="C32" s="149" t="s">
        <v>154</v>
      </c>
      <c r="D32" s="150"/>
      <c r="E32" s="150"/>
      <c r="F32" s="150"/>
      <c r="G32" s="150"/>
      <c r="H32" s="150"/>
      <c r="I32" s="150"/>
      <c r="J32" s="150"/>
      <c r="K32" s="150"/>
      <c r="L32" s="150"/>
      <c r="M32" s="150"/>
    </row>
    <row r="33" spans="1:14" ht="17.25" customHeight="1">
      <c r="A33" s="148"/>
      <c r="B33" s="152" t="s">
        <v>155</v>
      </c>
      <c r="C33" s="276" t="s">
        <v>198</v>
      </c>
      <c r="D33" s="276"/>
      <c r="E33" s="276"/>
      <c r="F33" s="276"/>
      <c r="G33" s="276"/>
      <c r="H33" s="276"/>
      <c r="I33" s="276"/>
      <c r="J33" s="276"/>
      <c r="K33" s="276"/>
      <c r="L33" s="276"/>
      <c r="M33" s="276"/>
      <c r="N33" s="276"/>
    </row>
    <row r="34" spans="1:14">
      <c r="A34" s="148"/>
      <c r="B34" s="148"/>
      <c r="C34" s="276"/>
      <c r="D34" s="276"/>
      <c r="E34" s="276"/>
      <c r="F34" s="276"/>
      <c r="G34" s="276"/>
      <c r="H34" s="276"/>
      <c r="I34" s="276"/>
      <c r="J34" s="276"/>
      <c r="K34" s="276"/>
      <c r="L34" s="276"/>
      <c r="M34" s="276"/>
      <c r="N34" s="276"/>
    </row>
    <row r="35" spans="1:14" ht="13.5">
      <c r="A35" s="151" t="s">
        <v>156</v>
      </c>
      <c r="B35" s="148"/>
      <c r="C35" s="148"/>
      <c r="D35" s="148"/>
      <c r="E35" s="148"/>
      <c r="F35" s="148"/>
      <c r="G35" s="148"/>
      <c r="H35" s="148"/>
      <c r="I35" s="148"/>
      <c r="J35" s="148"/>
      <c r="K35" s="148"/>
      <c r="L35" s="148"/>
      <c r="M35" s="148"/>
    </row>
    <row r="37" spans="1:14" ht="13.5">
      <c r="A37" s="148"/>
      <c r="B37" s="152" t="s">
        <v>139</v>
      </c>
      <c r="C37" s="149" t="s">
        <v>220</v>
      </c>
      <c r="D37" s="149"/>
      <c r="E37" s="149"/>
      <c r="F37" s="149"/>
      <c r="G37" s="149"/>
      <c r="H37" s="149"/>
      <c r="I37" s="149"/>
      <c r="J37" s="149"/>
      <c r="K37" s="149"/>
      <c r="L37" s="149"/>
      <c r="M37" s="149"/>
    </row>
    <row r="38" spans="1:14" ht="13.5">
      <c r="A38" s="148"/>
      <c r="B38" s="152" t="s">
        <v>141</v>
      </c>
      <c r="C38" s="276" t="s">
        <v>157</v>
      </c>
      <c r="D38" s="276"/>
      <c r="E38" s="276"/>
      <c r="F38" s="276"/>
      <c r="G38" s="276"/>
      <c r="H38" s="276"/>
      <c r="I38" s="276"/>
      <c r="J38" s="276"/>
      <c r="K38" s="276"/>
      <c r="L38" s="276"/>
      <c r="M38" s="276"/>
      <c r="N38" s="276"/>
    </row>
    <row r="39" spans="1:14" ht="13.5">
      <c r="A39" s="148"/>
      <c r="B39" s="152"/>
      <c r="C39" s="276"/>
      <c r="D39" s="276"/>
      <c r="E39" s="276"/>
      <c r="F39" s="276"/>
      <c r="G39" s="276"/>
      <c r="H39" s="276"/>
      <c r="I39" s="276"/>
      <c r="J39" s="276"/>
      <c r="K39" s="276"/>
      <c r="L39" s="276"/>
      <c r="M39" s="276"/>
      <c r="N39" s="276"/>
    </row>
    <row r="40" spans="1:14" ht="13.5">
      <c r="B40" s="152" t="s">
        <v>143</v>
      </c>
      <c r="C40" s="149" t="s">
        <v>158</v>
      </c>
      <c r="D40" s="148"/>
      <c r="E40" s="148"/>
      <c r="F40" s="148"/>
      <c r="G40" s="148"/>
      <c r="H40" s="148"/>
      <c r="I40" s="148"/>
      <c r="J40" s="148"/>
      <c r="K40" s="148"/>
      <c r="L40" s="148"/>
      <c r="M40" s="148"/>
    </row>
    <row r="41" spans="1:14" ht="13.5">
      <c r="B41" s="152" t="s">
        <v>145</v>
      </c>
      <c r="C41" s="149" t="s">
        <v>159</v>
      </c>
      <c r="D41" s="148"/>
      <c r="E41" s="148"/>
      <c r="F41" s="148"/>
      <c r="G41" s="148"/>
      <c r="H41" s="148"/>
      <c r="I41" s="148"/>
      <c r="J41" s="148"/>
      <c r="K41" s="148"/>
      <c r="L41" s="148"/>
      <c r="M41" s="148"/>
    </row>
  </sheetData>
  <mergeCells count="5">
    <mergeCell ref="C24:N25"/>
    <mergeCell ref="C33:N34"/>
    <mergeCell ref="C28:N29"/>
    <mergeCell ref="C30:N31"/>
    <mergeCell ref="C38:N39"/>
  </mergeCells>
  <phoneticPr fontId="6"/>
  <pageMargins left="0.59055118110236227" right="0.39370078740157483" top="0.78740157480314965" bottom="0.19685039370078741" header="0.39370078740157483" footer="0.19685039370078741"/>
  <pageSetup paperSize="9" scale="76" orientation="portrait" r:id="rId1"/>
  <headerFooter alignWithMargins="0">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5"/>
  <sheetViews>
    <sheetView tabSelected="1" zoomScaleNormal="100" workbookViewId="0">
      <selection activeCell="B1" sqref="B1"/>
    </sheetView>
  </sheetViews>
  <sheetFormatPr defaultRowHeight="12"/>
  <cols>
    <col min="1" max="1" width="3.7109375" style="3" customWidth="1"/>
    <col min="2" max="2" width="30.7109375" style="3" customWidth="1"/>
    <col min="3" max="31" width="15.7109375" customWidth="1"/>
    <col min="32" max="32" width="3.7109375" customWidth="1"/>
  </cols>
  <sheetData>
    <row r="1" spans="1:32" ht="15" customHeight="1">
      <c r="A1" s="118"/>
    </row>
    <row r="2" spans="1:32" s="3" customFormat="1" ht="20.25" customHeight="1" thickBot="1">
      <c r="C2" s="113" t="s">
        <v>95</v>
      </c>
      <c r="D2" s="113"/>
      <c r="F2" s="8"/>
    </row>
    <row r="3" spans="1:32" s="3" customFormat="1" ht="15" customHeight="1" thickBot="1">
      <c r="C3" s="14" t="s">
        <v>93</v>
      </c>
      <c r="D3" s="15"/>
      <c r="E3" s="15"/>
      <c r="F3" s="277"/>
      <c r="G3" s="278"/>
      <c r="H3" s="278"/>
      <c r="I3" s="278"/>
      <c r="J3" s="279"/>
      <c r="S3" s="16"/>
      <c r="AE3" s="16"/>
    </row>
    <row r="4" spans="1:32" s="3" customFormat="1" ht="15" customHeight="1" thickBot="1">
      <c r="C4" s="14" t="s">
        <v>11</v>
      </c>
      <c r="D4" s="15"/>
      <c r="E4" s="15"/>
      <c r="F4" s="192">
        <v>0.68600000000000005</v>
      </c>
      <c r="G4" s="3" t="s">
        <v>196</v>
      </c>
      <c r="T4" s="16"/>
      <c r="AE4" s="16" t="s">
        <v>96</v>
      </c>
    </row>
    <row r="5" spans="1:32" s="3" customFormat="1" ht="15" customHeight="1" thickBot="1">
      <c r="C5" s="106"/>
      <c r="D5" s="18"/>
      <c r="E5" s="18"/>
      <c r="F5" s="19"/>
      <c r="AE5" s="16"/>
    </row>
    <row r="6" spans="1:32" s="3" customFormat="1" ht="15" customHeight="1">
      <c r="A6" s="304" t="s">
        <v>19</v>
      </c>
      <c r="B6" s="306" t="s">
        <v>12</v>
      </c>
      <c r="C6" s="308" t="s">
        <v>121</v>
      </c>
      <c r="D6" s="284" t="s">
        <v>122</v>
      </c>
      <c r="E6" s="302" t="s">
        <v>204</v>
      </c>
      <c r="F6" s="298" t="s">
        <v>13</v>
      </c>
      <c r="G6" s="298" t="s">
        <v>14</v>
      </c>
      <c r="H6" s="294" t="s">
        <v>39</v>
      </c>
      <c r="I6" s="282" t="s">
        <v>205</v>
      </c>
      <c r="J6" s="282" t="s">
        <v>206</v>
      </c>
      <c r="K6" s="284" t="s">
        <v>207</v>
      </c>
      <c r="L6" s="292" t="s">
        <v>208</v>
      </c>
      <c r="M6" s="292" t="s">
        <v>209</v>
      </c>
      <c r="N6" s="286" t="s">
        <v>210</v>
      </c>
      <c r="O6" s="288" t="s">
        <v>8</v>
      </c>
      <c r="P6" s="292" t="s">
        <v>211</v>
      </c>
      <c r="Q6" s="292" t="s">
        <v>48</v>
      </c>
      <c r="R6" s="286" t="s">
        <v>212</v>
      </c>
      <c r="S6" s="290" t="s">
        <v>11</v>
      </c>
      <c r="T6" s="288" t="s">
        <v>213</v>
      </c>
      <c r="U6" s="298" t="s">
        <v>214</v>
      </c>
      <c r="V6" s="286" t="s">
        <v>215</v>
      </c>
      <c r="W6" s="302" t="s">
        <v>15</v>
      </c>
      <c r="X6" s="294" t="s">
        <v>16</v>
      </c>
      <c r="Y6" s="300" t="s">
        <v>39</v>
      </c>
      <c r="Z6" s="282" t="s">
        <v>216</v>
      </c>
      <c r="AA6" s="284" t="s">
        <v>207</v>
      </c>
      <c r="AB6" s="286" t="s">
        <v>217</v>
      </c>
      <c r="AC6" s="288" t="s">
        <v>8</v>
      </c>
      <c r="AD6" s="296" t="s">
        <v>212</v>
      </c>
      <c r="AE6" s="282" t="s">
        <v>17</v>
      </c>
      <c r="AF6" s="280" t="s">
        <v>18</v>
      </c>
    </row>
    <row r="7" spans="1:32" s="3" customFormat="1" ht="15" customHeight="1">
      <c r="A7" s="305"/>
      <c r="B7" s="307"/>
      <c r="C7" s="309"/>
      <c r="D7" s="285"/>
      <c r="E7" s="303"/>
      <c r="F7" s="299"/>
      <c r="G7" s="299"/>
      <c r="H7" s="295"/>
      <c r="I7" s="283"/>
      <c r="J7" s="283"/>
      <c r="K7" s="285"/>
      <c r="L7" s="293"/>
      <c r="M7" s="293"/>
      <c r="N7" s="287"/>
      <c r="O7" s="289"/>
      <c r="P7" s="293"/>
      <c r="Q7" s="293"/>
      <c r="R7" s="287"/>
      <c r="S7" s="291"/>
      <c r="T7" s="289"/>
      <c r="U7" s="299"/>
      <c r="V7" s="287"/>
      <c r="W7" s="303"/>
      <c r="X7" s="295"/>
      <c r="Y7" s="301"/>
      <c r="Z7" s="283"/>
      <c r="AA7" s="285"/>
      <c r="AB7" s="287"/>
      <c r="AC7" s="289"/>
      <c r="AD7" s="297"/>
      <c r="AE7" s="283"/>
      <c r="AF7" s="281"/>
    </row>
    <row r="8" spans="1:32" ht="15" customHeight="1">
      <c r="A8" s="127">
        <v>1</v>
      </c>
      <c r="B8" s="128" t="s">
        <v>173</v>
      </c>
      <c r="C8" s="193"/>
      <c r="D8" s="197">
        <f>生産額への変換37部門!H3</f>
        <v>0</v>
      </c>
      <c r="E8" s="198">
        <f>投入係数!BZ3</f>
        <v>0</v>
      </c>
      <c r="F8" s="202">
        <f>自給率!D2</f>
        <v>0.41246934579627703</v>
      </c>
      <c r="G8" s="206">
        <f>(1-F8)*E8</f>
        <v>0</v>
      </c>
      <c r="H8" s="207">
        <f>E8*F8</f>
        <v>0</v>
      </c>
      <c r="I8" s="208">
        <f>逆行列!BZ3</f>
        <v>0</v>
      </c>
      <c r="J8" s="209">
        <f t="shared" ref="J8:J44" si="0">I8+C8</f>
        <v>0</v>
      </c>
      <c r="K8" s="216">
        <f t="array" ref="K8:K44">TRANSPOSE(投入係数!$B$44:$AL$44)</f>
        <v>0.49704543855620692</v>
      </c>
      <c r="L8" s="219">
        <f>I8*K8</f>
        <v>0</v>
      </c>
      <c r="M8" s="219">
        <f>N8-L8</f>
        <v>0</v>
      </c>
      <c r="N8" s="222">
        <f>J8*K8</f>
        <v>0</v>
      </c>
      <c r="O8" s="225">
        <f t="array" ref="O8:O44">TRANSPOSE(投入係数!$B$45:$AL$45)</f>
        <v>0.13106404238991939</v>
      </c>
      <c r="P8" s="219">
        <f>I8*O8</f>
        <v>0</v>
      </c>
      <c r="Q8" s="219">
        <f>R8-P8</f>
        <v>0</v>
      </c>
      <c r="R8" s="222">
        <f>J8*O8</f>
        <v>0</v>
      </c>
      <c r="S8" s="132"/>
      <c r="T8" s="133"/>
      <c r="U8" s="202">
        <f t="array" ref="U8:U44">TRANSPOSE(投入係数!B47:AL47)</f>
        <v>1.2916030271743024E-2</v>
      </c>
      <c r="V8" s="222">
        <f>$T$45*U8</f>
        <v>0</v>
      </c>
      <c r="W8" s="231">
        <f>F8</f>
        <v>0.41246934579627703</v>
      </c>
      <c r="X8" s="207">
        <f>(1-W8)*V8</f>
        <v>0</v>
      </c>
      <c r="Y8" s="233">
        <f>V8*W8</f>
        <v>0</v>
      </c>
      <c r="Z8" s="208">
        <f>逆行列!DN3</f>
        <v>0</v>
      </c>
      <c r="AA8" s="216">
        <f>K8</f>
        <v>0.49704543855620692</v>
      </c>
      <c r="AB8" s="222">
        <f>Z8*AA8</f>
        <v>0</v>
      </c>
      <c r="AC8" s="225">
        <f>O8</f>
        <v>0.13106404238991939</v>
      </c>
      <c r="AD8" s="237">
        <f>Z8*AC8</f>
        <v>0</v>
      </c>
      <c r="AE8" s="209">
        <f>J8+Z8</f>
        <v>0</v>
      </c>
      <c r="AF8" s="127">
        <v>1</v>
      </c>
    </row>
    <row r="9" spans="1:32" ht="15" customHeight="1">
      <c r="A9" s="129">
        <v>2</v>
      </c>
      <c r="B9" s="130" t="s">
        <v>0</v>
      </c>
      <c r="C9" s="194"/>
      <c r="D9" s="199">
        <f>生産額への変換37部門!H4</f>
        <v>0</v>
      </c>
      <c r="E9" s="200">
        <f>投入係数!BZ4</f>
        <v>0</v>
      </c>
      <c r="F9" s="203">
        <f>自給率!D3</f>
        <v>0.23399363526257633</v>
      </c>
      <c r="G9" s="210">
        <f t="shared" ref="G9:G44" si="1">(1-F9)*E9</f>
        <v>0</v>
      </c>
      <c r="H9" s="211">
        <f t="shared" ref="H9:H44" si="2">E9*F9</f>
        <v>0</v>
      </c>
      <c r="I9" s="212">
        <f>逆行列!BZ4</f>
        <v>0</v>
      </c>
      <c r="J9" s="213">
        <f t="shared" si="0"/>
        <v>0</v>
      </c>
      <c r="K9" s="217">
        <v>0.53237268206362387</v>
      </c>
      <c r="L9" s="220">
        <f t="shared" ref="L9:L44" si="3">I9*K9</f>
        <v>0</v>
      </c>
      <c r="M9" s="220">
        <f t="shared" ref="M9:M44" si="4">N9-L9</f>
        <v>0</v>
      </c>
      <c r="N9" s="223">
        <f t="shared" ref="N9:N44" si="5">J9*K9</f>
        <v>0</v>
      </c>
      <c r="O9" s="226">
        <v>0.32382350029020562</v>
      </c>
      <c r="P9" s="220">
        <f t="shared" ref="P9:P39" si="6">I9*O9</f>
        <v>0</v>
      </c>
      <c r="Q9" s="220">
        <f t="shared" ref="Q9:Q39" si="7">R9-P9</f>
        <v>0</v>
      </c>
      <c r="R9" s="223">
        <f t="shared" ref="R9:R44" si="8">J9*O9</f>
        <v>0</v>
      </c>
      <c r="S9" s="134"/>
      <c r="T9" s="135"/>
      <c r="U9" s="203">
        <v>-2.1203738425690125E-5</v>
      </c>
      <c r="V9" s="223">
        <f t="shared" ref="V9:V41" si="9">$T$45*U9</f>
        <v>0</v>
      </c>
      <c r="W9" s="232">
        <f t="shared" ref="W9:W41" si="10">F9</f>
        <v>0.23399363526257633</v>
      </c>
      <c r="X9" s="211">
        <f t="shared" ref="X9:X41" si="11">(1-W9)*V9</f>
        <v>0</v>
      </c>
      <c r="Y9" s="234">
        <f t="shared" ref="Y9:Y41" si="12">V9*W9</f>
        <v>0</v>
      </c>
      <c r="Z9" s="212">
        <f>逆行列!DN4</f>
        <v>0</v>
      </c>
      <c r="AA9" s="217">
        <f t="shared" ref="AA9:AA44" si="13">K9</f>
        <v>0.53237268206362387</v>
      </c>
      <c r="AB9" s="223">
        <f t="shared" ref="AB9:AB44" si="14">Z9*AA9</f>
        <v>0</v>
      </c>
      <c r="AC9" s="226">
        <f t="shared" ref="AC9:AC44" si="15">O9</f>
        <v>0.32382350029020562</v>
      </c>
      <c r="AD9" s="238">
        <f t="shared" ref="AD9:AD44" si="16">Z9*AC9</f>
        <v>0</v>
      </c>
      <c r="AE9" s="213">
        <f t="shared" ref="AE9:AE38" si="17">J9+Z9</f>
        <v>0</v>
      </c>
      <c r="AF9" s="129">
        <v>2</v>
      </c>
    </row>
    <row r="10" spans="1:32" ht="15" customHeight="1">
      <c r="A10" s="129">
        <v>3</v>
      </c>
      <c r="B10" s="130" t="s">
        <v>174</v>
      </c>
      <c r="C10" s="194"/>
      <c r="D10" s="199">
        <f>生産額への変換37部門!H5</f>
        <v>0</v>
      </c>
      <c r="E10" s="200">
        <f>投入係数!BZ5</f>
        <v>0</v>
      </c>
      <c r="F10" s="203">
        <f>自給率!D4</f>
        <v>0.29469069508243351</v>
      </c>
      <c r="G10" s="210">
        <f t="shared" si="1"/>
        <v>0</v>
      </c>
      <c r="H10" s="211">
        <f t="shared" si="2"/>
        <v>0</v>
      </c>
      <c r="I10" s="212">
        <f>逆行列!BZ5</f>
        <v>0</v>
      </c>
      <c r="J10" s="213">
        <f t="shared" si="0"/>
        <v>0</v>
      </c>
      <c r="K10" s="217">
        <v>0.36148800223246946</v>
      </c>
      <c r="L10" s="220">
        <f t="shared" si="3"/>
        <v>0</v>
      </c>
      <c r="M10" s="220">
        <f t="shared" si="4"/>
        <v>0</v>
      </c>
      <c r="N10" s="223">
        <f t="shared" si="5"/>
        <v>0</v>
      </c>
      <c r="O10" s="226">
        <v>0.17312007826919559</v>
      </c>
      <c r="P10" s="220">
        <f t="shared" si="6"/>
        <v>0</v>
      </c>
      <c r="Q10" s="220">
        <f t="shared" si="7"/>
        <v>0</v>
      </c>
      <c r="R10" s="223">
        <f t="shared" si="8"/>
        <v>0</v>
      </c>
      <c r="S10" s="134"/>
      <c r="T10" s="135"/>
      <c r="U10" s="203">
        <v>9.6892704343050862E-2</v>
      </c>
      <c r="V10" s="223">
        <f t="shared" si="9"/>
        <v>0</v>
      </c>
      <c r="W10" s="232">
        <f t="shared" si="10"/>
        <v>0.29469069508243351</v>
      </c>
      <c r="X10" s="211">
        <f t="shared" si="11"/>
        <v>0</v>
      </c>
      <c r="Y10" s="234">
        <f t="shared" si="12"/>
        <v>0</v>
      </c>
      <c r="Z10" s="212">
        <f>逆行列!DN5</f>
        <v>0</v>
      </c>
      <c r="AA10" s="217">
        <f t="shared" si="13"/>
        <v>0.36148800223246946</v>
      </c>
      <c r="AB10" s="223">
        <f t="shared" si="14"/>
        <v>0</v>
      </c>
      <c r="AC10" s="226">
        <f t="shared" si="15"/>
        <v>0.17312007826919559</v>
      </c>
      <c r="AD10" s="238">
        <f t="shared" si="16"/>
        <v>0</v>
      </c>
      <c r="AE10" s="213">
        <f t="shared" si="17"/>
        <v>0</v>
      </c>
      <c r="AF10" s="129">
        <v>3</v>
      </c>
    </row>
    <row r="11" spans="1:32" ht="15" customHeight="1">
      <c r="A11" s="129">
        <v>4</v>
      </c>
      <c r="B11" s="130" t="s">
        <v>175</v>
      </c>
      <c r="C11" s="194"/>
      <c r="D11" s="199">
        <f>生産額への変換37部門!H6</f>
        <v>0</v>
      </c>
      <c r="E11" s="200">
        <f>投入係数!BZ6</f>
        <v>0</v>
      </c>
      <c r="F11" s="203">
        <f>自給率!D5</f>
        <v>5.8196344766699326E-2</v>
      </c>
      <c r="G11" s="210">
        <f t="shared" si="1"/>
        <v>0</v>
      </c>
      <c r="H11" s="211">
        <f t="shared" si="2"/>
        <v>0</v>
      </c>
      <c r="I11" s="212">
        <f>逆行列!BZ6</f>
        <v>0</v>
      </c>
      <c r="J11" s="213">
        <f t="shared" si="0"/>
        <v>0</v>
      </c>
      <c r="K11" s="217">
        <v>0.49856235324692677</v>
      </c>
      <c r="L11" s="220">
        <f t="shared" si="3"/>
        <v>0</v>
      </c>
      <c r="M11" s="220">
        <f t="shared" si="4"/>
        <v>0</v>
      </c>
      <c r="N11" s="223">
        <f t="shared" si="5"/>
        <v>0</v>
      </c>
      <c r="O11" s="226">
        <v>0.30273029439860294</v>
      </c>
      <c r="P11" s="220">
        <f t="shared" si="6"/>
        <v>0</v>
      </c>
      <c r="Q11" s="220">
        <f t="shared" si="7"/>
        <v>0</v>
      </c>
      <c r="R11" s="223">
        <f t="shared" si="8"/>
        <v>0</v>
      </c>
      <c r="S11" s="134"/>
      <c r="T11" s="135"/>
      <c r="U11" s="203">
        <v>1.4311943260507025E-2</v>
      </c>
      <c r="V11" s="223">
        <f t="shared" si="9"/>
        <v>0</v>
      </c>
      <c r="W11" s="232">
        <f t="shared" si="10"/>
        <v>5.8196344766699326E-2</v>
      </c>
      <c r="X11" s="211">
        <f t="shared" si="11"/>
        <v>0</v>
      </c>
      <c r="Y11" s="234">
        <f t="shared" si="12"/>
        <v>0</v>
      </c>
      <c r="Z11" s="212">
        <f>逆行列!DN6</f>
        <v>0</v>
      </c>
      <c r="AA11" s="217">
        <f t="shared" si="13"/>
        <v>0.49856235324692677</v>
      </c>
      <c r="AB11" s="223">
        <f t="shared" si="14"/>
        <v>0</v>
      </c>
      <c r="AC11" s="226">
        <f t="shared" si="15"/>
        <v>0.30273029439860294</v>
      </c>
      <c r="AD11" s="238">
        <f t="shared" si="16"/>
        <v>0</v>
      </c>
      <c r="AE11" s="213">
        <f t="shared" si="17"/>
        <v>0</v>
      </c>
      <c r="AF11" s="129">
        <v>4</v>
      </c>
    </row>
    <row r="12" spans="1:32" ht="15" customHeight="1">
      <c r="A12" s="129">
        <v>5</v>
      </c>
      <c r="B12" s="130" t="s">
        <v>104</v>
      </c>
      <c r="C12" s="194"/>
      <c r="D12" s="199">
        <f>生産額への変換37部門!H7</f>
        <v>0</v>
      </c>
      <c r="E12" s="200">
        <f>投入係数!BZ7</f>
        <v>0</v>
      </c>
      <c r="F12" s="203">
        <f>自給率!D6</f>
        <v>0.23412723651007561</v>
      </c>
      <c r="G12" s="210">
        <f t="shared" si="1"/>
        <v>0</v>
      </c>
      <c r="H12" s="211">
        <f t="shared" si="2"/>
        <v>0</v>
      </c>
      <c r="I12" s="212">
        <f>逆行列!BZ7</f>
        <v>0</v>
      </c>
      <c r="J12" s="213">
        <f t="shared" si="0"/>
        <v>0</v>
      </c>
      <c r="K12" s="217">
        <v>0.32887673066400053</v>
      </c>
      <c r="L12" s="220">
        <f t="shared" si="3"/>
        <v>0</v>
      </c>
      <c r="M12" s="220">
        <f t="shared" si="4"/>
        <v>0</v>
      </c>
      <c r="N12" s="223">
        <f t="shared" si="5"/>
        <v>0</v>
      </c>
      <c r="O12" s="226">
        <v>0.13871791104217548</v>
      </c>
      <c r="P12" s="220">
        <f t="shared" si="6"/>
        <v>0</v>
      </c>
      <c r="Q12" s="220">
        <f t="shared" si="7"/>
        <v>0</v>
      </c>
      <c r="R12" s="223">
        <f t="shared" si="8"/>
        <v>0</v>
      </c>
      <c r="S12" s="134"/>
      <c r="T12" s="135"/>
      <c r="U12" s="203">
        <v>1.1737397584158967E-3</v>
      </c>
      <c r="V12" s="223">
        <f t="shared" si="9"/>
        <v>0</v>
      </c>
      <c r="W12" s="232">
        <f t="shared" si="10"/>
        <v>0.23412723651007561</v>
      </c>
      <c r="X12" s="211">
        <f t="shared" si="11"/>
        <v>0</v>
      </c>
      <c r="Y12" s="234">
        <f t="shared" si="12"/>
        <v>0</v>
      </c>
      <c r="Z12" s="212">
        <f>逆行列!DN7</f>
        <v>0</v>
      </c>
      <c r="AA12" s="217">
        <f t="shared" si="13"/>
        <v>0.32887673066400053</v>
      </c>
      <c r="AB12" s="223">
        <f t="shared" si="14"/>
        <v>0</v>
      </c>
      <c r="AC12" s="226">
        <f t="shared" si="15"/>
        <v>0.13871791104217548</v>
      </c>
      <c r="AD12" s="238">
        <f t="shared" si="16"/>
        <v>0</v>
      </c>
      <c r="AE12" s="213">
        <f t="shared" si="17"/>
        <v>0</v>
      </c>
      <c r="AF12" s="129">
        <v>5</v>
      </c>
    </row>
    <row r="13" spans="1:32" ht="15" customHeight="1">
      <c r="A13" s="129">
        <v>6</v>
      </c>
      <c r="B13" s="130" t="s">
        <v>176</v>
      </c>
      <c r="C13" s="194"/>
      <c r="D13" s="199">
        <f>生産額への変換37部門!H8</f>
        <v>0</v>
      </c>
      <c r="E13" s="200">
        <f>投入係数!BZ8</f>
        <v>0</v>
      </c>
      <c r="F13" s="203">
        <f>自給率!D7</f>
        <v>0.10198154705845197</v>
      </c>
      <c r="G13" s="210">
        <f t="shared" si="1"/>
        <v>0</v>
      </c>
      <c r="H13" s="211">
        <f t="shared" si="2"/>
        <v>0</v>
      </c>
      <c r="I13" s="212">
        <f>逆行列!BZ8</f>
        <v>0</v>
      </c>
      <c r="J13" s="213">
        <f t="shared" si="0"/>
        <v>0</v>
      </c>
      <c r="K13" s="217">
        <v>0.37206345123511725</v>
      </c>
      <c r="L13" s="220">
        <f t="shared" si="3"/>
        <v>0</v>
      </c>
      <c r="M13" s="220">
        <f t="shared" si="4"/>
        <v>0</v>
      </c>
      <c r="N13" s="223">
        <f t="shared" si="5"/>
        <v>0</v>
      </c>
      <c r="O13" s="226">
        <v>6.0349235369764956E-2</v>
      </c>
      <c r="P13" s="220">
        <f t="shared" si="6"/>
        <v>0</v>
      </c>
      <c r="Q13" s="220">
        <f t="shared" si="7"/>
        <v>0</v>
      </c>
      <c r="R13" s="223">
        <f t="shared" si="8"/>
        <v>0</v>
      </c>
      <c r="S13" s="134"/>
      <c r="T13" s="135"/>
      <c r="U13" s="203">
        <v>9.2959984142518964E-3</v>
      </c>
      <c r="V13" s="223">
        <f t="shared" si="9"/>
        <v>0</v>
      </c>
      <c r="W13" s="232">
        <f t="shared" si="10"/>
        <v>0.10198154705845197</v>
      </c>
      <c r="X13" s="211">
        <f t="shared" si="11"/>
        <v>0</v>
      </c>
      <c r="Y13" s="234">
        <f t="shared" si="12"/>
        <v>0</v>
      </c>
      <c r="Z13" s="212">
        <f>逆行列!DN8</f>
        <v>0</v>
      </c>
      <c r="AA13" s="217">
        <f t="shared" si="13"/>
        <v>0.37206345123511725</v>
      </c>
      <c r="AB13" s="223">
        <f t="shared" si="14"/>
        <v>0</v>
      </c>
      <c r="AC13" s="226">
        <f t="shared" si="15"/>
        <v>6.0349235369764956E-2</v>
      </c>
      <c r="AD13" s="238">
        <f t="shared" si="16"/>
        <v>0</v>
      </c>
      <c r="AE13" s="213">
        <f t="shared" si="17"/>
        <v>0</v>
      </c>
      <c r="AF13" s="129">
        <v>6</v>
      </c>
    </row>
    <row r="14" spans="1:32" ht="15" customHeight="1">
      <c r="A14" s="129">
        <v>7</v>
      </c>
      <c r="B14" s="130" t="s">
        <v>177</v>
      </c>
      <c r="C14" s="194"/>
      <c r="D14" s="199">
        <f>生産額への変換37部門!H9</f>
        <v>0</v>
      </c>
      <c r="E14" s="200">
        <f>投入係数!BZ9</f>
        <v>0</v>
      </c>
      <c r="F14" s="203">
        <f>自給率!D8</f>
        <v>3.0213515909125799E-2</v>
      </c>
      <c r="G14" s="210">
        <f t="shared" si="1"/>
        <v>0</v>
      </c>
      <c r="H14" s="211">
        <f t="shared" si="2"/>
        <v>0</v>
      </c>
      <c r="I14" s="212">
        <f>逆行列!BZ9</f>
        <v>0</v>
      </c>
      <c r="J14" s="213">
        <f t="shared" si="0"/>
        <v>0</v>
      </c>
      <c r="K14" s="217">
        <v>0.38732636878926563</v>
      </c>
      <c r="L14" s="220">
        <f t="shared" si="3"/>
        <v>0</v>
      </c>
      <c r="M14" s="220">
        <f t="shared" si="4"/>
        <v>0</v>
      </c>
      <c r="N14" s="223">
        <f t="shared" si="5"/>
        <v>0</v>
      </c>
      <c r="O14" s="226">
        <v>5.8090405184777393E-2</v>
      </c>
      <c r="P14" s="220">
        <f t="shared" si="6"/>
        <v>0</v>
      </c>
      <c r="Q14" s="220">
        <f t="shared" si="7"/>
        <v>0</v>
      </c>
      <c r="R14" s="223">
        <f t="shared" si="8"/>
        <v>0</v>
      </c>
      <c r="S14" s="134"/>
      <c r="T14" s="135"/>
      <c r="U14" s="203">
        <v>1.757669677761018E-2</v>
      </c>
      <c r="V14" s="223">
        <f t="shared" si="9"/>
        <v>0</v>
      </c>
      <c r="W14" s="232">
        <f t="shared" si="10"/>
        <v>3.0213515909125799E-2</v>
      </c>
      <c r="X14" s="211">
        <f t="shared" si="11"/>
        <v>0</v>
      </c>
      <c r="Y14" s="234">
        <f t="shared" si="12"/>
        <v>0</v>
      </c>
      <c r="Z14" s="212">
        <f>逆行列!DN9</f>
        <v>0</v>
      </c>
      <c r="AA14" s="217">
        <f t="shared" si="13"/>
        <v>0.38732636878926563</v>
      </c>
      <c r="AB14" s="223">
        <f t="shared" si="14"/>
        <v>0</v>
      </c>
      <c r="AC14" s="226">
        <f t="shared" si="15"/>
        <v>5.8090405184777393E-2</v>
      </c>
      <c r="AD14" s="238">
        <f t="shared" si="16"/>
        <v>0</v>
      </c>
      <c r="AE14" s="213">
        <f t="shared" si="17"/>
        <v>0</v>
      </c>
      <c r="AF14" s="129">
        <v>7</v>
      </c>
    </row>
    <row r="15" spans="1:32" ht="15" customHeight="1">
      <c r="A15" s="129">
        <v>8</v>
      </c>
      <c r="B15" s="130" t="s">
        <v>178</v>
      </c>
      <c r="C15" s="194"/>
      <c r="D15" s="199">
        <f>生産額への変換37部門!H10</f>
        <v>0</v>
      </c>
      <c r="E15" s="200">
        <f>投入係数!BZ10</f>
        <v>0</v>
      </c>
      <c r="F15" s="203">
        <f>自給率!D9</f>
        <v>0.20502928847719559</v>
      </c>
      <c r="G15" s="210">
        <f t="shared" si="1"/>
        <v>0</v>
      </c>
      <c r="H15" s="211">
        <f t="shared" si="2"/>
        <v>0</v>
      </c>
      <c r="I15" s="212">
        <f>逆行列!BZ10</f>
        <v>0</v>
      </c>
      <c r="J15" s="213">
        <f t="shared" si="0"/>
        <v>0</v>
      </c>
      <c r="K15" s="217">
        <v>0.31293374731241519</v>
      </c>
      <c r="L15" s="220">
        <f t="shared" si="3"/>
        <v>0</v>
      </c>
      <c r="M15" s="220">
        <f t="shared" si="4"/>
        <v>0</v>
      </c>
      <c r="N15" s="223">
        <f t="shared" si="5"/>
        <v>0</v>
      </c>
      <c r="O15" s="226">
        <v>0.1508245451691107</v>
      </c>
      <c r="P15" s="220">
        <f t="shared" si="6"/>
        <v>0</v>
      </c>
      <c r="Q15" s="220">
        <f t="shared" si="7"/>
        <v>0</v>
      </c>
      <c r="R15" s="223">
        <f t="shared" si="8"/>
        <v>0</v>
      </c>
      <c r="S15" s="134"/>
      <c r="T15" s="135"/>
      <c r="U15" s="203">
        <v>2.8963983044902174E-3</v>
      </c>
      <c r="V15" s="223">
        <f t="shared" si="9"/>
        <v>0</v>
      </c>
      <c r="W15" s="232">
        <f t="shared" si="10"/>
        <v>0.20502928847719559</v>
      </c>
      <c r="X15" s="211">
        <f t="shared" si="11"/>
        <v>0</v>
      </c>
      <c r="Y15" s="234">
        <f t="shared" si="12"/>
        <v>0</v>
      </c>
      <c r="Z15" s="212">
        <f>逆行列!DN10</f>
        <v>0</v>
      </c>
      <c r="AA15" s="217">
        <f t="shared" si="13"/>
        <v>0.31293374731241519</v>
      </c>
      <c r="AB15" s="223">
        <f t="shared" si="14"/>
        <v>0</v>
      </c>
      <c r="AC15" s="226">
        <f t="shared" si="15"/>
        <v>0.1508245451691107</v>
      </c>
      <c r="AD15" s="238">
        <f t="shared" si="16"/>
        <v>0</v>
      </c>
      <c r="AE15" s="213">
        <f t="shared" si="17"/>
        <v>0</v>
      </c>
      <c r="AF15" s="129">
        <v>8</v>
      </c>
    </row>
    <row r="16" spans="1:32" ht="15" customHeight="1">
      <c r="A16" s="129">
        <v>9</v>
      </c>
      <c r="B16" s="130" t="s">
        <v>179</v>
      </c>
      <c r="C16" s="194"/>
      <c r="D16" s="199">
        <f>生産額への変換37部門!H11</f>
        <v>0</v>
      </c>
      <c r="E16" s="200">
        <f>投入係数!BZ11</f>
        <v>0</v>
      </c>
      <c r="F16" s="203">
        <f>自給率!D10</f>
        <v>0.37909150100472144</v>
      </c>
      <c r="G16" s="210">
        <f t="shared" si="1"/>
        <v>0</v>
      </c>
      <c r="H16" s="211">
        <f t="shared" si="2"/>
        <v>0</v>
      </c>
      <c r="I16" s="212">
        <f>逆行列!BZ11</f>
        <v>0</v>
      </c>
      <c r="J16" s="213">
        <f t="shared" si="0"/>
        <v>0</v>
      </c>
      <c r="K16" s="217">
        <v>0.54655309421484655</v>
      </c>
      <c r="L16" s="220">
        <f t="shared" si="3"/>
        <v>0</v>
      </c>
      <c r="M16" s="220">
        <f t="shared" si="4"/>
        <v>0</v>
      </c>
      <c r="N16" s="223">
        <f t="shared" si="5"/>
        <v>0</v>
      </c>
      <c r="O16" s="226">
        <v>0.24214609834184159</v>
      </c>
      <c r="P16" s="220">
        <f t="shared" si="6"/>
        <v>0</v>
      </c>
      <c r="Q16" s="220">
        <f t="shared" si="7"/>
        <v>0</v>
      </c>
      <c r="R16" s="223">
        <f t="shared" si="8"/>
        <v>0</v>
      </c>
      <c r="S16" s="134"/>
      <c r="T16" s="135"/>
      <c r="U16" s="203">
        <v>5.1082343592319499E-4</v>
      </c>
      <c r="V16" s="223">
        <f t="shared" si="9"/>
        <v>0</v>
      </c>
      <c r="W16" s="232">
        <f t="shared" si="10"/>
        <v>0.37909150100472144</v>
      </c>
      <c r="X16" s="211">
        <f t="shared" si="11"/>
        <v>0</v>
      </c>
      <c r="Y16" s="234">
        <f t="shared" si="12"/>
        <v>0</v>
      </c>
      <c r="Z16" s="212">
        <f>逆行列!DN11</f>
        <v>0</v>
      </c>
      <c r="AA16" s="217">
        <f t="shared" si="13"/>
        <v>0.54655309421484655</v>
      </c>
      <c r="AB16" s="223">
        <f t="shared" si="14"/>
        <v>0</v>
      </c>
      <c r="AC16" s="226">
        <f t="shared" si="15"/>
        <v>0.24214609834184159</v>
      </c>
      <c r="AD16" s="238">
        <f t="shared" si="16"/>
        <v>0</v>
      </c>
      <c r="AE16" s="213">
        <f t="shared" si="17"/>
        <v>0</v>
      </c>
      <c r="AF16" s="129">
        <v>9</v>
      </c>
    </row>
    <row r="17" spans="1:32" ht="15" customHeight="1">
      <c r="A17" s="129">
        <v>10</v>
      </c>
      <c r="B17" s="130" t="s">
        <v>180</v>
      </c>
      <c r="C17" s="194"/>
      <c r="D17" s="199">
        <f>生産額への変換37部門!H12</f>
        <v>0</v>
      </c>
      <c r="E17" s="200">
        <f>投入係数!BZ12</f>
        <v>0</v>
      </c>
      <c r="F17" s="203">
        <f>自給率!D11</f>
        <v>5.9413971142083466E-2</v>
      </c>
      <c r="G17" s="210">
        <f t="shared" si="1"/>
        <v>0</v>
      </c>
      <c r="H17" s="211">
        <f t="shared" si="2"/>
        <v>0</v>
      </c>
      <c r="I17" s="212">
        <f>逆行列!BZ12</f>
        <v>0</v>
      </c>
      <c r="J17" s="213">
        <f t="shared" si="0"/>
        <v>0</v>
      </c>
      <c r="K17" s="217">
        <v>0.3656441929384403</v>
      </c>
      <c r="L17" s="220">
        <f t="shared" si="3"/>
        <v>0</v>
      </c>
      <c r="M17" s="220">
        <f t="shared" si="4"/>
        <v>0</v>
      </c>
      <c r="N17" s="223">
        <f t="shared" si="5"/>
        <v>0</v>
      </c>
      <c r="O17" s="226">
        <v>0.18891699014908375</v>
      </c>
      <c r="P17" s="220">
        <f t="shared" si="6"/>
        <v>0</v>
      </c>
      <c r="Q17" s="220">
        <f t="shared" si="7"/>
        <v>0</v>
      </c>
      <c r="R17" s="223">
        <f t="shared" si="8"/>
        <v>0</v>
      </c>
      <c r="S17" s="134"/>
      <c r="T17" s="135"/>
      <c r="U17" s="203">
        <v>-1.1903033366075085E-4</v>
      </c>
      <c r="V17" s="223">
        <f t="shared" si="9"/>
        <v>0</v>
      </c>
      <c r="W17" s="232">
        <f t="shared" si="10"/>
        <v>5.9413971142083466E-2</v>
      </c>
      <c r="X17" s="211">
        <f t="shared" si="11"/>
        <v>0</v>
      </c>
      <c r="Y17" s="234">
        <f t="shared" si="12"/>
        <v>0</v>
      </c>
      <c r="Z17" s="212">
        <f>逆行列!DN12</f>
        <v>0</v>
      </c>
      <c r="AA17" s="217">
        <f t="shared" si="13"/>
        <v>0.3656441929384403</v>
      </c>
      <c r="AB17" s="223">
        <f t="shared" si="14"/>
        <v>0</v>
      </c>
      <c r="AC17" s="226">
        <f t="shared" si="15"/>
        <v>0.18891699014908375</v>
      </c>
      <c r="AD17" s="238">
        <f t="shared" si="16"/>
        <v>0</v>
      </c>
      <c r="AE17" s="213">
        <f t="shared" si="17"/>
        <v>0</v>
      </c>
      <c r="AF17" s="129">
        <v>10</v>
      </c>
    </row>
    <row r="18" spans="1:32" ht="15" customHeight="1">
      <c r="A18" s="129">
        <v>11</v>
      </c>
      <c r="B18" s="130" t="s">
        <v>181</v>
      </c>
      <c r="C18" s="194"/>
      <c r="D18" s="199">
        <f>生産額への変換37部門!H13</f>
        <v>0</v>
      </c>
      <c r="E18" s="200">
        <f>投入係数!BZ13</f>
        <v>0</v>
      </c>
      <c r="F18" s="203">
        <f>自給率!D12</f>
        <v>0.30543939161729505</v>
      </c>
      <c r="G18" s="210">
        <f t="shared" si="1"/>
        <v>0</v>
      </c>
      <c r="H18" s="211">
        <f t="shared" si="2"/>
        <v>0</v>
      </c>
      <c r="I18" s="212">
        <f>逆行列!BZ13</f>
        <v>0</v>
      </c>
      <c r="J18" s="213">
        <f t="shared" si="0"/>
        <v>0</v>
      </c>
      <c r="K18" s="217">
        <v>0.25527312961051313</v>
      </c>
      <c r="L18" s="220">
        <f t="shared" si="3"/>
        <v>0</v>
      </c>
      <c r="M18" s="220">
        <f t="shared" si="4"/>
        <v>0</v>
      </c>
      <c r="N18" s="223">
        <f t="shared" si="5"/>
        <v>0</v>
      </c>
      <c r="O18" s="226">
        <v>7.8262846009339679E-2</v>
      </c>
      <c r="P18" s="220">
        <f t="shared" si="6"/>
        <v>0</v>
      </c>
      <c r="Q18" s="220">
        <f t="shared" si="7"/>
        <v>0</v>
      </c>
      <c r="R18" s="223">
        <f t="shared" si="8"/>
        <v>0</v>
      </c>
      <c r="S18" s="134"/>
      <c r="T18" s="135"/>
      <c r="U18" s="203">
        <v>5.9196602707249114E-4</v>
      </c>
      <c r="V18" s="223">
        <f t="shared" si="9"/>
        <v>0</v>
      </c>
      <c r="W18" s="232">
        <f t="shared" si="10"/>
        <v>0.30543939161729505</v>
      </c>
      <c r="X18" s="211">
        <f t="shared" si="11"/>
        <v>0</v>
      </c>
      <c r="Y18" s="234">
        <f t="shared" si="12"/>
        <v>0</v>
      </c>
      <c r="Z18" s="212">
        <f>逆行列!DN13</f>
        <v>0</v>
      </c>
      <c r="AA18" s="217">
        <f t="shared" si="13"/>
        <v>0.25527312961051313</v>
      </c>
      <c r="AB18" s="223">
        <f t="shared" si="14"/>
        <v>0</v>
      </c>
      <c r="AC18" s="226">
        <f t="shared" si="15"/>
        <v>7.8262846009339679E-2</v>
      </c>
      <c r="AD18" s="238">
        <f t="shared" si="16"/>
        <v>0</v>
      </c>
      <c r="AE18" s="213">
        <f t="shared" si="17"/>
        <v>0</v>
      </c>
      <c r="AF18" s="129">
        <v>11</v>
      </c>
    </row>
    <row r="19" spans="1:32" ht="15" customHeight="1">
      <c r="A19" s="129">
        <v>12</v>
      </c>
      <c r="B19" s="130" t="s">
        <v>182</v>
      </c>
      <c r="C19" s="194"/>
      <c r="D19" s="199">
        <f>生産額への変換37部門!H14</f>
        <v>0</v>
      </c>
      <c r="E19" s="200">
        <f>投入係数!BZ14</f>
        <v>0</v>
      </c>
      <c r="F19" s="203">
        <f>自給率!D13</f>
        <v>0.50133619891660586</v>
      </c>
      <c r="G19" s="210">
        <f t="shared" si="1"/>
        <v>0</v>
      </c>
      <c r="H19" s="211">
        <f t="shared" si="2"/>
        <v>0</v>
      </c>
      <c r="I19" s="212">
        <f>逆行列!BZ14</f>
        <v>0</v>
      </c>
      <c r="J19" s="213">
        <f t="shared" si="0"/>
        <v>0</v>
      </c>
      <c r="K19" s="217">
        <v>0.51561399390816631</v>
      </c>
      <c r="L19" s="220">
        <f t="shared" si="3"/>
        <v>0</v>
      </c>
      <c r="M19" s="220">
        <f t="shared" si="4"/>
        <v>0</v>
      </c>
      <c r="N19" s="223">
        <f t="shared" si="5"/>
        <v>0</v>
      </c>
      <c r="O19" s="226">
        <v>0.31463086284293362</v>
      </c>
      <c r="P19" s="220">
        <f t="shared" si="6"/>
        <v>0</v>
      </c>
      <c r="Q19" s="220">
        <f t="shared" si="7"/>
        <v>0</v>
      </c>
      <c r="R19" s="223">
        <f t="shared" si="8"/>
        <v>0</v>
      </c>
      <c r="S19" s="134"/>
      <c r="T19" s="135"/>
      <c r="U19" s="203">
        <v>9.6783343205141469E-4</v>
      </c>
      <c r="V19" s="223">
        <f t="shared" si="9"/>
        <v>0</v>
      </c>
      <c r="W19" s="232">
        <f t="shared" si="10"/>
        <v>0.50133619891660586</v>
      </c>
      <c r="X19" s="211">
        <f t="shared" si="11"/>
        <v>0</v>
      </c>
      <c r="Y19" s="234">
        <f t="shared" si="12"/>
        <v>0</v>
      </c>
      <c r="Z19" s="212">
        <f>逆行列!DN14</f>
        <v>0</v>
      </c>
      <c r="AA19" s="217">
        <f t="shared" si="13"/>
        <v>0.51561399390816631</v>
      </c>
      <c r="AB19" s="223">
        <f t="shared" si="14"/>
        <v>0</v>
      </c>
      <c r="AC19" s="226">
        <f t="shared" si="15"/>
        <v>0.31463086284293362</v>
      </c>
      <c r="AD19" s="238">
        <f t="shared" si="16"/>
        <v>0</v>
      </c>
      <c r="AE19" s="213">
        <f t="shared" si="17"/>
        <v>0</v>
      </c>
      <c r="AF19" s="129">
        <v>12</v>
      </c>
    </row>
    <row r="20" spans="1:32" ht="15" customHeight="1">
      <c r="A20" s="129">
        <v>13</v>
      </c>
      <c r="B20" s="130" t="s">
        <v>161</v>
      </c>
      <c r="C20" s="194"/>
      <c r="D20" s="199">
        <f>生産額への変換37部門!H15</f>
        <v>0</v>
      </c>
      <c r="E20" s="200">
        <f>投入係数!BZ15</f>
        <v>0</v>
      </c>
      <c r="F20" s="203">
        <f>自給率!D14</f>
        <v>8.8054385990724571E-2</v>
      </c>
      <c r="G20" s="210">
        <f t="shared" si="1"/>
        <v>0</v>
      </c>
      <c r="H20" s="211">
        <f t="shared" si="2"/>
        <v>0</v>
      </c>
      <c r="I20" s="212">
        <f>逆行列!BZ15</f>
        <v>0</v>
      </c>
      <c r="J20" s="213">
        <f t="shared" si="0"/>
        <v>0</v>
      </c>
      <c r="K20" s="217">
        <v>0.52148636267191928</v>
      </c>
      <c r="L20" s="220">
        <f t="shared" si="3"/>
        <v>0</v>
      </c>
      <c r="M20" s="220">
        <f t="shared" si="4"/>
        <v>0</v>
      </c>
      <c r="N20" s="223">
        <f t="shared" si="5"/>
        <v>0</v>
      </c>
      <c r="O20" s="226">
        <v>0.27276476767768532</v>
      </c>
      <c r="P20" s="220">
        <f t="shared" si="6"/>
        <v>0</v>
      </c>
      <c r="Q20" s="220">
        <f t="shared" si="7"/>
        <v>0</v>
      </c>
      <c r="R20" s="223">
        <f t="shared" si="8"/>
        <v>0</v>
      </c>
      <c r="S20" s="134"/>
      <c r="T20" s="135"/>
      <c r="U20" s="203">
        <v>4.6051614585902511E-5</v>
      </c>
      <c r="V20" s="223">
        <f t="shared" si="9"/>
        <v>0</v>
      </c>
      <c r="W20" s="232">
        <f t="shared" si="10"/>
        <v>8.8054385990724571E-2</v>
      </c>
      <c r="X20" s="211">
        <f t="shared" si="11"/>
        <v>0</v>
      </c>
      <c r="Y20" s="234">
        <f t="shared" si="12"/>
        <v>0</v>
      </c>
      <c r="Z20" s="212">
        <f>逆行列!DN15</f>
        <v>0</v>
      </c>
      <c r="AA20" s="217">
        <f t="shared" si="13"/>
        <v>0.52148636267191928</v>
      </c>
      <c r="AB20" s="223">
        <f t="shared" si="14"/>
        <v>0</v>
      </c>
      <c r="AC20" s="226">
        <f t="shared" si="15"/>
        <v>0.27276476767768532</v>
      </c>
      <c r="AD20" s="238">
        <f t="shared" si="16"/>
        <v>0</v>
      </c>
      <c r="AE20" s="213">
        <f t="shared" si="17"/>
        <v>0</v>
      </c>
      <c r="AF20" s="129">
        <v>13</v>
      </c>
    </row>
    <row r="21" spans="1:32" ht="15" customHeight="1">
      <c r="A21" s="129">
        <v>14</v>
      </c>
      <c r="B21" s="130" t="s">
        <v>162</v>
      </c>
      <c r="C21" s="194"/>
      <c r="D21" s="199">
        <f>生産額への変換37部門!H16</f>
        <v>0</v>
      </c>
      <c r="E21" s="200">
        <f>投入係数!BZ16</f>
        <v>0</v>
      </c>
      <c r="F21" s="203">
        <f>自給率!D15</f>
        <v>0.26764524682704594</v>
      </c>
      <c r="G21" s="210">
        <f t="shared" si="1"/>
        <v>0</v>
      </c>
      <c r="H21" s="211">
        <f t="shared" si="2"/>
        <v>0</v>
      </c>
      <c r="I21" s="212">
        <f>逆行列!BZ16</f>
        <v>0</v>
      </c>
      <c r="J21" s="213">
        <f t="shared" si="0"/>
        <v>0</v>
      </c>
      <c r="K21" s="217">
        <v>0.47540252997652843</v>
      </c>
      <c r="L21" s="220">
        <f t="shared" si="3"/>
        <v>0</v>
      </c>
      <c r="M21" s="220">
        <f t="shared" si="4"/>
        <v>0</v>
      </c>
      <c r="N21" s="223">
        <f t="shared" si="5"/>
        <v>0</v>
      </c>
      <c r="O21" s="226">
        <v>0.25628453531340734</v>
      </c>
      <c r="P21" s="220">
        <f t="shared" si="6"/>
        <v>0</v>
      </c>
      <c r="Q21" s="220">
        <f t="shared" si="7"/>
        <v>0</v>
      </c>
      <c r="R21" s="223">
        <f t="shared" si="8"/>
        <v>0</v>
      </c>
      <c r="S21" s="134"/>
      <c r="T21" s="135"/>
      <c r="U21" s="203">
        <v>2.1789560223288022E-6</v>
      </c>
      <c r="V21" s="223">
        <f t="shared" si="9"/>
        <v>0</v>
      </c>
      <c r="W21" s="232">
        <f t="shared" si="10"/>
        <v>0.26764524682704594</v>
      </c>
      <c r="X21" s="211">
        <f t="shared" si="11"/>
        <v>0</v>
      </c>
      <c r="Y21" s="234">
        <f t="shared" si="12"/>
        <v>0</v>
      </c>
      <c r="Z21" s="212">
        <f>逆行列!DN16</f>
        <v>0</v>
      </c>
      <c r="AA21" s="217">
        <f t="shared" si="13"/>
        <v>0.47540252997652843</v>
      </c>
      <c r="AB21" s="223">
        <f t="shared" si="14"/>
        <v>0</v>
      </c>
      <c r="AC21" s="226">
        <f t="shared" si="15"/>
        <v>0.25628453531340734</v>
      </c>
      <c r="AD21" s="238">
        <f t="shared" si="16"/>
        <v>0</v>
      </c>
      <c r="AE21" s="213">
        <f t="shared" si="17"/>
        <v>0</v>
      </c>
      <c r="AF21" s="129">
        <v>14</v>
      </c>
    </row>
    <row r="22" spans="1:32" ht="15" customHeight="1">
      <c r="A22" s="129">
        <v>15</v>
      </c>
      <c r="B22" s="130" t="s">
        <v>163</v>
      </c>
      <c r="C22" s="194"/>
      <c r="D22" s="199">
        <f>生産額への変換37部門!H17</f>
        <v>0</v>
      </c>
      <c r="E22" s="200">
        <f>投入係数!BZ17</f>
        <v>0</v>
      </c>
      <c r="F22" s="203">
        <f>自給率!D16</f>
        <v>1.188565317851753E-2</v>
      </c>
      <c r="G22" s="210">
        <f t="shared" si="1"/>
        <v>0</v>
      </c>
      <c r="H22" s="211">
        <f t="shared" si="2"/>
        <v>0</v>
      </c>
      <c r="I22" s="212">
        <f>逆行列!BZ17</f>
        <v>0</v>
      </c>
      <c r="J22" s="213">
        <f t="shared" si="0"/>
        <v>0</v>
      </c>
      <c r="K22" s="217">
        <v>0.32891886180071239</v>
      </c>
      <c r="L22" s="220">
        <f t="shared" si="3"/>
        <v>0</v>
      </c>
      <c r="M22" s="220">
        <f t="shared" si="4"/>
        <v>0</v>
      </c>
      <c r="N22" s="223">
        <f t="shared" si="5"/>
        <v>0</v>
      </c>
      <c r="O22" s="226">
        <v>0.12935204436431727</v>
      </c>
      <c r="P22" s="220">
        <f t="shared" si="6"/>
        <v>0</v>
      </c>
      <c r="Q22" s="220">
        <f t="shared" si="7"/>
        <v>0</v>
      </c>
      <c r="R22" s="223">
        <f t="shared" si="8"/>
        <v>0</v>
      </c>
      <c r="S22" s="134"/>
      <c r="T22" s="135"/>
      <c r="U22" s="203">
        <v>3.5187066391436462E-4</v>
      </c>
      <c r="V22" s="223">
        <f t="shared" si="9"/>
        <v>0</v>
      </c>
      <c r="W22" s="232">
        <f t="shared" si="10"/>
        <v>1.188565317851753E-2</v>
      </c>
      <c r="X22" s="211">
        <f t="shared" si="11"/>
        <v>0</v>
      </c>
      <c r="Y22" s="234">
        <f t="shared" si="12"/>
        <v>0</v>
      </c>
      <c r="Z22" s="212">
        <f>逆行列!DN17</f>
        <v>0</v>
      </c>
      <c r="AA22" s="217">
        <f t="shared" si="13"/>
        <v>0.32891886180071239</v>
      </c>
      <c r="AB22" s="223">
        <f t="shared" si="14"/>
        <v>0</v>
      </c>
      <c r="AC22" s="226">
        <f t="shared" si="15"/>
        <v>0.12935204436431727</v>
      </c>
      <c r="AD22" s="238">
        <f t="shared" si="16"/>
        <v>0</v>
      </c>
      <c r="AE22" s="213">
        <f t="shared" si="17"/>
        <v>0</v>
      </c>
      <c r="AF22" s="129">
        <v>15</v>
      </c>
    </row>
    <row r="23" spans="1:32" ht="15" customHeight="1">
      <c r="A23" s="129">
        <v>16</v>
      </c>
      <c r="B23" s="131" t="s">
        <v>119</v>
      </c>
      <c r="C23" s="194"/>
      <c r="D23" s="199">
        <f>生産額への変換37部門!H18</f>
        <v>0</v>
      </c>
      <c r="E23" s="200">
        <f>投入係数!BZ18</f>
        <v>0</v>
      </c>
      <c r="F23" s="203">
        <f>自給率!D17</f>
        <v>0.54161968027538265</v>
      </c>
      <c r="G23" s="210">
        <f t="shared" si="1"/>
        <v>0</v>
      </c>
      <c r="H23" s="211">
        <f t="shared" si="2"/>
        <v>0</v>
      </c>
      <c r="I23" s="212">
        <f>逆行列!BZ18</f>
        <v>0</v>
      </c>
      <c r="J23" s="213">
        <f t="shared" si="0"/>
        <v>0</v>
      </c>
      <c r="K23" s="217">
        <v>0.46441364459020068</v>
      </c>
      <c r="L23" s="220">
        <f t="shared" si="3"/>
        <v>0</v>
      </c>
      <c r="M23" s="220">
        <f t="shared" si="4"/>
        <v>0</v>
      </c>
      <c r="N23" s="223">
        <f t="shared" si="5"/>
        <v>0</v>
      </c>
      <c r="O23" s="226">
        <v>0.26813765799967149</v>
      </c>
      <c r="P23" s="220">
        <f t="shared" si="6"/>
        <v>0</v>
      </c>
      <c r="Q23" s="220">
        <f t="shared" si="7"/>
        <v>0</v>
      </c>
      <c r="R23" s="223">
        <f t="shared" si="8"/>
        <v>0</v>
      </c>
      <c r="S23" s="134"/>
      <c r="T23" s="135"/>
      <c r="U23" s="203">
        <v>4.8868890569061488E-4</v>
      </c>
      <c r="V23" s="223">
        <f t="shared" si="9"/>
        <v>0</v>
      </c>
      <c r="W23" s="232">
        <f t="shared" si="10"/>
        <v>0.54161968027538265</v>
      </c>
      <c r="X23" s="211">
        <f t="shared" si="11"/>
        <v>0</v>
      </c>
      <c r="Y23" s="234">
        <f t="shared" si="12"/>
        <v>0</v>
      </c>
      <c r="Z23" s="212">
        <f>逆行列!DN18</f>
        <v>0</v>
      </c>
      <c r="AA23" s="217">
        <f t="shared" si="13"/>
        <v>0.46441364459020068</v>
      </c>
      <c r="AB23" s="223">
        <f t="shared" si="14"/>
        <v>0</v>
      </c>
      <c r="AC23" s="226">
        <f t="shared" si="15"/>
        <v>0.26813765799967149</v>
      </c>
      <c r="AD23" s="238">
        <f t="shared" si="16"/>
        <v>0</v>
      </c>
      <c r="AE23" s="213">
        <f t="shared" si="17"/>
        <v>0</v>
      </c>
      <c r="AF23" s="129">
        <v>16</v>
      </c>
    </row>
    <row r="24" spans="1:32" ht="15" customHeight="1">
      <c r="A24" s="129">
        <v>17</v>
      </c>
      <c r="B24" s="130" t="s">
        <v>183</v>
      </c>
      <c r="C24" s="194"/>
      <c r="D24" s="199">
        <f>生産額への変換37部門!H19</f>
        <v>0</v>
      </c>
      <c r="E24" s="200">
        <f>投入係数!BZ19</f>
        <v>0</v>
      </c>
      <c r="F24" s="203">
        <f>自給率!D18</f>
        <v>0.34140532665397882</v>
      </c>
      <c r="G24" s="210">
        <f t="shared" si="1"/>
        <v>0</v>
      </c>
      <c r="H24" s="211">
        <f t="shared" si="2"/>
        <v>0</v>
      </c>
      <c r="I24" s="212">
        <f>逆行列!BZ19</f>
        <v>0</v>
      </c>
      <c r="J24" s="213">
        <f t="shared" si="0"/>
        <v>0</v>
      </c>
      <c r="K24" s="217">
        <v>0.20797574131413304</v>
      </c>
      <c r="L24" s="220">
        <f t="shared" si="3"/>
        <v>0</v>
      </c>
      <c r="M24" s="220">
        <f t="shared" si="4"/>
        <v>0</v>
      </c>
      <c r="N24" s="223">
        <f t="shared" si="5"/>
        <v>0</v>
      </c>
      <c r="O24" s="226">
        <v>0.11706194055846872</v>
      </c>
      <c r="P24" s="220">
        <f t="shared" si="6"/>
        <v>0</v>
      </c>
      <c r="Q24" s="220">
        <f t="shared" si="7"/>
        <v>0</v>
      </c>
      <c r="R24" s="223">
        <f t="shared" si="8"/>
        <v>0</v>
      </c>
      <c r="S24" s="134"/>
      <c r="T24" s="135"/>
      <c r="U24" s="203">
        <v>1.0257937876890005E-2</v>
      </c>
      <c r="V24" s="223">
        <f t="shared" si="9"/>
        <v>0</v>
      </c>
      <c r="W24" s="232">
        <f t="shared" si="10"/>
        <v>0.34140532665397882</v>
      </c>
      <c r="X24" s="211">
        <f t="shared" si="11"/>
        <v>0</v>
      </c>
      <c r="Y24" s="234">
        <f t="shared" si="12"/>
        <v>0</v>
      </c>
      <c r="Z24" s="212">
        <f>逆行列!DN19</f>
        <v>0</v>
      </c>
      <c r="AA24" s="217">
        <f t="shared" si="13"/>
        <v>0.20797574131413304</v>
      </c>
      <c r="AB24" s="223">
        <f t="shared" si="14"/>
        <v>0</v>
      </c>
      <c r="AC24" s="226">
        <f t="shared" si="15"/>
        <v>0.11706194055846872</v>
      </c>
      <c r="AD24" s="238">
        <f t="shared" si="16"/>
        <v>0</v>
      </c>
      <c r="AE24" s="213">
        <f t="shared" si="17"/>
        <v>0</v>
      </c>
      <c r="AF24" s="129">
        <v>17</v>
      </c>
    </row>
    <row r="25" spans="1:32" ht="15" customHeight="1">
      <c r="A25" s="129">
        <v>18</v>
      </c>
      <c r="B25" s="130" t="s">
        <v>184</v>
      </c>
      <c r="C25" s="194"/>
      <c r="D25" s="199">
        <f>生産額への変換37部門!H20</f>
        <v>0</v>
      </c>
      <c r="E25" s="200">
        <f>投入係数!BZ20</f>
        <v>0</v>
      </c>
      <c r="F25" s="203">
        <f>自給率!D19</f>
        <v>7.209346473891376E-3</v>
      </c>
      <c r="G25" s="210">
        <f t="shared" si="1"/>
        <v>0</v>
      </c>
      <c r="H25" s="211">
        <f t="shared" si="2"/>
        <v>0</v>
      </c>
      <c r="I25" s="212">
        <f>逆行列!BZ20</f>
        <v>0</v>
      </c>
      <c r="J25" s="213">
        <f t="shared" si="0"/>
        <v>0</v>
      </c>
      <c r="K25" s="217">
        <v>0.43728683758952724</v>
      </c>
      <c r="L25" s="220">
        <f t="shared" si="3"/>
        <v>0</v>
      </c>
      <c r="M25" s="220">
        <f t="shared" si="4"/>
        <v>0</v>
      </c>
      <c r="N25" s="223">
        <f t="shared" si="5"/>
        <v>0</v>
      </c>
      <c r="O25" s="226">
        <v>0.23424763904458937</v>
      </c>
      <c r="P25" s="220">
        <f t="shared" si="6"/>
        <v>0</v>
      </c>
      <c r="Q25" s="220">
        <f t="shared" si="7"/>
        <v>0</v>
      </c>
      <c r="R25" s="223">
        <f t="shared" si="8"/>
        <v>0</v>
      </c>
      <c r="S25" s="134"/>
      <c r="T25" s="135"/>
      <c r="U25" s="203">
        <v>1.1855672119890271E-2</v>
      </c>
      <c r="V25" s="223">
        <f t="shared" si="9"/>
        <v>0</v>
      </c>
      <c r="W25" s="232">
        <f t="shared" si="10"/>
        <v>7.209346473891376E-3</v>
      </c>
      <c r="X25" s="211">
        <f t="shared" si="11"/>
        <v>0</v>
      </c>
      <c r="Y25" s="234">
        <f t="shared" si="12"/>
        <v>0</v>
      </c>
      <c r="Z25" s="212">
        <f>逆行列!DN20</f>
        <v>0</v>
      </c>
      <c r="AA25" s="217">
        <f t="shared" si="13"/>
        <v>0.43728683758952724</v>
      </c>
      <c r="AB25" s="223">
        <f t="shared" si="14"/>
        <v>0</v>
      </c>
      <c r="AC25" s="226">
        <f t="shared" si="15"/>
        <v>0.23424763904458937</v>
      </c>
      <c r="AD25" s="238">
        <f t="shared" si="16"/>
        <v>0</v>
      </c>
      <c r="AE25" s="213">
        <f t="shared" si="17"/>
        <v>0</v>
      </c>
      <c r="AF25" s="129">
        <v>18</v>
      </c>
    </row>
    <row r="26" spans="1:32" ht="15" customHeight="1">
      <c r="A26" s="129">
        <v>19</v>
      </c>
      <c r="B26" s="130" t="s">
        <v>185</v>
      </c>
      <c r="C26" s="194"/>
      <c r="D26" s="199">
        <f>生産額への変換37部門!H21</f>
        <v>0</v>
      </c>
      <c r="E26" s="200">
        <f>投入係数!BZ21</f>
        <v>0</v>
      </c>
      <c r="F26" s="203">
        <f>自給率!D20</f>
        <v>0.14523307369316729</v>
      </c>
      <c r="G26" s="210">
        <f t="shared" si="1"/>
        <v>0</v>
      </c>
      <c r="H26" s="211">
        <f t="shared" si="2"/>
        <v>0</v>
      </c>
      <c r="I26" s="212">
        <f>逆行列!BZ21</f>
        <v>0</v>
      </c>
      <c r="J26" s="213">
        <f t="shared" si="0"/>
        <v>0</v>
      </c>
      <c r="K26" s="217">
        <v>0.31137259306804643</v>
      </c>
      <c r="L26" s="220">
        <f t="shared" si="3"/>
        <v>0</v>
      </c>
      <c r="M26" s="220">
        <f t="shared" si="4"/>
        <v>0</v>
      </c>
      <c r="N26" s="223">
        <f t="shared" si="5"/>
        <v>0</v>
      </c>
      <c r="O26" s="226">
        <v>0.16299401503614439</v>
      </c>
      <c r="P26" s="220">
        <f t="shared" si="6"/>
        <v>0</v>
      </c>
      <c r="Q26" s="220">
        <f t="shared" si="7"/>
        <v>0</v>
      </c>
      <c r="R26" s="223">
        <f t="shared" si="8"/>
        <v>0</v>
      </c>
      <c r="S26" s="134"/>
      <c r="T26" s="135"/>
      <c r="U26" s="203">
        <v>2.0313306228232682E-2</v>
      </c>
      <c r="V26" s="223">
        <f t="shared" si="9"/>
        <v>0</v>
      </c>
      <c r="W26" s="232">
        <f t="shared" si="10"/>
        <v>0.14523307369316729</v>
      </c>
      <c r="X26" s="211">
        <f t="shared" si="11"/>
        <v>0</v>
      </c>
      <c r="Y26" s="234">
        <f t="shared" si="12"/>
        <v>0</v>
      </c>
      <c r="Z26" s="212">
        <f>逆行列!DN21</f>
        <v>0</v>
      </c>
      <c r="AA26" s="217">
        <f t="shared" si="13"/>
        <v>0.31137259306804643</v>
      </c>
      <c r="AB26" s="223">
        <f t="shared" si="14"/>
        <v>0</v>
      </c>
      <c r="AC26" s="226">
        <f t="shared" si="15"/>
        <v>0.16299401503614439</v>
      </c>
      <c r="AD26" s="238">
        <f t="shared" si="16"/>
        <v>0</v>
      </c>
      <c r="AE26" s="213">
        <f t="shared" si="17"/>
        <v>0</v>
      </c>
      <c r="AF26" s="129">
        <v>19</v>
      </c>
    </row>
    <row r="27" spans="1:32" ht="15" customHeight="1">
      <c r="A27" s="129">
        <v>20</v>
      </c>
      <c r="B27" s="130" t="s">
        <v>105</v>
      </c>
      <c r="C27" s="194"/>
      <c r="D27" s="199">
        <f>生産額への変換37部門!H22</f>
        <v>0</v>
      </c>
      <c r="E27" s="200">
        <f>投入係数!BZ22</f>
        <v>0</v>
      </c>
      <c r="F27" s="203">
        <f>自給率!D21</f>
        <v>0.47543526280143067</v>
      </c>
      <c r="G27" s="210">
        <f t="shared" si="1"/>
        <v>0</v>
      </c>
      <c r="H27" s="211">
        <f t="shared" si="2"/>
        <v>0</v>
      </c>
      <c r="I27" s="212">
        <f>逆行列!BZ22</f>
        <v>0</v>
      </c>
      <c r="J27" s="213">
        <f t="shared" si="0"/>
        <v>0</v>
      </c>
      <c r="K27" s="217">
        <v>0.41183960480951726</v>
      </c>
      <c r="L27" s="220">
        <f t="shared" si="3"/>
        <v>0</v>
      </c>
      <c r="M27" s="220">
        <f t="shared" si="4"/>
        <v>0</v>
      </c>
      <c r="N27" s="223">
        <f t="shared" si="5"/>
        <v>0</v>
      </c>
      <c r="O27" s="226">
        <v>0.13117418005663298</v>
      </c>
      <c r="P27" s="220">
        <f t="shared" si="6"/>
        <v>0</v>
      </c>
      <c r="Q27" s="220">
        <f t="shared" si="7"/>
        <v>0</v>
      </c>
      <c r="R27" s="223">
        <f t="shared" si="8"/>
        <v>0</v>
      </c>
      <c r="S27" s="134"/>
      <c r="T27" s="135"/>
      <c r="U27" s="203">
        <v>9.997724490008162E-3</v>
      </c>
      <c r="V27" s="223">
        <f t="shared" si="9"/>
        <v>0</v>
      </c>
      <c r="W27" s="232">
        <f t="shared" si="10"/>
        <v>0.47543526280143067</v>
      </c>
      <c r="X27" s="211">
        <f t="shared" si="11"/>
        <v>0</v>
      </c>
      <c r="Y27" s="234">
        <f t="shared" si="12"/>
        <v>0</v>
      </c>
      <c r="Z27" s="212">
        <f>逆行列!DN22</f>
        <v>0</v>
      </c>
      <c r="AA27" s="217">
        <f t="shared" si="13"/>
        <v>0.41183960480951726</v>
      </c>
      <c r="AB27" s="223">
        <f t="shared" si="14"/>
        <v>0</v>
      </c>
      <c r="AC27" s="226">
        <f t="shared" si="15"/>
        <v>0.13117418005663298</v>
      </c>
      <c r="AD27" s="238">
        <f t="shared" si="16"/>
        <v>0</v>
      </c>
      <c r="AE27" s="213">
        <f t="shared" si="17"/>
        <v>0</v>
      </c>
      <c r="AF27" s="129">
        <v>20</v>
      </c>
    </row>
    <row r="28" spans="1:32" ht="15" customHeight="1">
      <c r="A28" s="129">
        <v>21</v>
      </c>
      <c r="B28" s="130" t="s">
        <v>186</v>
      </c>
      <c r="C28" s="194"/>
      <c r="D28" s="199">
        <f>生産額への変換37部門!H23</f>
        <v>0</v>
      </c>
      <c r="E28" s="200">
        <f>投入係数!BZ23</f>
        <v>0</v>
      </c>
      <c r="F28" s="203">
        <f>自給率!D22</f>
        <v>1</v>
      </c>
      <c r="G28" s="210">
        <f t="shared" si="1"/>
        <v>0</v>
      </c>
      <c r="H28" s="211">
        <f t="shared" si="2"/>
        <v>0</v>
      </c>
      <c r="I28" s="212">
        <f>逆行列!BZ23</f>
        <v>0</v>
      </c>
      <c r="J28" s="213">
        <f t="shared" si="0"/>
        <v>0</v>
      </c>
      <c r="K28" s="217">
        <v>0.5007396675888135</v>
      </c>
      <c r="L28" s="220">
        <f t="shared" si="3"/>
        <v>0</v>
      </c>
      <c r="M28" s="220">
        <f t="shared" si="4"/>
        <v>0</v>
      </c>
      <c r="N28" s="223">
        <f t="shared" si="5"/>
        <v>0</v>
      </c>
      <c r="O28" s="226">
        <v>0.37100885649997861</v>
      </c>
      <c r="P28" s="220">
        <f t="shared" si="6"/>
        <v>0</v>
      </c>
      <c r="Q28" s="220">
        <f t="shared" si="7"/>
        <v>0</v>
      </c>
      <c r="R28" s="223">
        <f t="shared" si="8"/>
        <v>0</v>
      </c>
      <c r="S28" s="134"/>
      <c r="T28" s="135"/>
      <c r="U28" s="203">
        <v>0</v>
      </c>
      <c r="V28" s="223">
        <f t="shared" si="9"/>
        <v>0</v>
      </c>
      <c r="W28" s="232">
        <f t="shared" si="10"/>
        <v>1</v>
      </c>
      <c r="X28" s="211">
        <f t="shared" si="11"/>
        <v>0</v>
      </c>
      <c r="Y28" s="234">
        <f t="shared" si="12"/>
        <v>0</v>
      </c>
      <c r="Z28" s="212">
        <f>逆行列!DN23</f>
        <v>0</v>
      </c>
      <c r="AA28" s="217">
        <f t="shared" si="13"/>
        <v>0.5007396675888135</v>
      </c>
      <c r="AB28" s="223">
        <f t="shared" si="14"/>
        <v>0</v>
      </c>
      <c r="AC28" s="226">
        <f t="shared" si="15"/>
        <v>0.37100885649997861</v>
      </c>
      <c r="AD28" s="238">
        <f t="shared" si="16"/>
        <v>0</v>
      </c>
      <c r="AE28" s="213">
        <f t="shared" si="17"/>
        <v>0</v>
      </c>
      <c r="AF28" s="129">
        <v>21</v>
      </c>
    </row>
    <row r="29" spans="1:32" ht="15" customHeight="1">
      <c r="A29" s="129">
        <v>22</v>
      </c>
      <c r="B29" s="130" t="s">
        <v>106</v>
      </c>
      <c r="C29" s="194"/>
      <c r="D29" s="199">
        <f>生産額への変換37部門!H24</f>
        <v>0</v>
      </c>
      <c r="E29" s="200">
        <f>投入係数!BZ24</f>
        <v>0</v>
      </c>
      <c r="F29" s="203">
        <f>自給率!D23</f>
        <v>0.21128302264300725</v>
      </c>
      <c r="G29" s="210">
        <f t="shared" si="1"/>
        <v>0</v>
      </c>
      <c r="H29" s="211">
        <f t="shared" si="2"/>
        <v>0</v>
      </c>
      <c r="I29" s="212">
        <f>逆行列!BZ24</f>
        <v>0</v>
      </c>
      <c r="J29" s="213">
        <f t="shared" si="0"/>
        <v>0</v>
      </c>
      <c r="K29" s="217">
        <v>0.55490683348044967</v>
      </c>
      <c r="L29" s="220">
        <f t="shared" si="3"/>
        <v>0</v>
      </c>
      <c r="M29" s="220">
        <f t="shared" si="4"/>
        <v>0</v>
      </c>
      <c r="N29" s="223">
        <f t="shared" si="5"/>
        <v>0</v>
      </c>
      <c r="O29" s="226">
        <v>0.10536508248726165</v>
      </c>
      <c r="P29" s="220">
        <f t="shared" si="6"/>
        <v>0</v>
      </c>
      <c r="Q29" s="220">
        <f t="shared" si="7"/>
        <v>0</v>
      </c>
      <c r="R29" s="223">
        <f t="shared" si="8"/>
        <v>0</v>
      </c>
      <c r="S29" s="134"/>
      <c r="T29" s="135"/>
      <c r="U29" s="203">
        <v>2.4499351078169956E-2</v>
      </c>
      <c r="V29" s="223">
        <f t="shared" si="9"/>
        <v>0</v>
      </c>
      <c r="W29" s="232">
        <f t="shared" si="10"/>
        <v>0.21128302264300725</v>
      </c>
      <c r="X29" s="211">
        <f t="shared" si="11"/>
        <v>0</v>
      </c>
      <c r="Y29" s="234">
        <f t="shared" si="12"/>
        <v>0</v>
      </c>
      <c r="Z29" s="212">
        <f>逆行列!DN24</f>
        <v>0</v>
      </c>
      <c r="AA29" s="217">
        <f t="shared" si="13"/>
        <v>0.55490683348044967</v>
      </c>
      <c r="AB29" s="223">
        <f t="shared" si="14"/>
        <v>0</v>
      </c>
      <c r="AC29" s="226">
        <f t="shared" si="15"/>
        <v>0.10536508248726165</v>
      </c>
      <c r="AD29" s="238">
        <f t="shared" si="16"/>
        <v>0</v>
      </c>
      <c r="AE29" s="213">
        <f t="shared" si="17"/>
        <v>0</v>
      </c>
      <c r="AF29" s="129">
        <v>22</v>
      </c>
    </row>
    <row r="30" spans="1:32" ht="15" customHeight="1">
      <c r="A30" s="129">
        <v>23</v>
      </c>
      <c r="B30" s="130" t="s">
        <v>164</v>
      </c>
      <c r="C30" s="194"/>
      <c r="D30" s="199">
        <f>生産額への変換37部門!H25</f>
        <v>0</v>
      </c>
      <c r="E30" s="200">
        <f>投入係数!BZ25</f>
        <v>0</v>
      </c>
      <c r="F30" s="203">
        <f>自給率!D24</f>
        <v>0.99071034916357126</v>
      </c>
      <c r="G30" s="210">
        <f t="shared" si="1"/>
        <v>0</v>
      </c>
      <c r="H30" s="211">
        <f t="shared" si="2"/>
        <v>0</v>
      </c>
      <c r="I30" s="212">
        <f>逆行列!BZ25</f>
        <v>0</v>
      </c>
      <c r="J30" s="213">
        <f t="shared" si="0"/>
        <v>0</v>
      </c>
      <c r="K30" s="217">
        <v>0.62121743686329189</v>
      </c>
      <c r="L30" s="220">
        <f t="shared" si="3"/>
        <v>0</v>
      </c>
      <c r="M30" s="220">
        <f t="shared" si="4"/>
        <v>0</v>
      </c>
      <c r="N30" s="223">
        <f t="shared" si="5"/>
        <v>0</v>
      </c>
      <c r="O30" s="226">
        <v>0.16860110722412505</v>
      </c>
      <c r="P30" s="220">
        <f t="shared" si="6"/>
        <v>0</v>
      </c>
      <c r="Q30" s="220">
        <f t="shared" si="7"/>
        <v>0</v>
      </c>
      <c r="R30" s="223">
        <f t="shared" si="8"/>
        <v>0</v>
      </c>
      <c r="S30" s="134"/>
      <c r="T30" s="135"/>
      <c r="U30" s="203">
        <v>6.5918456237581934E-3</v>
      </c>
      <c r="V30" s="223">
        <f t="shared" si="9"/>
        <v>0</v>
      </c>
      <c r="W30" s="232">
        <f t="shared" si="10"/>
        <v>0.99071034916357126</v>
      </c>
      <c r="X30" s="211">
        <f t="shared" si="11"/>
        <v>0</v>
      </c>
      <c r="Y30" s="234">
        <f t="shared" si="12"/>
        <v>0</v>
      </c>
      <c r="Z30" s="212">
        <f>逆行列!DN25</f>
        <v>0</v>
      </c>
      <c r="AA30" s="217">
        <f t="shared" si="13"/>
        <v>0.62121743686329189</v>
      </c>
      <c r="AB30" s="223">
        <f t="shared" si="14"/>
        <v>0</v>
      </c>
      <c r="AC30" s="226">
        <f t="shared" si="15"/>
        <v>0.16860110722412505</v>
      </c>
      <c r="AD30" s="238">
        <f t="shared" si="16"/>
        <v>0</v>
      </c>
      <c r="AE30" s="213">
        <f t="shared" si="17"/>
        <v>0</v>
      </c>
      <c r="AF30" s="129">
        <v>23</v>
      </c>
    </row>
    <row r="31" spans="1:32" ht="15" customHeight="1">
      <c r="A31" s="129">
        <v>24</v>
      </c>
      <c r="B31" s="130" t="s">
        <v>165</v>
      </c>
      <c r="C31" s="194"/>
      <c r="D31" s="199">
        <f>生産額への変換37部門!H26</f>
        <v>0</v>
      </c>
      <c r="E31" s="200">
        <f>投入係数!BZ26</f>
        <v>0</v>
      </c>
      <c r="F31" s="203">
        <f>自給率!D25</f>
        <v>0.9661636351236963</v>
      </c>
      <c r="G31" s="210">
        <f t="shared" si="1"/>
        <v>0</v>
      </c>
      <c r="H31" s="211">
        <f t="shared" si="2"/>
        <v>0</v>
      </c>
      <c r="I31" s="212">
        <f>逆行列!BZ26</f>
        <v>0</v>
      </c>
      <c r="J31" s="213">
        <f t="shared" si="0"/>
        <v>0</v>
      </c>
      <c r="K31" s="217">
        <v>0.72816331258941169</v>
      </c>
      <c r="L31" s="220">
        <f t="shared" si="3"/>
        <v>0</v>
      </c>
      <c r="M31" s="220">
        <f t="shared" si="4"/>
        <v>0</v>
      </c>
      <c r="N31" s="223">
        <f t="shared" si="5"/>
        <v>0</v>
      </c>
      <c r="O31" s="226">
        <v>0.51428925844022277</v>
      </c>
      <c r="P31" s="220">
        <f t="shared" si="6"/>
        <v>0</v>
      </c>
      <c r="Q31" s="220">
        <f t="shared" si="7"/>
        <v>0</v>
      </c>
      <c r="R31" s="223">
        <f t="shared" si="8"/>
        <v>0</v>
      </c>
      <c r="S31" s="134"/>
      <c r="T31" s="135"/>
      <c r="U31" s="203">
        <v>1.014739945042163E-3</v>
      </c>
      <c r="V31" s="223">
        <f t="shared" si="9"/>
        <v>0</v>
      </c>
      <c r="W31" s="232">
        <f t="shared" si="10"/>
        <v>0.9661636351236963</v>
      </c>
      <c r="X31" s="211">
        <f t="shared" si="11"/>
        <v>0</v>
      </c>
      <c r="Y31" s="234">
        <f t="shared" si="12"/>
        <v>0</v>
      </c>
      <c r="Z31" s="212">
        <f>逆行列!DN26</f>
        <v>0</v>
      </c>
      <c r="AA31" s="217">
        <f t="shared" si="13"/>
        <v>0.72816331258941169</v>
      </c>
      <c r="AB31" s="223">
        <f t="shared" si="14"/>
        <v>0</v>
      </c>
      <c r="AC31" s="226">
        <f t="shared" si="15"/>
        <v>0.51428925844022277</v>
      </c>
      <c r="AD31" s="238">
        <f t="shared" si="16"/>
        <v>0</v>
      </c>
      <c r="AE31" s="213">
        <f t="shared" si="17"/>
        <v>0</v>
      </c>
      <c r="AF31" s="129">
        <v>24</v>
      </c>
    </row>
    <row r="32" spans="1:32" ht="15" customHeight="1">
      <c r="A32" s="129">
        <v>25</v>
      </c>
      <c r="B32" s="130" t="s">
        <v>187</v>
      </c>
      <c r="C32" s="194"/>
      <c r="D32" s="199">
        <f>生産額への変換37部門!H27</f>
        <v>0</v>
      </c>
      <c r="E32" s="200">
        <f>投入係数!BZ27</f>
        <v>0</v>
      </c>
      <c r="F32" s="203">
        <f>自給率!D26</f>
        <v>0.64551348393673058</v>
      </c>
      <c r="G32" s="210">
        <f t="shared" si="1"/>
        <v>0</v>
      </c>
      <c r="H32" s="211">
        <f t="shared" si="2"/>
        <v>0</v>
      </c>
      <c r="I32" s="212">
        <f>逆行列!BZ27</f>
        <v>0</v>
      </c>
      <c r="J32" s="213">
        <f t="shared" si="0"/>
        <v>0</v>
      </c>
      <c r="K32" s="217">
        <v>0.74996905467300035</v>
      </c>
      <c r="L32" s="220">
        <f t="shared" si="3"/>
        <v>0</v>
      </c>
      <c r="M32" s="220">
        <f t="shared" si="4"/>
        <v>0</v>
      </c>
      <c r="N32" s="223">
        <f t="shared" si="5"/>
        <v>0</v>
      </c>
      <c r="O32" s="226">
        <v>0.42886615703996556</v>
      </c>
      <c r="P32" s="220">
        <f t="shared" si="6"/>
        <v>0</v>
      </c>
      <c r="Q32" s="220">
        <f t="shared" si="7"/>
        <v>0</v>
      </c>
      <c r="R32" s="223">
        <f t="shared" si="8"/>
        <v>0</v>
      </c>
      <c r="S32" s="134"/>
      <c r="T32" s="135"/>
      <c r="U32" s="203">
        <v>0.13649395428706065</v>
      </c>
      <c r="V32" s="223">
        <f t="shared" si="9"/>
        <v>0</v>
      </c>
      <c r="W32" s="232">
        <f t="shared" si="10"/>
        <v>0.64551348393673058</v>
      </c>
      <c r="X32" s="211">
        <f t="shared" si="11"/>
        <v>0</v>
      </c>
      <c r="Y32" s="234">
        <f t="shared" si="12"/>
        <v>0</v>
      </c>
      <c r="Z32" s="212">
        <f>逆行列!DN27</f>
        <v>0</v>
      </c>
      <c r="AA32" s="217">
        <f t="shared" si="13"/>
        <v>0.74996905467300035</v>
      </c>
      <c r="AB32" s="223">
        <f t="shared" si="14"/>
        <v>0</v>
      </c>
      <c r="AC32" s="226">
        <f t="shared" si="15"/>
        <v>0.42886615703996556</v>
      </c>
      <c r="AD32" s="238">
        <f t="shared" si="16"/>
        <v>0</v>
      </c>
      <c r="AE32" s="213">
        <f t="shared" si="17"/>
        <v>0</v>
      </c>
      <c r="AF32" s="129">
        <v>25</v>
      </c>
    </row>
    <row r="33" spans="1:32" ht="15" customHeight="1">
      <c r="A33" s="129">
        <v>26</v>
      </c>
      <c r="B33" s="130" t="s">
        <v>188</v>
      </c>
      <c r="C33" s="194"/>
      <c r="D33" s="199">
        <f>生産額への変換37部門!H28</f>
        <v>0</v>
      </c>
      <c r="E33" s="200">
        <f>投入係数!BZ28</f>
        <v>0</v>
      </c>
      <c r="F33" s="203">
        <f>自給率!D27</f>
        <v>0.874728769114828</v>
      </c>
      <c r="G33" s="210">
        <f t="shared" si="1"/>
        <v>0</v>
      </c>
      <c r="H33" s="211">
        <f t="shared" si="2"/>
        <v>0</v>
      </c>
      <c r="I33" s="212">
        <f>逆行列!BZ28</f>
        <v>0</v>
      </c>
      <c r="J33" s="213">
        <f t="shared" si="0"/>
        <v>0</v>
      </c>
      <c r="K33" s="217">
        <v>0.75593347671233446</v>
      </c>
      <c r="L33" s="220">
        <f t="shared" si="3"/>
        <v>0</v>
      </c>
      <c r="M33" s="220">
        <f t="shared" si="4"/>
        <v>0</v>
      </c>
      <c r="N33" s="223">
        <f t="shared" si="5"/>
        <v>0</v>
      </c>
      <c r="O33" s="226">
        <v>0.31537808285287372</v>
      </c>
      <c r="P33" s="220">
        <f t="shared" si="6"/>
        <v>0</v>
      </c>
      <c r="Q33" s="220">
        <f t="shared" si="7"/>
        <v>0</v>
      </c>
      <c r="R33" s="223">
        <f t="shared" si="8"/>
        <v>0</v>
      </c>
      <c r="S33" s="134"/>
      <c r="T33" s="135"/>
      <c r="U33" s="203">
        <v>6.0123146365279254E-2</v>
      </c>
      <c r="V33" s="223">
        <f t="shared" si="9"/>
        <v>0</v>
      </c>
      <c r="W33" s="232">
        <f t="shared" si="10"/>
        <v>0.874728769114828</v>
      </c>
      <c r="X33" s="211">
        <f t="shared" si="11"/>
        <v>0</v>
      </c>
      <c r="Y33" s="234">
        <f t="shared" si="12"/>
        <v>0</v>
      </c>
      <c r="Z33" s="212">
        <f>逆行列!DN28</f>
        <v>0</v>
      </c>
      <c r="AA33" s="217">
        <f t="shared" si="13"/>
        <v>0.75593347671233446</v>
      </c>
      <c r="AB33" s="223">
        <f t="shared" si="14"/>
        <v>0</v>
      </c>
      <c r="AC33" s="226">
        <f t="shared" si="15"/>
        <v>0.31537808285287372</v>
      </c>
      <c r="AD33" s="238">
        <f t="shared" si="16"/>
        <v>0</v>
      </c>
      <c r="AE33" s="213">
        <f t="shared" si="17"/>
        <v>0</v>
      </c>
      <c r="AF33" s="129">
        <v>26</v>
      </c>
    </row>
    <row r="34" spans="1:32" ht="15" customHeight="1">
      <c r="A34" s="129">
        <v>27</v>
      </c>
      <c r="B34" s="130" t="s">
        <v>189</v>
      </c>
      <c r="C34" s="194"/>
      <c r="D34" s="199">
        <f>生産額への変換37部門!H29</f>
        <v>0</v>
      </c>
      <c r="E34" s="200">
        <f>投入係数!BZ29</f>
        <v>0</v>
      </c>
      <c r="F34" s="203">
        <f>自給率!D28</f>
        <v>0.99999760062305343</v>
      </c>
      <c r="G34" s="210">
        <f t="shared" si="1"/>
        <v>0</v>
      </c>
      <c r="H34" s="211">
        <f t="shared" si="2"/>
        <v>0</v>
      </c>
      <c r="I34" s="212">
        <f>逆行列!BZ29</f>
        <v>0</v>
      </c>
      <c r="J34" s="213">
        <f t="shared" si="0"/>
        <v>0</v>
      </c>
      <c r="K34" s="217">
        <v>0.86296430828227</v>
      </c>
      <c r="L34" s="220">
        <f t="shared" si="3"/>
        <v>0</v>
      </c>
      <c r="M34" s="220">
        <f t="shared" si="4"/>
        <v>0</v>
      </c>
      <c r="N34" s="223">
        <f t="shared" si="5"/>
        <v>0</v>
      </c>
      <c r="O34" s="226">
        <v>3.8385816355357864E-2</v>
      </c>
      <c r="P34" s="220">
        <f t="shared" si="6"/>
        <v>0</v>
      </c>
      <c r="Q34" s="220">
        <f t="shared" si="7"/>
        <v>0</v>
      </c>
      <c r="R34" s="223">
        <f t="shared" si="8"/>
        <v>0</v>
      </c>
      <c r="S34" s="134"/>
      <c r="T34" s="135"/>
      <c r="U34" s="203">
        <v>0.19223746929589727</v>
      </c>
      <c r="V34" s="223">
        <f t="shared" si="9"/>
        <v>0</v>
      </c>
      <c r="W34" s="232">
        <f t="shared" si="10"/>
        <v>0.99999760062305343</v>
      </c>
      <c r="X34" s="211">
        <f t="shared" si="11"/>
        <v>0</v>
      </c>
      <c r="Y34" s="234">
        <f t="shared" si="12"/>
        <v>0</v>
      </c>
      <c r="Z34" s="212">
        <f>逆行列!DN29</f>
        <v>0</v>
      </c>
      <c r="AA34" s="217">
        <f t="shared" si="13"/>
        <v>0.86296430828227</v>
      </c>
      <c r="AB34" s="223">
        <f t="shared" si="14"/>
        <v>0</v>
      </c>
      <c r="AC34" s="226">
        <f t="shared" si="15"/>
        <v>3.8385816355357864E-2</v>
      </c>
      <c r="AD34" s="238">
        <f t="shared" si="16"/>
        <v>0</v>
      </c>
      <c r="AE34" s="213">
        <f t="shared" si="17"/>
        <v>0</v>
      </c>
      <c r="AF34" s="129">
        <v>27</v>
      </c>
    </row>
    <row r="35" spans="1:32" ht="15" customHeight="1">
      <c r="A35" s="129">
        <v>28</v>
      </c>
      <c r="B35" s="130" t="s">
        <v>190</v>
      </c>
      <c r="C35" s="194"/>
      <c r="D35" s="199">
        <f>生産額への変換37部門!H30</f>
        <v>0</v>
      </c>
      <c r="E35" s="200">
        <f>投入係数!BZ30</f>
        <v>0</v>
      </c>
      <c r="F35" s="203">
        <f>自給率!D29</f>
        <v>0.77529312670236517</v>
      </c>
      <c r="G35" s="210">
        <f t="shared" si="1"/>
        <v>0</v>
      </c>
      <c r="H35" s="211">
        <f t="shared" si="2"/>
        <v>0</v>
      </c>
      <c r="I35" s="212">
        <f>逆行列!BZ30</f>
        <v>0</v>
      </c>
      <c r="J35" s="213">
        <f t="shared" si="0"/>
        <v>0</v>
      </c>
      <c r="K35" s="217">
        <v>0.50941618704327951</v>
      </c>
      <c r="L35" s="220">
        <f t="shared" si="3"/>
        <v>0</v>
      </c>
      <c r="M35" s="220">
        <f t="shared" si="4"/>
        <v>0</v>
      </c>
      <c r="N35" s="223">
        <f t="shared" si="5"/>
        <v>0</v>
      </c>
      <c r="O35" s="226">
        <v>0.29308055781639919</v>
      </c>
      <c r="P35" s="220">
        <f t="shared" si="6"/>
        <v>0</v>
      </c>
      <c r="Q35" s="220">
        <f t="shared" si="7"/>
        <v>0</v>
      </c>
      <c r="R35" s="223">
        <f t="shared" si="8"/>
        <v>0</v>
      </c>
      <c r="S35" s="134"/>
      <c r="T35" s="135"/>
      <c r="U35" s="203">
        <v>5.2218669785182172E-2</v>
      </c>
      <c r="V35" s="223">
        <f t="shared" si="9"/>
        <v>0</v>
      </c>
      <c r="W35" s="232">
        <f t="shared" si="10"/>
        <v>0.77529312670236517</v>
      </c>
      <c r="X35" s="211">
        <f t="shared" si="11"/>
        <v>0</v>
      </c>
      <c r="Y35" s="234">
        <f t="shared" si="12"/>
        <v>0</v>
      </c>
      <c r="Z35" s="212">
        <f>逆行列!DN30</f>
        <v>0</v>
      </c>
      <c r="AA35" s="217">
        <f t="shared" si="13"/>
        <v>0.50941618704327951</v>
      </c>
      <c r="AB35" s="223">
        <f t="shared" si="14"/>
        <v>0</v>
      </c>
      <c r="AC35" s="226">
        <f t="shared" si="15"/>
        <v>0.29308055781639919</v>
      </c>
      <c r="AD35" s="238">
        <f t="shared" si="16"/>
        <v>0</v>
      </c>
      <c r="AE35" s="213">
        <f t="shared" si="17"/>
        <v>0</v>
      </c>
      <c r="AF35" s="129">
        <v>28</v>
      </c>
    </row>
    <row r="36" spans="1:32" ht="15" customHeight="1">
      <c r="A36" s="129">
        <v>29</v>
      </c>
      <c r="B36" s="130" t="s">
        <v>166</v>
      </c>
      <c r="C36" s="194"/>
      <c r="D36" s="199">
        <f>生産額への変換37部門!H31</f>
        <v>0</v>
      </c>
      <c r="E36" s="200">
        <f>投入係数!BZ31</f>
        <v>0</v>
      </c>
      <c r="F36" s="203">
        <f>自給率!D30</f>
        <v>0.57010706893322349</v>
      </c>
      <c r="G36" s="210">
        <f t="shared" si="1"/>
        <v>0</v>
      </c>
      <c r="H36" s="211">
        <f t="shared" si="2"/>
        <v>0</v>
      </c>
      <c r="I36" s="212">
        <f>逆行列!BZ31</f>
        <v>0</v>
      </c>
      <c r="J36" s="213">
        <f t="shared" si="0"/>
        <v>0</v>
      </c>
      <c r="K36" s="217">
        <v>0.55658530560927055</v>
      </c>
      <c r="L36" s="220">
        <f t="shared" si="3"/>
        <v>0</v>
      </c>
      <c r="M36" s="220">
        <f t="shared" si="4"/>
        <v>0</v>
      </c>
      <c r="N36" s="223">
        <f t="shared" si="5"/>
        <v>0</v>
      </c>
      <c r="O36" s="226">
        <v>0.18368539234623238</v>
      </c>
      <c r="P36" s="220">
        <f t="shared" si="6"/>
        <v>0</v>
      </c>
      <c r="Q36" s="220">
        <f t="shared" si="7"/>
        <v>0</v>
      </c>
      <c r="R36" s="223">
        <f t="shared" si="8"/>
        <v>0</v>
      </c>
      <c r="S36" s="134"/>
      <c r="T36" s="135"/>
      <c r="U36" s="203">
        <v>5.1985952389695507E-2</v>
      </c>
      <c r="V36" s="223">
        <f t="shared" si="9"/>
        <v>0</v>
      </c>
      <c r="W36" s="232">
        <f t="shared" si="10"/>
        <v>0.57010706893322349</v>
      </c>
      <c r="X36" s="211">
        <f t="shared" si="11"/>
        <v>0</v>
      </c>
      <c r="Y36" s="234">
        <f t="shared" si="12"/>
        <v>0</v>
      </c>
      <c r="Z36" s="212">
        <f>逆行列!DN31</f>
        <v>0</v>
      </c>
      <c r="AA36" s="217">
        <f t="shared" si="13"/>
        <v>0.55658530560927055</v>
      </c>
      <c r="AB36" s="223">
        <f t="shared" si="14"/>
        <v>0</v>
      </c>
      <c r="AC36" s="226">
        <f t="shared" si="15"/>
        <v>0.18368539234623238</v>
      </c>
      <c r="AD36" s="238">
        <f t="shared" si="16"/>
        <v>0</v>
      </c>
      <c r="AE36" s="213">
        <f t="shared" si="17"/>
        <v>0</v>
      </c>
      <c r="AF36" s="129">
        <v>29</v>
      </c>
    </row>
    <row r="37" spans="1:32" ht="15" customHeight="1">
      <c r="A37" s="129">
        <v>30</v>
      </c>
      <c r="B37" s="130" t="s">
        <v>191</v>
      </c>
      <c r="C37" s="194"/>
      <c r="D37" s="199">
        <f>生産額への変換37部門!H32</f>
        <v>0</v>
      </c>
      <c r="E37" s="200">
        <f>投入係数!BZ32</f>
        <v>0</v>
      </c>
      <c r="F37" s="203">
        <f>自給率!D31</f>
        <v>1</v>
      </c>
      <c r="G37" s="210">
        <f t="shared" si="1"/>
        <v>0</v>
      </c>
      <c r="H37" s="211">
        <f t="shared" si="2"/>
        <v>0</v>
      </c>
      <c r="I37" s="212">
        <f>逆行列!BZ32</f>
        <v>0</v>
      </c>
      <c r="J37" s="213">
        <f t="shared" si="0"/>
        <v>0</v>
      </c>
      <c r="K37" s="217">
        <v>0.80319720730313693</v>
      </c>
      <c r="L37" s="220">
        <f t="shared" si="3"/>
        <v>0</v>
      </c>
      <c r="M37" s="220">
        <f t="shared" si="4"/>
        <v>0</v>
      </c>
      <c r="N37" s="223">
        <f t="shared" si="5"/>
        <v>0</v>
      </c>
      <c r="O37" s="226">
        <v>0.44328306226421099</v>
      </c>
      <c r="P37" s="220">
        <f t="shared" si="6"/>
        <v>0</v>
      </c>
      <c r="Q37" s="220">
        <f t="shared" si="7"/>
        <v>0</v>
      </c>
      <c r="R37" s="223">
        <f t="shared" si="8"/>
        <v>0</v>
      </c>
      <c r="S37" s="134"/>
      <c r="T37" s="135"/>
      <c r="U37" s="203">
        <v>3.5863533763112357E-3</v>
      </c>
      <c r="V37" s="223">
        <f t="shared" si="9"/>
        <v>0</v>
      </c>
      <c r="W37" s="232">
        <f t="shared" si="10"/>
        <v>1</v>
      </c>
      <c r="X37" s="211">
        <f t="shared" si="11"/>
        <v>0</v>
      </c>
      <c r="Y37" s="234">
        <f t="shared" si="12"/>
        <v>0</v>
      </c>
      <c r="Z37" s="212">
        <f>逆行列!DN32</f>
        <v>0</v>
      </c>
      <c r="AA37" s="217">
        <f t="shared" si="13"/>
        <v>0.80319720730313693</v>
      </c>
      <c r="AB37" s="223">
        <f t="shared" si="14"/>
        <v>0</v>
      </c>
      <c r="AC37" s="226">
        <f t="shared" si="15"/>
        <v>0.44328306226421099</v>
      </c>
      <c r="AD37" s="238">
        <f t="shared" si="16"/>
        <v>0</v>
      </c>
      <c r="AE37" s="213">
        <f t="shared" si="17"/>
        <v>0</v>
      </c>
      <c r="AF37" s="129">
        <v>30</v>
      </c>
    </row>
    <row r="38" spans="1:32" ht="15" customHeight="1">
      <c r="A38" s="129">
        <v>31</v>
      </c>
      <c r="B38" s="130" t="s">
        <v>192</v>
      </c>
      <c r="C38" s="194"/>
      <c r="D38" s="199">
        <f>生産額への変換37部門!H33</f>
        <v>0</v>
      </c>
      <c r="E38" s="200">
        <f>投入係数!BZ33</f>
        <v>0</v>
      </c>
      <c r="F38" s="203">
        <f>自給率!D32</f>
        <v>0.89975402898558887</v>
      </c>
      <c r="G38" s="210">
        <f t="shared" si="1"/>
        <v>0</v>
      </c>
      <c r="H38" s="211">
        <f t="shared" si="2"/>
        <v>0</v>
      </c>
      <c r="I38" s="212">
        <f>逆行列!BZ33</f>
        <v>0</v>
      </c>
      <c r="J38" s="213">
        <f t="shared" si="0"/>
        <v>0</v>
      </c>
      <c r="K38" s="217">
        <v>0.82852231525546183</v>
      </c>
      <c r="L38" s="220">
        <f t="shared" si="3"/>
        <v>0</v>
      </c>
      <c r="M38" s="220">
        <f t="shared" si="4"/>
        <v>0</v>
      </c>
      <c r="N38" s="223">
        <f t="shared" si="5"/>
        <v>0</v>
      </c>
      <c r="O38" s="226">
        <v>0.62066616004896824</v>
      </c>
      <c r="P38" s="220">
        <f t="shared" si="6"/>
        <v>0</v>
      </c>
      <c r="Q38" s="220">
        <f t="shared" si="7"/>
        <v>0</v>
      </c>
      <c r="R38" s="223">
        <f t="shared" si="8"/>
        <v>0</v>
      </c>
      <c r="S38" s="134"/>
      <c r="T38" s="135"/>
      <c r="U38" s="203">
        <v>3.5028751500335721E-2</v>
      </c>
      <c r="V38" s="223">
        <f t="shared" si="9"/>
        <v>0</v>
      </c>
      <c r="W38" s="232">
        <f t="shared" si="10"/>
        <v>0.89975402898558887</v>
      </c>
      <c r="X38" s="211">
        <f t="shared" si="11"/>
        <v>0</v>
      </c>
      <c r="Y38" s="234">
        <f t="shared" si="12"/>
        <v>0</v>
      </c>
      <c r="Z38" s="212">
        <f>逆行列!DN33</f>
        <v>0</v>
      </c>
      <c r="AA38" s="217">
        <f t="shared" si="13"/>
        <v>0.82852231525546183</v>
      </c>
      <c r="AB38" s="223">
        <f t="shared" si="14"/>
        <v>0</v>
      </c>
      <c r="AC38" s="226">
        <f t="shared" si="15"/>
        <v>0.62066616004896824</v>
      </c>
      <c r="AD38" s="238">
        <f t="shared" si="16"/>
        <v>0</v>
      </c>
      <c r="AE38" s="213">
        <f t="shared" si="17"/>
        <v>0</v>
      </c>
      <c r="AF38" s="129">
        <v>31</v>
      </c>
    </row>
    <row r="39" spans="1:32" ht="15" customHeight="1">
      <c r="A39" s="129">
        <v>32</v>
      </c>
      <c r="B39" s="130" t="s">
        <v>167</v>
      </c>
      <c r="C39" s="194"/>
      <c r="D39" s="199">
        <f>生産額への変換37部門!H34</f>
        <v>0</v>
      </c>
      <c r="E39" s="200">
        <f>投入係数!BZ34</f>
        <v>0</v>
      </c>
      <c r="F39" s="203">
        <f>自給率!D33</f>
        <v>0.99201977643691319</v>
      </c>
      <c r="G39" s="210">
        <f t="shared" si="1"/>
        <v>0</v>
      </c>
      <c r="H39" s="211">
        <f t="shared" si="2"/>
        <v>0</v>
      </c>
      <c r="I39" s="212">
        <f>逆行列!BZ34</f>
        <v>0</v>
      </c>
      <c r="J39" s="213">
        <f t="shared" si="0"/>
        <v>0</v>
      </c>
      <c r="K39" s="217">
        <v>0.65214886479380685</v>
      </c>
      <c r="L39" s="220">
        <f t="shared" si="3"/>
        <v>0</v>
      </c>
      <c r="M39" s="220">
        <f t="shared" si="4"/>
        <v>0</v>
      </c>
      <c r="N39" s="223">
        <f t="shared" si="5"/>
        <v>0</v>
      </c>
      <c r="O39" s="226">
        <v>0.52958514061676631</v>
      </c>
      <c r="P39" s="220">
        <f t="shared" si="6"/>
        <v>0</v>
      </c>
      <c r="Q39" s="220">
        <f t="shared" si="7"/>
        <v>0</v>
      </c>
      <c r="R39" s="223">
        <f t="shared" si="8"/>
        <v>0</v>
      </c>
      <c r="S39" s="134"/>
      <c r="T39" s="135"/>
      <c r="U39" s="203">
        <v>5.5539110242839855E-2</v>
      </c>
      <c r="V39" s="223">
        <f t="shared" si="9"/>
        <v>0</v>
      </c>
      <c r="W39" s="232">
        <f t="shared" si="10"/>
        <v>0.99201977643691319</v>
      </c>
      <c r="X39" s="211">
        <f t="shared" si="11"/>
        <v>0</v>
      </c>
      <c r="Y39" s="234">
        <f t="shared" si="12"/>
        <v>0</v>
      </c>
      <c r="Z39" s="212">
        <f>逆行列!DN34</f>
        <v>0</v>
      </c>
      <c r="AA39" s="217">
        <f t="shared" si="13"/>
        <v>0.65214886479380685</v>
      </c>
      <c r="AB39" s="223">
        <f t="shared" si="14"/>
        <v>0</v>
      </c>
      <c r="AC39" s="226">
        <f t="shared" si="15"/>
        <v>0.52958514061676631</v>
      </c>
      <c r="AD39" s="238">
        <f t="shared" si="16"/>
        <v>0</v>
      </c>
      <c r="AE39" s="213">
        <f t="shared" ref="AE39:AE44" si="18">J39+Z39</f>
        <v>0</v>
      </c>
      <c r="AF39" s="129">
        <v>32</v>
      </c>
    </row>
    <row r="40" spans="1:32" ht="15" customHeight="1">
      <c r="A40" s="129">
        <v>33</v>
      </c>
      <c r="B40" s="130" t="s">
        <v>193</v>
      </c>
      <c r="C40" s="195"/>
      <c r="D40" s="199">
        <f>生産額への変換37部門!H35</f>
        <v>0</v>
      </c>
      <c r="E40" s="200">
        <f>投入係数!BZ35</f>
        <v>0</v>
      </c>
      <c r="F40" s="203">
        <f>自給率!D34</f>
        <v>0.98168601034778569</v>
      </c>
      <c r="G40" s="210">
        <f t="shared" si="1"/>
        <v>0</v>
      </c>
      <c r="H40" s="211">
        <f t="shared" si="2"/>
        <v>0</v>
      </c>
      <c r="I40" s="212">
        <f>逆行列!BZ35</f>
        <v>0</v>
      </c>
      <c r="J40" s="213">
        <f t="shared" si="0"/>
        <v>0</v>
      </c>
      <c r="K40" s="218">
        <v>0.64938989278937087</v>
      </c>
      <c r="L40" s="220">
        <f t="shared" si="3"/>
        <v>0</v>
      </c>
      <c r="M40" s="220">
        <f t="shared" si="4"/>
        <v>0</v>
      </c>
      <c r="N40" s="223">
        <f t="shared" si="5"/>
        <v>0</v>
      </c>
      <c r="O40" s="226">
        <v>0.51553006950914526</v>
      </c>
      <c r="P40" s="220">
        <f>I40*O40</f>
        <v>0</v>
      </c>
      <c r="Q40" s="220">
        <f>R40-P40</f>
        <v>0</v>
      </c>
      <c r="R40" s="223">
        <f t="shared" si="8"/>
        <v>0</v>
      </c>
      <c r="S40" s="243"/>
      <c r="T40" s="135"/>
      <c r="U40" s="230">
        <v>1.3186645445232325E-2</v>
      </c>
      <c r="V40" s="223">
        <f t="shared" si="9"/>
        <v>0</v>
      </c>
      <c r="W40" s="232">
        <f t="shared" si="10"/>
        <v>0.98168601034778569</v>
      </c>
      <c r="X40" s="211">
        <f t="shared" si="11"/>
        <v>0</v>
      </c>
      <c r="Y40" s="234">
        <f t="shared" si="12"/>
        <v>0</v>
      </c>
      <c r="Z40" s="212">
        <f>逆行列!DN35</f>
        <v>0</v>
      </c>
      <c r="AA40" s="217">
        <f t="shared" si="13"/>
        <v>0.64938989278937087</v>
      </c>
      <c r="AB40" s="223">
        <f t="shared" si="14"/>
        <v>0</v>
      </c>
      <c r="AC40" s="226">
        <f t="shared" si="15"/>
        <v>0.51553006950914526</v>
      </c>
      <c r="AD40" s="238">
        <f t="shared" si="16"/>
        <v>0</v>
      </c>
      <c r="AE40" s="213">
        <f t="shared" si="18"/>
        <v>0</v>
      </c>
      <c r="AF40" s="129">
        <v>33</v>
      </c>
    </row>
    <row r="41" spans="1:32" ht="15" customHeight="1">
      <c r="A41" s="129">
        <v>34</v>
      </c>
      <c r="B41" s="130" t="s">
        <v>1</v>
      </c>
      <c r="C41" s="195"/>
      <c r="D41" s="199">
        <f>生産額への変換37部門!H36</f>
        <v>0</v>
      </c>
      <c r="E41" s="200">
        <f>投入係数!BZ36</f>
        <v>0</v>
      </c>
      <c r="F41" s="203">
        <f>自給率!D35</f>
        <v>0.64104899513141</v>
      </c>
      <c r="G41" s="210">
        <f t="shared" si="1"/>
        <v>0</v>
      </c>
      <c r="H41" s="211">
        <f t="shared" si="2"/>
        <v>0</v>
      </c>
      <c r="I41" s="212">
        <f>逆行列!BZ36</f>
        <v>0</v>
      </c>
      <c r="J41" s="213">
        <f t="shared" si="0"/>
        <v>0</v>
      </c>
      <c r="K41" s="217">
        <v>0.71192568623433905</v>
      </c>
      <c r="L41" s="220">
        <f t="shared" si="3"/>
        <v>0</v>
      </c>
      <c r="M41" s="220">
        <f t="shared" si="4"/>
        <v>0</v>
      </c>
      <c r="N41" s="223">
        <f t="shared" si="5"/>
        <v>0</v>
      </c>
      <c r="O41" s="226">
        <v>0.47538389552047267</v>
      </c>
      <c r="P41" s="220">
        <f>I41*O41</f>
        <v>0</v>
      </c>
      <c r="Q41" s="220">
        <f>R41-P41</f>
        <v>0</v>
      </c>
      <c r="R41" s="223">
        <f t="shared" si="8"/>
        <v>0</v>
      </c>
      <c r="S41" s="243"/>
      <c r="T41" s="135"/>
      <c r="U41" s="230">
        <v>1.3481939773186383E-2</v>
      </c>
      <c r="V41" s="223">
        <f t="shared" si="9"/>
        <v>0</v>
      </c>
      <c r="W41" s="232">
        <f t="shared" si="10"/>
        <v>0.64104899513141</v>
      </c>
      <c r="X41" s="211">
        <f t="shared" si="11"/>
        <v>0</v>
      </c>
      <c r="Y41" s="234">
        <f t="shared" si="12"/>
        <v>0</v>
      </c>
      <c r="Z41" s="212">
        <f>逆行列!DN36</f>
        <v>0</v>
      </c>
      <c r="AA41" s="217">
        <f t="shared" si="13"/>
        <v>0.71192568623433905</v>
      </c>
      <c r="AB41" s="223">
        <f t="shared" si="14"/>
        <v>0</v>
      </c>
      <c r="AC41" s="226">
        <f t="shared" si="15"/>
        <v>0.47538389552047267</v>
      </c>
      <c r="AD41" s="238">
        <f t="shared" si="16"/>
        <v>0</v>
      </c>
      <c r="AE41" s="213">
        <f t="shared" si="18"/>
        <v>0</v>
      </c>
      <c r="AF41" s="129">
        <v>34</v>
      </c>
    </row>
    <row r="42" spans="1:32" ht="15" customHeight="1">
      <c r="A42" s="129">
        <v>35</v>
      </c>
      <c r="B42" s="130" t="s">
        <v>2</v>
      </c>
      <c r="C42" s="195"/>
      <c r="D42" s="199">
        <f>生産額への変換37部門!H37</f>
        <v>0</v>
      </c>
      <c r="E42" s="200">
        <f>投入係数!BZ37</f>
        <v>0</v>
      </c>
      <c r="F42" s="203">
        <f>自給率!D36</f>
        <v>0.82855973748608647</v>
      </c>
      <c r="G42" s="210">
        <f t="shared" si="1"/>
        <v>0</v>
      </c>
      <c r="H42" s="211">
        <f t="shared" si="2"/>
        <v>0</v>
      </c>
      <c r="I42" s="212">
        <f>逆行列!BZ37</f>
        <v>0</v>
      </c>
      <c r="J42" s="213">
        <f t="shared" si="0"/>
        <v>0</v>
      </c>
      <c r="K42" s="217">
        <v>0.48526007271662125</v>
      </c>
      <c r="L42" s="220">
        <f t="shared" si="3"/>
        <v>0</v>
      </c>
      <c r="M42" s="220">
        <f t="shared" si="4"/>
        <v>0</v>
      </c>
      <c r="N42" s="223">
        <f t="shared" si="5"/>
        <v>0</v>
      </c>
      <c r="O42" s="226">
        <v>0.24302335230223998</v>
      </c>
      <c r="P42" s="220">
        <f>I42*O42</f>
        <v>0</v>
      </c>
      <c r="Q42" s="220">
        <f>R42-P42</f>
        <v>0</v>
      </c>
      <c r="R42" s="223">
        <f t="shared" si="8"/>
        <v>0</v>
      </c>
      <c r="S42" s="243"/>
      <c r="T42" s="135"/>
      <c r="U42" s="230">
        <v>0.14366994201808059</v>
      </c>
      <c r="V42" s="223">
        <f>$T$45*U42</f>
        <v>0</v>
      </c>
      <c r="W42" s="232">
        <f>F42</f>
        <v>0.82855973748608647</v>
      </c>
      <c r="X42" s="211">
        <f>(1-W42)*V42</f>
        <v>0</v>
      </c>
      <c r="Y42" s="234">
        <f>V42*W42</f>
        <v>0</v>
      </c>
      <c r="Z42" s="212">
        <f>逆行列!DN37</f>
        <v>0</v>
      </c>
      <c r="AA42" s="217">
        <f t="shared" si="13"/>
        <v>0.48526007271662125</v>
      </c>
      <c r="AB42" s="223">
        <f t="shared" si="14"/>
        <v>0</v>
      </c>
      <c r="AC42" s="226">
        <f t="shared" si="15"/>
        <v>0.24302335230223998</v>
      </c>
      <c r="AD42" s="238">
        <f t="shared" si="16"/>
        <v>0</v>
      </c>
      <c r="AE42" s="213">
        <f t="shared" si="18"/>
        <v>0</v>
      </c>
      <c r="AF42" s="129">
        <v>35</v>
      </c>
    </row>
    <row r="43" spans="1:32" ht="15" customHeight="1">
      <c r="A43" s="129">
        <v>36</v>
      </c>
      <c r="B43" s="130" t="s">
        <v>3</v>
      </c>
      <c r="C43" s="195"/>
      <c r="D43" s="199">
        <f>生産額への変換37部門!H38</f>
        <v>0</v>
      </c>
      <c r="E43" s="200">
        <f>投入係数!BZ38</f>
        <v>0</v>
      </c>
      <c r="F43" s="203">
        <f>自給率!D37</f>
        <v>0.97325185104991896</v>
      </c>
      <c r="G43" s="210">
        <f t="shared" si="1"/>
        <v>0</v>
      </c>
      <c r="H43" s="211">
        <f t="shared" si="2"/>
        <v>0</v>
      </c>
      <c r="I43" s="212">
        <f>逆行列!BZ38</f>
        <v>0</v>
      </c>
      <c r="J43" s="213">
        <f t="shared" si="0"/>
        <v>0</v>
      </c>
      <c r="K43" s="217">
        <v>0</v>
      </c>
      <c r="L43" s="220">
        <f t="shared" si="3"/>
        <v>0</v>
      </c>
      <c r="M43" s="220">
        <f t="shared" si="4"/>
        <v>0</v>
      </c>
      <c r="N43" s="223">
        <f t="shared" si="5"/>
        <v>0</v>
      </c>
      <c r="O43" s="226">
        <v>0</v>
      </c>
      <c r="P43" s="220">
        <f>I43*O43</f>
        <v>0</v>
      </c>
      <c r="Q43" s="220">
        <f>R43-P43</f>
        <v>0</v>
      </c>
      <c r="R43" s="223">
        <f t="shared" si="8"/>
        <v>0</v>
      </c>
      <c r="S43" s="243"/>
      <c r="T43" s="135"/>
      <c r="U43" s="230">
        <v>0</v>
      </c>
      <c r="V43" s="223">
        <f>$T$45*U43</f>
        <v>0</v>
      </c>
      <c r="W43" s="232">
        <f>F43</f>
        <v>0.97325185104991896</v>
      </c>
      <c r="X43" s="211">
        <f>(1-W43)*V43</f>
        <v>0</v>
      </c>
      <c r="Y43" s="234">
        <f>V43*W43</f>
        <v>0</v>
      </c>
      <c r="Z43" s="212">
        <f>逆行列!DN38</f>
        <v>0</v>
      </c>
      <c r="AA43" s="217">
        <f t="shared" si="13"/>
        <v>0</v>
      </c>
      <c r="AB43" s="223">
        <f t="shared" si="14"/>
        <v>0</v>
      </c>
      <c r="AC43" s="226">
        <f t="shared" si="15"/>
        <v>0</v>
      </c>
      <c r="AD43" s="238">
        <f t="shared" si="16"/>
        <v>0</v>
      </c>
      <c r="AE43" s="213">
        <f t="shared" si="18"/>
        <v>0</v>
      </c>
      <c r="AF43" s="129">
        <v>36</v>
      </c>
    </row>
    <row r="44" spans="1:32" ht="15" customHeight="1">
      <c r="A44" s="154">
        <v>37</v>
      </c>
      <c r="B44" s="240" t="s">
        <v>4</v>
      </c>
      <c r="C44" s="195"/>
      <c r="D44" s="199">
        <f>生産額への変換37部門!H39</f>
        <v>0</v>
      </c>
      <c r="E44" s="200">
        <f>投入係数!BZ39</f>
        <v>0</v>
      </c>
      <c r="F44" s="204">
        <f>自給率!D38</f>
        <v>0.90938489116299337</v>
      </c>
      <c r="G44" s="210">
        <f t="shared" si="1"/>
        <v>0</v>
      </c>
      <c r="H44" s="211">
        <f t="shared" si="2"/>
        <v>0</v>
      </c>
      <c r="I44" s="212">
        <f>逆行列!BZ39</f>
        <v>0</v>
      </c>
      <c r="J44" s="213">
        <f t="shared" si="0"/>
        <v>0</v>
      </c>
      <c r="K44" s="241">
        <v>0.35745238538232416</v>
      </c>
      <c r="L44" s="220">
        <f t="shared" si="3"/>
        <v>0</v>
      </c>
      <c r="M44" s="220">
        <f t="shared" si="4"/>
        <v>0</v>
      </c>
      <c r="N44" s="223">
        <f t="shared" si="5"/>
        <v>0</v>
      </c>
      <c r="O44" s="242">
        <v>2.0644063705753345E-2</v>
      </c>
      <c r="P44" s="220">
        <f>I44*O44</f>
        <v>0</v>
      </c>
      <c r="Q44" s="220">
        <f>R44-P44</f>
        <v>0</v>
      </c>
      <c r="R44" s="223">
        <f t="shared" si="8"/>
        <v>0</v>
      </c>
      <c r="S44" s="244"/>
      <c r="T44" s="245"/>
      <c r="U44" s="230">
        <v>3.4798065664594687E-5</v>
      </c>
      <c r="V44" s="223">
        <f>$T$45*U44</f>
        <v>0</v>
      </c>
      <c r="W44" s="232">
        <f>F44</f>
        <v>0.90938489116299337</v>
      </c>
      <c r="X44" s="211">
        <f>(1-W44)*V44</f>
        <v>0</v>
      </c>
      <c r="Y44" s="234">
        <f>V44*W44</f>
        <v>0</v>
      </c>
      <c r="Z44" s="212">
        <f>逆行列!DN39</f>
        <v>0</v>
      </c>
      <c r="AA44" s="217">
        <f t="shared" si="13"/>
        <v>0.35745238538232416</v>
      </c>
      <c r="AB44" s="223">
        <f t="shared" si="14"/>
        <v>0</v>
      </c>
      <c r="AC44" s="226">
        <f t="shared" si="15"/>
        <v>2.0644063705753345E-2</v>
      </c>
      <c r="AD44" s="238">
        <f t="shared" si="16"/>
        <v>0</v>
      </c>
      <c r="AE44" s="213">
        <f t="shared" si="18"/>
        <v>0</v>
      </c>
      <c r="AF44" s="129">
        <v>37</v>
      </c>
    </row>
    <row r="45" spans="1:32" ht="15" customHeight="1" thickBot="1">
      <c r="A45" s="17"/>
      <c r="B45" s="17" t="s">
        <v>20</v>
      </c>
      <c r="C45" s="196">
        <f>SUM(C8:C44)</f>
        <v>0</v>
      </c>
      <c r="D45" s="201">
        <f>SUM(D8:D44)</f>
        <v>0</v>
      </c>
      <c r="E45" s="185">
        <f>SUM(E8:E44)</f>
        <v>0</v>
      </c>
      <c r="F45" s="205">
        <f>自給率!D39</f>
        <v>0.64047550975922807</v>
      </c>
      <c r="G45" s="214">
        <f>SUM(G8:G44)</f>
        <v>0</v>
      </c>
      <c r="H45" s="185">
        <f>SUM(H8:H44)</f>
        <v>0</v>
      </c>
      <c r="I45" s="215">
        <f>SUM(I8:I44)</f>
        <v>0</v>
      </c>
      <c r="J45" s="215">
        <f>SUM(J8:J44)</f>
        <v>0</v>
      </c>
      <c r="K45" s="123"/>
      <c r="L45" s="221">
        <f>SUM(L8:L44)</f>
        <v>0</v>
      </c>
      <c r="M45" s="221">
        <f>SUM(M8:M44)</f>
        <v>0</v>
      </c>
      <c r="N45" s="224">
        <f>SUM(N8:N44)</f>
        <v>0</v>
      </c>
      <c r="O45" s="124"/>
      <c r="P45" s="221">
        <f>SUM(P8:P44)</f>
        <v>0</v>
      </c>
      <c r="Q45" s="221">
        <f>SUM(Q8:Q44)</f>
        <v>0</v>
      </c>
      <c r="R45" s="227">
        <f>SUM(R8:R44)</f>
        <v>0</v>
      </c>
      <c r="S45" s="228">
        <f>$F$4</f>
        <v>0.68600000000000005</v>
      </c>
      <c r="T45" s="229">
        <f>R45*S45</f>
        <v>0</v>
      </c>
      <c r="U45" s="205">
        <f>SUM(U8:U44)</f>
        <v>0.99999999999999989</v>
      </c>
      <c r="V45" s="224">
        <f>SUM(V8:V44)</f>
        <v>0</v>
      </c>
      <c r="W45" s="125"/>
      <c r="X45" s="235">
        <f>SUM(X8:X44)</f>
        <v>0</v>
      </c>
      <c r="Y45" s="236">
        <f>SUM(Y8:Y44)</f>
        <v>0</v>
      </c>
      <c r="Z45" s="215">
        <f>SUM(Z8:Z44)</f>
        <v>0</v>
      </c>
      <c r="AA45" s="126"/>
      <c r="AB45" s="224">
        <f>SUM(AB8:AB44)</f>
        <v>0</v>
      </c>
      <c r="AC45" s="124"/>
      <c r="AD45" s="239">
        <f>SUM(AD8:AD44)</f>
        <v>0</v>
      </c>
      <c r="AE45" s="215">
        <f>SUM(AE8:AE44)</f>
        <v>0</v>
      </c>
      <c r="AF45" s="17"/>
    </row>
  </sheetData>
  <mergeCells count="33">
    <mergeCell ref="A6:A7"/>
    <mergeCell ref="B6:B7"/>
    <mergeCell ref="C6:C7"/>
    <mergeCell ref="E6:E7"/>
    <mergeCell ref="P6:P7"/>
    <mergeCell ref="AD6:AD7"/>
    <mergeCell ref="Q6:Q7"/>
    <mergeCell ref="F6:F7"/>
    <mergeCell ref="G6:G7"/>
    <mergeCell ref="D6:D7"/>
    <mergeCell ref="H6:H7"/>
    <mergeCell ref="I6:I7"/>
    <mergeCell ref="Y6:Y7"/>
    <mergeCell ref="V6:V7"/>
    <mergeCell ref="W6:W7"/>
    <mergeCell ref="T6:T7"/>
    <mergeCell ref="U6:U7"/>
    <mergeCell ref="F3:J3"/>
    <mergeCell ref="AF6:AF7"/>
    <mergeCell ref="Z6:Z7"/>
    <mergeCell ref="AA6:AA7"/>
    <mergeCell ref="AB6:AB7"/>
    <mergeCell ref="AC6:AC7"/>
    <mergeCell ref="R6:R7"/>
    <mergeCell ref="S6:S7"/>
    <mergeCell ref="L6:L7"/>
    <mergeCell ref="M6:M7"/>
    <mergeCell ref="AE6:AE7"/>
    <mergeCell ref="J6:J7"/>
    <mergeCell ref="K6:K7"/>
    <mergeCell ref="N6:N7"/>
    <mergeCell ref="O6:O7"/>
    <mergeCell ref="X6:X7"/>
  </mergeCells>
  <phoneticPr fontId="2"/>
  <pageMargins left="0.59055118110236227" right="0.19685039370078741" top="0.59055118110236227" bottom="0.39370078740157483" header="0.19685039370078741" footer="0.19685039370078741"/>
  <pageSetup paperSize="8" scale="44" orientation="landscape" r:id="rId1"/>
  <headerFooter alignWithMargins="0">
    <oddHeader>&amp;C&amp;"ＭＳ 明朝,太字"&amp;12産業連関表による生産波及効果分析ワークシート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view="pageBreakPreview" zoomScaleNormal="100" zoomScaleSheetLayoutView="100" workbookViewId="0"/>
  </sheetViews>
  <sheetFormatPr defaultRowHeight="13.5"/>
  <cols>
    <col min="1" max="1" width="5.7109375" style="141" customWidth="1"/>
    <col min="2" max="2" width="30.7109375" style="141" customWidth="1"/>
    <col min="3" max="9" width="18.7109375" style="141" customWidth="1"/>
    <col min="10" max="16384" width="9.140625" style="141"/>
  </cols>
  <sheetData>
    <row r="1" spans="1:9" ht="30" customHeight="1">
      <c r="A1" s="275" t="s">
        <v>218</v>
      </c>
    </row>
    <row r="2" spans="1:9" ht="30" customHeight="1">
      <c r="A2" s="249" t="s">
        <v>123</v>
      </c>
      <c r="B2" s="250" t="s">
        <v>124</v>
      </c>
      <c r="C2" s="251" t="s">
        <v>125</v>
      </c>
      <c r="D2" s="252" t="s">
        <v>126</v>
      </c>
      <c r="E2" s="252" t="s">
        <v>127</v>
      </c>
      <c r="F2" s="252" t="s">
        <v>128</v>
      </c>
      <c r="G2" s="252" t="s">
        <v>129</v>
      </c>
      <c r="H2" s="252" t="s">
        <v>130</v>
      </c>
      <c r="I2" s="252" t="s">
        <v>131</v>
      </c>
    </row>
    <row r="3" spans="1:9" ht="15" customHeight="1">
      <c r="A3" s="127">
        <v>1</v>
      </c>
      <c r="B3" s="155" t="s">
        <v>173</v>
      </c>
      <c r="C3" s="253">
        <f>試算!C8</f>
        <v>0</v>
      </c>
      <c r="D3" s="254">
        <v>0.25706674911276395</v>
      </c>
      <c r="E3" s="254">
        <v>3.9449704571388383E-2</v>
      </c>
      <c r="F3" s="255">
        <f t="shared" ref="F3:G37" si="0">$C3*D3</f>
        <v>0</v>
      </c>
      <c r="G3" s="255">
        <f>$C3*E3</f>
        <v>0</v>
      </c>
      <c r="H3" s="256">
        <f t="shared" ref="H3:H39" si="1">C3-F3-G3</f>
        <v>0</v>
      </c>
      <c r="I3" s="246"/>
    </row>
    <row r="4" spans="1:9" ht="15" customHeight="1">
      <c r="A4" s="129">
        <v>6</v>
      </c>
      <c r="B4" s="156" t="s">
        <v>0</v>
      </c>
      <c r="C4" s="257">
        <f>試算!C9</f>
        <v>0</v>
      </c>
      <c r="D4" s="258">
        <v>2.2528180695691236E-2</v>
      </c>
      <c r="E4" s="258">
        <v>6.6403067077407646E-2</v>
      </c>
      <c r="F4" s="259">
        <f t="shared" si="0"/>
        <v>0</v>
      </c>
      <c r="G4" s="259">
        <f t="shared" si="0"/>
        <v>0</v>
      </c>
      <c r="H4" s="260">
        <f t="shared" si="1"/>
        <v>0</v>
      </c>
      <c r="I4" s="247"/>
    </row>
    <row r="5" spans="1:9" ht="15" customHeight="1">
      <c r="A5" s="129">
        <v>11</v>
      </c>
      <c r="B5" s="156" t="s">
        <v>174</v>
      </c>
      <c r="C5" s="257">
        <f>試算!C10</f>
        <v>0</v>
      </c>
      <c r="D5" s="258">
        <v>0.32257496101304423</v>
      </c>
      <c r="E5" s="258">
        <v>3.2171338179978581E-2</v>
      </c>
      <c r="F5" s="259">
        <f t="shared" si="0"/>
        <v>0</v>
      </c>
      <c r="G5" s="259">
        <f t="shared" si="0"/>
        <v>0</v>
      </c>
      <c r="H5" s="260">
        <f t="shared" si="1"/>
        <v>0</v>
      </c>
      <c r="I5" s="247"/>
    </row>
    <row r="6" spans="1:9" ht="15" customHeight="1">
      <c r="A6" s="129">
        <v>15</v>
      </c>
      <c r="B6" s="156" t="s">
        <v>175</v>
      </c>
      <c r="C6" s="257">
        <f>試算!C11</f>
        <v>0</v>
      </c>
      <c r="D6" s="258">
        <v>0.43944914757410253</v>
      </c>
      <c r="E6" s="258">
        <v>2.4548546158944525E-2</v>
      </c>
      <c r="F6" s="259">
        <f t="shared" si="0"/>
        <v>0</v>
      </c>
      <c r="G6" s="259">
        <f t="shared" si="0"/>
        <v>0</v>
      </c>
      <c r="H6" s="260">
        <f t="shared" si="1"/>
        <v>0</v>
      </c>
      <c r="I6" s="247"/>
    </row>
    <row r="7" spans="1:9" ht="15" customHeight="1">
      <c r="A7" s="129">
        <v>16</v>
      </c>
      <c r="B7" s="156" t="s">
        <v>104</v>
      </c>
      <c r="C7" s="257">
        <f>試算!C12</f>
        <v>0</v>
      </c>
      <c r="D7" s="258">
        <v>0.23349686800485506</v>
      </c>
      <c r="E7" s="258">
        <v>5.8003940153580597E-2</v>
      </c>
      <c r="F7" s="259">
        <f t="shared" si="0"/>
        <v>0</v>
      </c>
      <c r="G7" s="259">
        <f t="shared" si="0"/>
        <v>0</v>
      </c>
      <c r="H7" s="260">
        <f t="shared" si="1"/>
        <v>0</v>
      </c>
      <c r="I7" s="247"/>
    </row>
    <row r="8" spans="1:9" ht="15" customHeight="1">
      <c r="A8" s="129">
        <v>20</v>
      </c>
      <c r="B8" s="156" t="s">
        <v>176</v>
      </c>
      <c r="C8" s="257">
        <f>試算!C13</f>
        <v>0</v>
      </c>
      <c r="D8" s="261">
        <v>0.20029497135644653</v>
      </c>
      <c r="E8" s="261">
        <v>2.6939157259421205E-2</v>
      </c>
      <c r="F8" s="259">
        <f t="shared" si="0"/>
        <v>0</v>
      </c>
      <c r="G8" s="259">
        <f t="shared" si="0"/>
        <v>0</v>
      </c>
      <c r="H8" s="260">
        <f t="shared" si="1"/>
        <v>0</v>
      </c>
      <c r="I8" s="247"/>
    </row>
    <row r="9" spans="1:9" ht="15" customHeight="1">
      <c r="A9" s="129">
        <v>21</v>
      </c>
      <c r="B9" s="156" t="s">
        <v>177</v>
      </c>
      <c r="C9" s="257">
        <f>試算!C14</f>
        <v>0</v>
      </c>
      <c r="D9" s="261">
        <v>0.19636393192438267</v>
      </c>
      <c r="E9" s="261">
        <v>2.1219492730162302E-2</v>
      </c>
      <c r="F9" s="259">
        <f t="shared" si="0"/>
        <v>0</v>
      </c>
      <c r="G9" s="259">
        <f t="shared" si="0"/>
        <v>0</v>
      </c>
      <c r="H9" s="260">
        <f t="shared" si="1"/>
        <v>0</v>
      </c>
      <c r="I9" s="247"/>
    </row>
    <row r="10" spans="1:9" ht="15" customHeight="1">
      <c r="A10" s="129">
        <v>22</v>
      </c>
      <c r="B10" s="156" t="s">
        <v>178</v>
      </c>
      <c r="C10" s="257">
        <f>試算!C15</f>
        <v>0</v>
      </c>
      <c r="D10" s="261">
        <v>0.18202198670756728</v>
      </c>
      <c r="E10" s="261">
        <v>3.0404336512004349E-2</v>
      </c>
      <c r="F10" s="259">
        <f t="shared" si="0"/>
        <v>0</v>
      </c>
      <c r="G10" s="259">
        <f t="shared" si="0"/>
        <v>0</v>
      </c>
      <c r="H10" s="260">
        <f t="shared" si="1"/>
        <v>0</v>
      </c>
      <c r="I10" s="247"/>
    </row>
    <row r="11" spans="1:9" ht="15" customHeight="1">
      <c r="A11" s="129">
        <v>25</v>
      </c>
      <c r="B11" s="156" t="s">
        <v>179</v>
      </c>
      <c r="C11" s="257">
        <f>試算!C16</f>
        <v>0</v>
      </c>
      <c r="D11" s="261">
        <v>0.17440420627094513</v>
      </c>
      <c r="E11" s="261">
        <v>5.2555253025537728E-2</v>
      </c>
      <c r="F11" s="259">
        <f t="shared" si="0"/>
        <v>0</v>
      </c>
      <c r="G11" s="259">
        <f t="shared" si="0"/>
        <v>0</v>
      </c>
      <c r="H11" s="260">
        <f t="shared" si="1"/>
        <v>0</v>
      </c>
      <c r="I11" s="247"/>
    </row>
    <row r="12" spans="1:9" ht="15" customHeight="1">
      <c r="A12" s="129">
        <v>26</v>
      </c>
      <c r="B12" s="156" t="s">
        <v>180</v>
      </c>
      <c r="C12" s="257">
        <f>試算!C17</f>
        <v>0</v>
      </c>
      <c r="D12" s="261">
        <v>5.915135091480242E-2</v>
      </c>
      <c r="E12" s="261">
        <v>2.707816710740028E-2</v>
      </c>
      <c r="F12" s="259">
        <f t="shared" si="0"/>
        <v>0</v>
      </c>
      <c r="G12" s="259">
        <f t="shared" si="0"/>
        <v>0</v>
      </c>
      <c r="H12" s="260">
        <f t="shared" si="1"/>
        <v>0</v>
      </c>
      <c r="I12" s="247"/>
    </row>
    <row r="13" spans="1:9" ht="15" customHeight="1">
      <c r="A13" s="129">
        <v>27</v>
      </c>
      <c r="B13" s="156" t="s">
        <v>181</v>
      </c>
      <c r="C13" s="257">
        <f>試算!C18</f>
        <v>0</v>
      </c>
      <c r="D13" s="261">
        <v>0.10162141323543349</v>
      </c>
      <c r="E13" s="261">
        <v>2.9411655995861995E-2</v>
      </c>
      <c r="F13" s="259">
        <f t="shared" si="0"/>
        <v>0</v>
      </c>
      <c r="G13" s="259">
        <f t="shared" si="0"/>
        <v>0</v>
      </c>
      <c r="H13" s="260">
        <f t="shared" si="1"/>
        <v>0</v>
      </c>
      <c r="I13" s="247"/>
    </row>
    <row r="14" spans="1:9" ht="15" customHeight="1">
      <c r="A14" s="129">
        <v>28</v>
      </c>
      <c r="B14" s="156" t="s">
        <v>182</v>
      </c>
      <c r="C14" s="257">
        <f>試算!C19</f>
        <v>0</v>
      </c>
      <c r="D14" s="261">
        <v>0.13281570784749258</v>
      </c>
      <c r="E14" s="261">
        <v>4.3831298767209842E-2</v>
      </c>
      <c r="F14" s="259">
        <f t="shared" si="0"/>
        <v>0</v>
      </c>
      <c r="G14" s="259">
        <f t="shared" si="0"/>
        <v>0</v>
      </c>
      <c r="H14" s="260">
        <f t="shared" si="1"/>
        <v>0</v>
      </c>
      <c r="I14" s="247"/>
    </row>
    <row r="15" spans="1:9" ht="15" customHeight="1">
      <c r="A15" s="129">
        <v>29</v>
      </c>
      <c r="B15" s="156" t="s">
        <v>161</v>
      </c>
      <c r="C15" s="257">
        <f>試算!C20</f>
        <v>0</v>
      </c>
      <c r="D15" s="261">
        <v>0.1028494212078634</v>
      </c>
      <c r="E15" s="261">
        <v>1.3194883965273208E-2</v>
      </c>
      <c r="F15" s="259">
        <f>$C15*D15</f>
        <v>0</v>
      </c>
      <c r="G15" s="259">
        <f>$C15*E15</f>
        <v>0</v>
      </c>
      <c r="H15" s="260">
        <f t="shared" si="1"/>
        <v>0</v>
      </c>
      <c r="I15" s="247"/>
    </row>
    <row r="16" spans="1:9" ht="15" customHeight="1">
      <c r="A16" s="129">
        <v>30</v>
      </c>
      <c r="B16" s="156" t="s">
        <v>162</v>
      </c>
      <c r="C16" s="257">
        <f>試算!C21</f>
        <v>0</v>
      </c>
      <c r="D16" s="261">
        <v>0.12245219012281004</v>
      </c>
      <c r="E16" s="261">
        <v>1.1635144444581075E-2</v>
      </c>
      <c r="F16" s="259">
        <f t="shared" si="0"/>
        <v>0</v>
      </c>
      <c r="G16" s="259">
        <f t="shared" si="0"/>
        <v>0</v>
      </c>
      <c r="H16" s="260">
        <f t="shared" si="1"/>
        <v>0</v>
      </c>
      <c r="I16" s="247"/>
    </row>
    <row r="17" spans="1:9" ht="15" customHeight="1">
      <c r="A17" s="129">
        <v>31</v>
      </c>
      <c r="B17" s="156" t="s">
        <v>163</v>
      </c>
      <c r="C17" s="257">
        <f>試算!C22</f>
        <v>0</v>
      </c>
      <c r="D17" s="261">
        <v>0.17571592604245978</v>
      </c>
      <c r="E17" s="261">
        <v>1.3860496878000344E-2</v>
      </c>
      <c r="F17" s="259">
        <f t="shared" si="0"/>
        <v>0</v>
      </c>
      <c r="G17" s="259">
        <f t="shared" si="0"/>
        <v>0</v>
      </c>
      <c r="H17" s="260">
        <f t="shared" si="1"/>
        <v>0</v>
      </c>
      <c r="I17" s="247"/>
    </row>
    <row r="18" spans="1:9" ht="15" customHeight="1">
      <c r="A18" s="129">
        <v>32</v>
      </c>
      <c r="B18" s="157" t="s">
        <v>119</v>
      </c>
      <c r="C18" s="257">
        <f>試算!C23</f>
        <v>0</v>
      </c>
      <c r="D18" s="261">
        <v>5.8936764006462181E-2</v>
      </c>
      <c r="E18" s="261">
        <v>9.511640978592693E-3</v>
      </c>
      <c r="F18" s="259">
        <f t="shared" si="0"/>
        <v>0</v>
      </c>
      <c r="G18" s="259">
        <f t="shared" si="0"/>
        <v>0</v>
      </c>
      <c r="H18" s="260">
        <f t="shared" si="1"/>
        <v>0</v>
      </c>
      <c r="I18" s="247"/>
    </row>
    <row r="19" spans="1:9" ht="15" customHeight="1">
      <c r="A19" s="129">
        <v>33</v>
      </c>
      <c r="B19" s="156" t="s">
        <v>183</v>
      </c>
      <c r="C19" s="257">
        <f>試算!C24</f>
        <v>0</v>
      </c>
      <c r="D19" s="261">
        <v>0.17344672221905641</v>
      </c>
      <c r="E19" s="261">
        <v>9.1142445996991728E-3</v>
      </c>
      <c r="F19" s="259">
        <f t="shared" si="0"/>
        <v>0</v>
      </c>
      <c r="G19" s="259">
        <f t="shared" si="0"/>
        <v>0</v>
      </c>
      <c r="H19" s="260">
        <f t="shared" si="1"/>
        <v>0</v>
      </c>
      <c r="I19" s="247"/>
    </row>
    <row r="20" spans="1:9" ht="15" customHeight="1">
      <c r="A20" s="129">
        <v>34</v>
      </c>
      <c r="B20" s="156" t="s">
        <v>184</v>
      </c>
      <c r="C20" s="257">
        <f>試算!C25</f>
        <v>0</v>
      </c>
      <c r="D20" s="261">
        <v>0.17793432092939027</v>
      </c>
      <c r="E20" s="261">
        <v>7.9091600037316089E-3</v>
      </c>
      <c r="F20" s="259">
        <f t="shared" si="0"/>
        <v>0</v>
      </c>
      <c r="G20" s="259">
        <f t="shared" si="0"/>
        <v>0</v>
      </c>
      <c r="H20" s="260">
        <f t="shared" si="1"/>
        <v>0</v>
      </c>
      <c r="I20" s="247"/>
    </row>
    <row r="21" spans="1:9" ht="15" customHeight="1">
      <c r="A21" s="129">
        <v>35</v>
      </c>
      <c r="B21" s="156" t="s">
        <v>185</v>
      </c>
      <c r="C21" s="257">
        <f>試算!C26</f>
        <v>0</v>
      </c>
      <c r="D21" s="261">
        <v>8.6643705768600074E-2</v>
      </c>
      <c r="E21" s="261">
        <v>1.5744121851926307E-2</v>
      </c>
      <c r="F21" s="259">
        <f t="shared" si="0"/>
        <v>0</v>
      </c>
      <c r="G21" s="259">
        <f t="shared" si="0"/>
        <v>0</v>
      </c>
      <c r="H21" s="260">
        <f t="shared" si="1"/>
        <v>0</v>
      </c>
      <c r="I21" s="247"/>
    </row>
    <row r="22" spans="1:9" ht="15" customHeight="1">
      <c r="A22" s="129">
        <v>39</v>
      </c>
      <c r="B22" s="156" t="s">
        <v>105</v>
      </c>
      <c r="C22" s="257">
        <f>試算!C27</f>
        <v>0</v>
      </c>
      <c r="D22" s="261">
        <v>0.31630659187034799</v>
      </c>
      <c r="E22" s="261">
        <v>3.5669638098325747E-2</v>
      </c>
      <c r="F22" s="259">
        <f t="shared" si="0"/>
        <v>0</v>
      </c>
      <c r="G22" s="259">
        <f t="shared" si="0"/>
        <v>0</v>
      </c>
      <c r="H22" s="260">
        <f t="shared" si="1"/>
        <v>0</v>
      </c>
      <c r="I22" s="247"/>
    </row>
    <row r="23" spans="1:9" ht="15" customHeight="1">
      <c r="A23" s="129">
        <v>41</v>
      </c>
      <c r="B23" s="156" t="s">
        <v>186</v>
      </c>
      <c r="C23" s="257">
        <f>試算!C28</f>
        <v>0</v>
      </c>
      <c r="D23" s="261">
        <v>0</v>
      </c>
      <c r="E23" s="261">
        <v>0</v>
      </c>
      <c r="F23" s="259">
        <f t="shared" si="0"/>
        <v>0</v>
      </c>
      <c r="G23" s="259">
        <f t="shared" si="0"/>
        <v>0</v>
      </c>
      <c r="H23" s="260">
        <f t="shared" si="1"/>
        <v>0</v>
      </c>
      <c r="I23" s="247"/>
    </row>
    <row r="24" spans="1:9" ht="15" customHeight="1">
      <c r="A24" s="129">
        <v>46</v>
      </c>
      <c r="B24" s="156" t="s">
        <v>106</v>
      </c>
      <c r="C24" s="257">
        <f>試算!C29</f>
        <v>0</v>
      </c>
      <c r="D24" s="261">
        <v>0</v>
      </c>
      <c r="E24" s="261">
        <v>0</v>
      </c>
      <c r="F24" s="259">
        <f t="shared" si="0"/>
        <v>0</v>
      </c>
      <c r="G24" s="259">
        <f t="shared" si="0"/>
        <v>0</v>
      </c>
      <c r="H24" s="260">
        <f t="shared" si="1"/>
        <v>0</v>
      </c>
      <c r="I24" s="247"/>
    </row>
    <row r="25" spans="1:9" ht="15" customHeight="1">
      <c r="A25" s="129">
        <v>47</v>
      </c>
      <c r="B25" s="156" t="s">
        <v>164</v>
      </c>
      <c r="C25" s="257">
        <f>試算!C30</f>
        <v>0</v>
      </c>
      <c r="D25" s="261">
        <v>0</v>
      </c>
      <c r="E25" s="261">
        <v>0</v>
      </c>
      <c r="F25" s="259">
        <f t="shared" si="0"/>
        <v>0</v>
      </c>
      <c r="G25" s="259">
        <f t="shared" si="0"/>
        <v>0</v>
      </c>
      <c r="H25" s="260">
        <f t="shared" si="1"/>
        <v>0</v>
      </c>
      <c r="I25" s="247"/>
    </row>
    <row r="26" spans="1:9" ht="15" customHeight="1">
      <c r="A26" s="129">
        <v>48</v>
      </c>
      <c r="B26" s="156" t="s">
        <v>165</v>
      </c>
      <c r="C26" s="257">
        <f>試算!C31</f>
        <v>0</v>
      </c>
      <c r="D26" s="261">
        <v>0</v>
      </c>
      <c r="E26" s="261">
        <v>0</v>
      </c>
      <c r="F26" s="259">
        <f t="shared" si="0"/>
        <v>0</v>
      </c>
      <c r="G26" s="259">
        <f t="shared" si="0"/>
        <v>0</v>
      </c>
      <c r="H26" s="260">
        <f t="shared" si="1"/>
        <v>0</v>
      </c>
      <c r="I26" s="247"/>
    </row>
    <row r="27" spans="1:9" ht="15" customHeight="1">
      <c r="A27" s="129">
        <v>51</v>
      </c>
      <c r="B27" s="156" t="s">
        <v>187</v>
      </c>
      <c r="C27" s="257">
        <f>試算!C32</f>
        <v>0</v>
      </c>
      <c r="D27" s="261">
        <v>-173.03459102907175</v>
      </c>
      <c r="E27" s="261">
        <v>0</v>
      </c>
      <c r="F27" s="262"/>
      <c r="G27" s="259">
        <f t="shared" si="0"/>
        <v>0</v>
      </c>
      <c r="H27" s="263">
        <f>C27+F40</f>
        <v>0</v>
      </c>
      <c r="I27" s="247"/>
    </row>
    <row r="28" spans="1:9" ht="15" customHeight="1">
      <c r="A28" s="129">
        <v>53</v>
      </c>
      <c r="B28" s="156" t="s">
        <v>188</v>
      </c>
      <c r="C28" s="257">
        <f>試算!C33</f>
        <v>0</v>
      </c>
      <c r="D28" s="261">
        <v>0</v>
      </c>
      <c r="E28" s="261">
        <v>0</v>
      </c>
      <c r="F28" s="259">
        <f t="shared" si="0"/>
        <v>0</v>
      </c>
      <c r="G28" s="259">
        <f t="shared" si="0"/>
        <v>0</v>
      </c>
      <c r="H28" s="260">
        <f t="shared" si="1"/>
        <v>0</v>
      </c>
      <c r="I28" s="247"/>
    </row>
    <row r="29" spans="1:9" ht="15" customHeight="1">
      <c r="A29" s="129">
        <v>55</v>
      </c>
      <c r="B29" s="156" t="s">
        <v>189</v>
      </c>
      <c r="C29" s="257">
        <f>試算!C34</f>
        <v>0</v>
      </c>
      <c r="D29" s="261">
        <v>0</v>
      </c>
      <c r="E29" s="261">
        <v>0</v>
      </c>
      <c r="F29" s="259">
        <f t="shared" si="0"/>
        <v>0</v>
      </c>
      <c r="G29" s="259">
        <f t="shared" si="0"/>
        <v>0</v>
      </c>
      <c r="H29" s="260">
        <f t="shared" si="1"/>
        <v>0</v>
      </c>
      <c r="I29" s="247"/>
    </row>
    <row r="30" spans="1:9" ht="15" customHeight="1">
      <c r="A30" s="129">
        <v>57</v>
      </c>
      <c r="B30" s="156" t="s">
        <v>190</v>
      </c>
      <c r="C30" s="257">
        <f>試算!C35</f>
        <v>0</v>
      </c>
      <c r="D30" s="261">
        <v>0</v>
      </c>
      <c r="E30" s="261">
        <v>-0.32657455751472891</v>
      </c>
      <c r="F30" s="259">
        <f t="shared" si="0"/>
        <v>0</v>
      </c>
      <c r="G30" s="262"/>
      <c r="H30" s="263">
        <f>C30-F30+G40</f>
        <v>0</v>
      </c>
      <c r="I30" s="247"/>
    </row>
    <row r="31" spans="1:9" ht="15" customHeight="1">
      <c r="A31" s="129">
        <v>59</v>
      </c>
      <c r="B31" s="156" t="s">
        <v>166</v>
      </c>
      <c r="C31" s="257">
        <f>試算!C36</f>
        <v>0</v>
      </c>
      <c r="D31" s="261">
        <v>4.1768910156901172E-2</v>
      </c>
      <c r="E31" s="261">
        <v>4.1083551813920855E-3</v>
      </c>
      <c r="F31" s="259">
        <f t="shared" si="0"/>
        <v>0</v>
      </c>
      <c r="G31" s="259">
        <f>$C31*E31</f>
        <v>0</v>
      </c>
      <c r="H31" s="260">
        <f t="shared" si="1"/>
        <v>0</v>
      </c>
      <c r="I31" s="247"/>
    </row>
    <row r="32" spans="1:9" ht="15" customHeight="1">
      <c r="A32" s="129">
        <v>61</v>
      </c>
      <c r="B32" s="156" t="s">
        <v>191</v>
      </c>
      <c r="C32" s="257">
        <f>試算!C37</f>
        <v>0</v>
      </c>
      <c r="D32" s="261">
        <v>0</v>
      </c>
      <c r="E32" s="261">
        <v>0</v>
      </c>
      <c r="F32" s="259">
        <f t="shared" si="0"/>
        <v>0</v>
      </c>
      <c r="G32" s="259">
        <f t="shared" si="0"/>
        <v>0</v>
      </c>
      <c r="H32" s="260">
        <f t="shared" si="1"/>
        <v>0</v>
      </c>
      <c r="I32" s="247"/>
    </row>
    <row r="33" spans="1:9" ht="15" customHeight="1">
      <c r="A33" s="129">
        <v>63</v>
      </c>
      <c r="B33" s="156" t="s">
        <v>192</v>
      </c>
      <c r="C33" s="257">
        <f>試算!C38</f>
        <v>0</v>
      </c>
      <c r="D33" s="261">
        <v>0</v>
      </c>
      <c r="E33" s="261">
        <v>1.3798717042961616E-5</v>
      </c>
      <c r="F33" s="259">
        <f t="shared" si="0"/>
        <v>0</v>
      </c>
      <c r="G33" s="259">
        <f t="shared" si="0"/>
        <v>0</v>
      </c>
      <c r="H33" s="260">
        <f t="shared" si="1"/>
        <v>0</v>
      </c>
      <c r="I33" s="247"/>
    </row>
    <row r="34" spans="1:9" ht="15" customHeight="1">
      <c r="A34" s="129">
        <v>64</v>
      </c>
      <c r="B34" s="156" t="s">
        <v>167</v>
      </c>
      <c r="C34" s="257">
        <f>試算!C39</f>
        <v>0</v>
      </c>
      <c r="D34" s="261">
        <v>0</v>
      </c>
      <c r="E34" s="261">
        <v>0</v>
      </c>
      <c r="F34" s="259">
        <f t="shared" si="0"/>
        <v>0</v>
      </c>
      <c r="G34" s="259">
        <f t="shared" si="0"/>
        <v>0</v>
      </c>
      <c r="H34" s="260">
        <f t="shared" si="1"/>
        <v>0</v>
      </c>
      <c r="I34" s="247"/>
    </row>
    <row r="35" spans="1:9" ht="15" customHeight="1">
      <c r="A35" s="129">
        <v>65</v>
      </c>
      <c r="B35" s="156" t="s">
        <v>193</v>
      </c>
      <c r="C35" s="257">
        <f>試算!C40</f>
        <v>0</v>
      </c>
      <c r="D35" s="261">
        <v>0</v>
      </c>
      <c r="E35" s="261">
        <v>0</v>
      </c>
      <c r="F35" s="259">
        <f t="shared" si="0"/>
        <v>0</v>
      </c>
      <c r="G35" s="259">
        <f t="shared" si="0"/>
        <v>0</v>
      </c>
      <c r="H35" s="260">
        <f t="shared" si="1"/>
        <v>0</v>
      </c>
      <c r="I35" s="247"/>
    </row>
    <row r="36" spans="1:9" ht="15" customHeight="1">
      <c r="A36" s="129">
        <v>66</v>
      </c>
      <c r="B36" s="156" t="s">
        <v>1</v>
      </c>
      <c r="C36" s="257">
        <f>試算!C41</f>
        <v>0</v>
      </c>
      <c r="D36" s="261">
        <v>0</v>
      </c>
      <c r="E36" s="261">
        <v>0</v>
      </c>
      <c r="F36" s="259">
        <f t="shared" si="0"/>
        <v>0</v>
      </c>
      <c r="G36" s="259">
        <f t="shared" si="0"/>
        <v>0</v>
      </c>
      <c r="H36" s="260">
        <f t="shared" si="1"/>
        <v>0</v>
      </c>
      <c r="I36" s="247"/>
    </row>
    <row r="37" spans="1:9" ht="15" customHeight="1">
      <c r="A37" s="129">
        <v>67</v>
      </c>
      <c r="B37" s="156" t="s">
        <v>2</v>
      </c>
      <c r="C37" s="257">
        <f>試算!C42</f>
        <v>0</v>
      </c>
      <c r="D37" s="261">
        <v>1.7652529534375841E-5</v>
      </c>
      <c r="E37" s="261">
        <v>6.2586241076423432E-6</v>
      </c>
      <c r="F37" s="259">
        <f t="shared" si="0"/>
        <v>0</v>
      </c>
      <c r="G37" s="259">
        <f t="shared" si="0"/>
        <v>0</v>
      </c>
      <c r="H37" s="260">
        <f t="shared" si="1"/>
        <v>0</v>
      </c>
      <c r="I37" s="247"/>
    </row>
    <row r="38" spans="1:9" ht="15" customHeight="1">
      <c r="A38" s="129">
        <v>68</v>
      </c>
      <c r="B38" s="156" t="s">
        <v>3</v>
      </c>
      <c r="C38" s="257">
        <f>試算!C43</f>
        <v>0</v>
      </c>
      <c r="D38" s="261">
        <v>0</v>
      </c>
      <c r="E38" s="261">
        <v>0</v>
      </c>
      <c r="F38" s="259">
        <f>$C38*D38</f>
        <v>0</v>
      </c>
      <c r="G38" s="259">
        <f>$C38*E38</f>
        <v>0</v>
      </c>
      <c r="H38" s="260">
        <f t="shared" si="1"/>
        <v>0</v>
      </c>
      <c r="I38" s="247"/>
    </row>
    <row r="39" spans="1:9" ht="15" customHeight="1">
      <c r="A39" s="154">
        <v>69</v>
      </c>
      <c r="B39" s="158" t="s">
        <v>4</v>
      </c>
      <c r="C39" s="264">
        <f>試算!C44</f>
        <v>0</v>
      </c>
      <c r="D39" s="265">
        <v>2.3505125679551809E-2</v>
      </c>
      <c r="E39" s="265">
        <v>3.0097892967934352E-2</v>
      </c>
      <c r="F39" s="266">
        <f>$C39*D39</f>
        <v>0</v>
      </c>
      <c r="G39" s="266">
        <f>$C39*E39</f>
        <v>0</v>
      </c>
      <c r="H39" s="267">
        <f t="shared" si="1"/>
        <v>0</v>
      </c>
      <c r="I39" s="248"/>
    </row>
    <row r="40" spans="1:9" ht="15" customHeight="1">
      <c r="A40" s="311" t="s">
        <v>132</v>
      </c>
      <c r="B40" s="312"/>
      <c r="C40" s="268">
        <f>SUM(C3:C39)</f>
        <v>0</v>
      </c>
      <c r="D40" s="269"/>
      <c r="E40" s="269"/>
      <c r="F40" s="270">
        <f>SUM(F3:F39)</f>
        <v>0</v>
      </c>
      <c r="G40" s="270">
        <f>SUM(G3:G39)</f>
        <v>0</v>
      </c>
      <c r="H40" s="270">
        <f>SUM(H3:H39)</f>
        <v>0</v>
      </c>
      <c r="I40" s="142"/>
    </row>
    <row r="41" spans="1:9" ht="15" customHeight="1">
      <c r="B41" s="310" t="s">
        <v>133</v>
      </c>
      <c r="C41" s="310"/>
      <c r="D41" s="310"/>
      <c r="E41" s="310"/>
      <c r="F41" s="310"/>
      <c r="G41" s="310"/>
    </row>
  </sheetData>
  <mergeCells count="2">
    <mergeCell ref="B41:G41"/>
    <mergeCell ref="A40:B40"/>
  </mergeCells>
  <phoneticPr fontId="6"/>
  <pageMargins left="0.59055118110236227" right="0.39370078740157483" top="0.78740157480314965" bottom="0.19685039370078741" header="0.59055118110236227" footer="0.19685039370078741"/>
  <pageSetup paperSize="9" scale="62" orientation="portrait" r:id="rId1"/>
  <headerFooter alignWithMargins="0">
    <oddHeader>&amp;R&amp;F</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45"/>
  <sheetViews>
    <sheetView zoomScaleNormal="100" workbookViewId="0">
      <selection activeCell="X11" sqref="X11:Z11"/>
    </sheetView>
  </sheetViews>
  <sheetFormatPr defaultRowHeight="13.5"/>
  <cols>
    <col min="1" max="1" width="1.5703125" style="23" customWidth="1"/>
    <col min="2" max="2" width="2.28515625" style="23" customWidth="1"/>
    <col min="3" max="5" width="2.7109375" style="23" customWidth="1"/>
    <col min="6" max="6" width="4" style="23" customWidth="1"/>
    <col min="7" max="9" width="2.85546875" style="23" customWidth="1"/>
    <col min="10" max="35" width="2.7109375" style="23" customWidth="1"/>
    <col min="36" max="36" width="1.5703125" style="23" customWidth="1"/>
    <col min="37" max="77" width="2.7109375" style="23" customWidth="1"/>
    <col min="78" max="16384" width="9.140625" style="23"/>
  </cols>
  <sheetData>
    <row r="1" spans="1:41" s="22" customFormat="1" ht="14.25">
      <c r="A1" s="317" t="s">
        <v>74</v>
      </c>
      <c r="B1" s="318"/>
      <c r="C1" s="318"/>
      <c r="D1" s="318"/>
      <c r="E1" s="318"/>
      <c r="F1" s="318"/>
      <c r="G1" s="318"/>
      <c r="H1" s="318"/>
      <c r="I1" s="318"/>
    </row>
    <row r="2" spans="1:41" s="76" customFormat="1" ht="16.5" customHeight="1">
      <c r="A2" s="76" t="s">
        <v>94</v>
      </c>
      <c r="F2" s="76" t="s">
        <v>88</v>
      </c>
      <c r="G2" s="110" t="str">
        <f>IF(フロー!L3="","",フロー!L3)</f>
        <v/>
      </c>
    </row>
    <row r="3" spans="1:41" ht="11.25" customHeight="1"/>
    <row r="4" spans="1:41" ht="17.25" customHeight="1">
      <c r="A4" s="80" t="s">
        <v>61</v>
      </c>
      <c r="B4" s="80"/>
      <c r="C4" s="80"/>
      <c r="D4" s="80"/>
      <c r="E4" s="80"/>
      <c r="F4" s="80"/>
      <c r="G4" s="80"/>
      <c r="H4" s="80"/>
      <c r="I4" s="80"/>
    </row>
    <row r="5" spans="1:41" ht="17.25" customHeight="1">
      <c r="A5" s="80"/>
      <c r="B5" s="25" t="s">
        <v>76</v>
      </c>
      <c r="C5" s="21" t="s">
        <v>194</v>
      </c>
      <c r="D5" s="25"/>
      <c r="E5" s="25"/>
      <c r="F5" s="25"/>
      <c r="G5" s="25"/>
      <c r="H5" s="25"/>
      <c r="I5" s="25"/>
      <c r="J5" s="24"/>
      <c r="K5" s="24"/>
      <c r="L5" s="24"/>
      <c r="M5" s="24"/>
      <c r="N5" s="24"/>
      <c r="O5" s="24"/>
      <c r="P5" s="24"/>
      <c r="Q5" s="24"/>
      <c r="R5" s="24"/>
      <c r="S5" s="24"/>
      <c r="T5" s="24"/>
      <c r="U5" s="24"/>
      <c r="V5" s="24"/>
      <c r="W5" s="24"/>
      <c r="X5" s="24"/>
      <c r="Y5" s="24"/>
      <c r="Z5" s="24"/>
      <c r="AA5" s="24"/>
      <c r="AB5" s="24"/>
      <c r="AC5" s="24"/>
      <c r="AD5" s="24"/>
      <c r="AE5" s="24"/>
    </row>
    <row r="6" spans="1:41" ht="17.25" customHeight="1">
      <c r="A6" s="80"/>
      <c r="B6" s="25" t="s">
        <v>78</v>
      </c>
      <c r="C6" s="21"/>
      <c r="D6" s="25"/>
      <c r="E6" s="25"/>
      <c r="F6" s="25"/>
      <c r="G6" s="25"/>
      <c r="H6" s="25"/>
      <c r="I6" s="25"/>
      <c r="J6" s="24"/>
      <c r="K6" s="24"/>
      <c r="L6" s="24"/>
      <c r="M6" s="24"/>
      <c r="N6" s="24"/>
      <c r="O6" s="24"/>
      <c r="P6" s="24"/>
      <c r="Q6" s="24"/>
      <c r="R6" s="24"/>
      <c r="S6" s="24"/>
      <c r="T6" s="24"/>
      <c r="U6" s="24"/>
      <c r="V6" s="24"/>
      <c r="W6" s="24"/>
      <c r="X6" s="24"/>
      <c r="Y6" s="24"/>
      <c r="Z6" s="24"/>
      <c r="AA6" s="24"/>
      <c r="AB6" s="24"/>
      <c r="AC6" s="24"/>
      <c r="AD6" s="24"/>
      <c r="AE6" s="24"/>
    </row>
    <row r="7" spans="1:41" ht="17.25" customHeight="1">
      <c r="A7" s="80"/>
      <c r="B7" s="25" t="s">
        <v>54</v>
      </c>
      <c r="C7" s="21" t="s">
        <v>199</v>
      </c>
      <c r="D7" s="25"/>
      <c r="E7" s="25"/>
      <c r="F7" s="25"/>
      <c r="G7" s="25"/>
      <c r="H7" s="25"/>
      <c r="I7" s="25"/>
      <c r="J7" s="24"/>
      <c r="K7" s="24"/>
      <c r="L7" s="24"/>
      <c r="M7" s="24"/>
      <c r="N7" s="24"/>
      <c r="O7" s="24"/>
      <c r="P7" s="24"/>
      <c r="Q7" s="24"/>
      <c r="R7" s="24"/>
      <c r="S7" s="24"/>
      <c r="T7" s="24"/>
      <c r="U7" s="24"/>
      <c r="V7" s="24"/>
      <c r="W7" s="24"/>
      <c r="X7" s="24"/>
      <c r="Y7" s="24"/>
      <c r="Z7" s="24"/>
      <c r="AA7" s="24"/>
      <c r="AB7" s="24"/>
      <c r="AC7" s="24"/>
      <c r="AD7" s="24"/>
      <c r="AE7" s="24"/>
    </row>
    <row r="8" spans="1:41" ht="17.25" customHeight="1">
      <c r="A8" s="80"/>
      <c r="B8" s="25" t="s">
        <v>77</v>
      </c>
      <c r="C8" s="25"/>
      <c r="D8" s="25"/>
      <c r="E8" s="25"/>
      <c r="F8" s="25"/>
      <c r="G8" s="25"/>
      <c r="H8" s="25"/>
      <c r="I8" s="25"/>
      <c r="J8" s="24"/>
      <c r="K8" s="24"/>
      <c r="L8" s="24"/>
      <c r="M8" s="24"/>
      <c r="N8" s="24"/>
      <c r="O8" s="24"/>
      <c r="P8" s="24"/>
      <c r="Q8" s="24"/>
      <c r="R8" s="24"/>
      <c r="S8" s="24"/>
      <c r="T8" s="24"/>
      <c r="U8" s="24"/>
      <c r="V8" s="24"/>
      <c r="W8" s="24"/>
      <c r="X8" s="24"/>
      <c r="Y8" s="24"/>
      <c r="Z8" s="24"/>
      <c r="AA8" s="24"/>
      <c r="AB8" s="24"/>
      <c r="AC8" s="24"/>
      <c r="AD8" s="24"/>
      <c r="AE8" s="24"/>
    </row>
    <row r="9" spans="1:41" s="85" customFormat="1" ht="11.25" customHeight="1"/>
    <row r="10" spans="1:41" ht="17.25" customHeight="1">
      <c r="A10" s="99" t="s">
        <v>62</v>
      </c>
      <c r="B10" s="95"/>
      <c r="I10" s="95"/>
      <c r="J10" s="95"/>
    </row>
    <row r="11" spans="1:41" ht="34.5" customHeight="1">
      <c r="A11" s="100"/>
      <c r="B11" s="85"/>
      <c r="C11" s="97" t="s">
        <v>82</v>
      </c>
      <c r="D11" s="97"/>
      <c r="E11" s="97"/>
      <c r="F11" s="315">
        <f>K18</f>
        <v>0</v>
      </c>
      <c r="G11" s="316"/>
      <c r="H11" s="316"/>
      <c r="I11" s="97" t="s">
        <v>97</v>
      </c>
      <c r="K11" s="97"/>
      <c r="L11" s="97"/>
      <c r="M11" s="97"/>
      <c r="N11" s="97"/>
      <c r="O11" s="97"/>
      <c r="P11" s="97"/>
      <c r="Q11" s="97"/>
      <c r="R11" s="97"/>
      <c r="S11" s="97"/>
      <c r="T11" s="97"/>
      <c r="U11" s="97"/>
      <c r="V11" s="97"/>
      <c r="W11" s="97"/>
      <c r="X11" s="319">
        <f>AA30</f>
        <v>0</v>
      </c>
      <c r="Y11" s="320"/>
      <c r="Z11" s="320"/>
      <c r="AA11" s="97" t="s">
        <v>49</v>
      </c>
      <c r="AB11" s="97"/>
      <c r="AC11" s="313">
        <f>AA27</f>
        <v>0</v>
      </c>
      <c r="AD11" s="314"/>
      <c r="AE11" s="314"/>
      <c r="AF11" s="314"/>
      <c r="AG11" s="97" t="s">
        <v>99</v>
      </c>
      <c r="AH11" s="97"/>
      <c r="AI11" s="97"/>
      <c r="AJ11" s="98"/>
      <c r="AK11" s="78"/>
      <c r="AL11" s="76"/>
      <c r="AM11" s="77"/>
      <c r="AN11" s="76"/>
      <c r="AO11" s="76"/>
    </row>
    <row r="12" spans="1:41" ht="17.25" customHeight="1">
      <c r="A12" s="101"/>
      <c r="B12" s="85"/>
      <c r="C12" s="84" t="s">
        <v>79</v>
      </c>
      <c r="D12" s="85"/>
      <c r="E12" s="85"/>
      <c r="F12" s="85"/>
      <c r="G12" s="85"/>
      <c r="H12" s="85"/>
      <c r="I12" s="84"/>
      <c r="J12" s="84"/>
      <c r="K12" s="84"/>
      <c r="L12" s="84"/>
      <c r="M12" s="84"/>
      <c r="N12" s="86"/>
      <c r="O12" s="86"/>
      <c r="P12" s="86"/>
      <c r="Q12" s="84"/>
      <c r="R12" s="84"/>
      <c r="S12" s="84"/>
      <c r="T12" s="84"/>
      <c r="U12" s="84"/>
      <c r="V12" s="84"/>
      <c r="W12" s="84"/>
      <c r="X12" s="84"/>
      <c r="Y12" s="84"/>
      <c r="Z12" s="84"/>
      <c r="AA12" s="84"/>
      <c r="AB12" s="84"/>
      <c r="AC12" s="84"/>
      <c r="AD12" s="84"/>
      <c r="AE12" s="84"/>
      <c r="AF12" s="84"/>
      <c r="AG12" s="84"/>
      <c r="AH12" s="84"/>
      <c r="AI12" s="84"/>
      <c r="AJ12" s="87"/>
    </row>
    <row r="13" spans="1:41" ht="17.25" customHeight="1">
      <c r="A13" s="101"/>
      <c r="B13" s="85"/>
      <c r="C13" s="84" t="s">
        <v>55</v>
      </c>
      <c r="D13" s="84"/>
      <c r="E13" s="84"/>
      <c r="F13" s="84"/>
      <c r="G13" s="84"/>
      <c r="H13" s="84"/>
      <c r="I13" s="84"/>
      <c r="J13" s="84"/>
      <c r="K13" s="84"/>
      <c r="L13" s="84"/>
      <c r="M13" s="84"/>
      <c r="N13" s="84"/>
      <c r="O13" s="337">
        <f>AA28</f>
        <v>0</v>
      </c>
      <c r="P13" s="338"/>
      <c r="Q13" s="338"/>
      <c r="R13" s="338"/>
      <c r="S13" s="84" t="s">
        <v>100</v>
      </c>
      <c r="T13" s="84"/>
      <c r="U13" s="84"/>
      <c r="V13" s="84"/>
      <c r="W13" s="84"/>
      <c r="X13" s="84"/>
      <c r="Y13" s="84"/>
      <c r="Z13" s="348">
        <f>AA28/AA18*100</f>
        <v>0</v>
      </c>
      <c r="AA13" s="348"/>
      <c r="AB13" s="348"/>
      <c r="AC13" s="84" t="s">
        <v>80</v>
      </c>
      <c r="AD13" s="84"/>
      <c r="AE13" s="84"/>
      <c r="AF13" s="84"/>
      <c r="AG13" s="84"/>
      <c r="AH13" s="84"/>
      <c r="AI13" s="84"/>
      <c r="AJ13" s="87"/>
    </row>
    <row r="14" spans="1:41" ht="17.25" customHeight="1">
      <c r="A14" s="101"/>
      <c r="B14" s="85"/>
      <c r="C14" s="84" t="s">
        <v>81</v>
      </c>
      <c r="D14" s="84"/>
      <c r="E14" s="84"/>
      <c r="F14" s="84"/>
      <c r="G14" s="84"/>
      <c r="H14" s="84"/>
      <c r="I14" s="84"/>
      <c r="J14" s="84"/>
      <c r="K14" s="84"/>
      <c r="L14" s="84"/>
      <c r="M14" s="337">
        <f>AA29</f>
        <v>0</v>
      </c>
      <c r="N14" s="338"/>
      <c r="O14" s="338"/>
      <c r="P14" s="338"/>
      <c r="Q14" s="84" t="s">
        <v>101</v>
      </c>
      <c r="R14" s="84"/>
      <c r="S14" s="84"/>
      <c r="T14" s="84"/>
      <c r="U14" s="84"/>
      <c r="V14" s="84"/>
      <c r="W14" s="84"/>
      <c r="X14" s="84"/>
      <c r="Y14" s="84"/>
      <c r="Z14" s="84"/>
      <c r="AA14" s="84"/>
      <c r="AB14" s="84"/>
      <c r="AC14" s="84"/>
      <c r="AD14" s="84"/>
      <c r="AE14" s="84"/>
      <c r="AF14" s="84"/>
      <c r="AG14" s="84"/>
      <c r="AH14" s="84"/>
      <c r="AI14" s="84"/>
      <c r="AJ14" s="87"/>
    </row>
    <row r="15" spans="1:41" ht="18.75" customHeight="1">
      <c r="A15" s="83"/>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7"/>
    </row>
    <row r="16" spans="1:41" s="24" customFormat="1" ht="26.25" customHeight="1">
      <c r="A16" s="88" t="s">
        <v>50</v>
      </c>
      <c r="B16" s="89"/>
      <c r="C16" s="89"/>
      <c r="D16" s="89"/>
      <c r="E16" s="89"/>
      <c r="F16" s="89"/>
      <c r="G16" s="89"/>
      <c r="H16" s="89"/>
      <c r="I16" s="89"/>
      <c r="J16" s="89"/>
      <c r="K16" s="89"/>
      <c r="L16" s="89"/>
      <c r="M16" s="89"/>
      <c r="N16" s="89"/>
      <c r="O16" s="89"/>
      <c r="P16" s="89"/>
      <c r="Q16" s="90" t="s">
        <v>102</v>
      </c>
      <c r="R16" s="89"/>
      <c r="S16" s="89"/>
      <c r="T16" s="89"/>
      <c r="U16" s="89"/>
      <c r="V16" s="89"/>
      <c r="W16" s="89"/>
      <c r="X16" s="89"/>
      <c r="Y16" s="89"/>
      <c r="Z16" s="89"/>
      <c r="AA16" s="89"/>
      <c r="AB16" s="89"/>
      <c r="AC16" s="89"/>
      <c r="AD16" s="89"/>
      <c r="AE16" s="89"/>
      <c r="AF16" s="89"/>
      <c r="AG16" s="89"/>
      <c r="AH16" s="89"/>
      <c r="AI16" s="91"/>
      <c r="AJ16" s="92"/>
    </row>
    <row r="17" spans="1:39" s="25" customFormat="1" ht="31.5" customHeight="1">
      <c r="A17" s="29"/>
      <c r="B17" s="26" t="s">
        <v>68</v>
      </c>
      <c r="C17" s="27"/>
      <c r="D17" s="27"/>
      <c r="E17" s="27"/>
      <c r="F17" s="27"/>
      <c r="G17" s="27"/>
      <c r="H17" s="27"/>
      <c r="I17" s="27"/>
      <c r="J17" s="27"/>
      <c r="K17" s="27"/>
      <c r="L17" s="27"/>
      <c r="M17" s="27"/>
      <c r="N17" s="27"/>
      <c r="O17" s="27"/>
      <c r="P17" s="27"/>
      <c r="Q17" s="28"/>
      <c r="R17" s="51" t="s">
        <v>51</v>
      </c>
      <c r="S17" s="93"/>
      <c r="T17" s="102"/>
      <c r="U17" s="102"/>
      <c r="V17" s="102"/>
      <c r="W17" s="102"/>
      <c r="X17" s="102"/>
      <c r="Y17" s="102"/>
      <c r="Z17" s="102"/>
      <c r="AA17" s="102"/>
      <c r="AB17" s="102"/>
      <c r="AC17" s="102"/>
      <c r="AD17" s="102"/>
      <c r="AE17" s="102"/>
      <c r="AF17" s="102"/>
      <c r="AG17" s="102"/>
      <c r="AH17" s="102"/>
      <c r="AI17" s="30"/>
      <c r="AJ17" s="31"/>
    </row>
    <row r="18" spans="1:39" s="25" customFormat="1" ht="19.7" customHeight="1">
      <c r="A18" s="29"/>
      <c r="B18" s="29"/>
      <c r="C18" s="30"/>
      <c r="D18" s="53" t="s">
        <v>69</v>
      </c>
      <c r="E18" s="32"/>
      <c r="F18" s="32"/>
      <c r="G18" s="32"/>
      <c r="H18" s="32"/>
      <c r="I18" s="32"/>
      <c r="J18" s="54"/>
      <c r="K18" s="324">
        <f>フロー!AC28</f>
        <v>0</v>
      </c>
      <c r="L18" s="325"/>
      <c r="M18" s="325"/>
      <c r="N18" s="325"/>
      <c r="O18" s="325"/>
      <c r="P18" s="325"/>
      <c r="Q18" s="330"/>
      <c r="R18" s="51"/>
      <c r="S18" s="143" t="s">
        <v>203</v>
      </c>
      <c r="T18" s="143"/>
      <c r="U18" s="143"/>
      <c r="V18" s="143"/>
      <c r="W18" s="143"/>
      <c r="X18" s="143"/>
      <c r="Y18" s="143"/>
      <c r="Z18" s="143"/>
      <c r="AA18" s="345">
        <v>2849442</v>
      </c>
      <c r="AB18" s="345"/>
      <c r="AC18" s="345"/>
      <c r="AD18" s="345"/>
      <c r="AE18" s="346"/>
      <c r="AF18" s="93" t="s">
        <v>52</v>
      </c>
      <c r="AG18" s="143"/>
      <c r="AH18" s="79"/>
      <c r="AI18" s="104"/>
      <c r="AJ18" s="31"/>
      <c r="AM18" s="111" t="s">
        <v>160</v>
      </c>
    </row>
    <row r="19" spans="1:39" s="25" customFormat="1" ht="19.7" customHeight="1">
      <c r="A19" s="29"/>
      <c r="B19" s="29"/>
      <c r="C19" s="30"/>
      <c r="D19" s="53" t="s">
        <v>70</v>
      </c>
      <c r="E19" s="32"/>
      <c r="F19" s="32"/>
      <c r="G19" s="32"/>
      <c r="H19" s="32"/>
      <c r="I19" s="32"/>
      <c r="J19" s="54"/>
      <c r="K19" s="324">
        <f>フロー!AC30</f>
        <v>0</v>
      </c>
      <c r="L19" s="325"/>
      <c r="M19" s="325"/>
      <c r="N19" s="325"/>
      <c r="O19" s="325"/>
      <c r="P19" s="325"/>
      <c r="Q19" s="330"/>
      <c r="R19" s="51"/>
      <c r="S19" s="52" t="s">
        <v>200</v>
      </c>
      <c r="T19" s="52"/>
      <c r="U19" s="52"/>
      <c r="V19" s="52"/>
      <c r="W19" s="52"/>
      <c r="X19" s="52"/>
      <c r="Y19" s="52"/>
      <c r="Z19" s="52"/>
      <c r="AA19" s="52"/>
      <c r="AB19" s="52"/>
      <c r="AC19" s="52"/>
      <c r="AD19" s="52"/>
      <c r="AE19" s="347">
        <v>0.68600000000000005</v>
      </c>
      <c r="AF19" s="347"/>
      <c r="AG19" s="347"/>
      <c r="AH19" s="52"/>
      <c r="AI19" s="104"/>
      <c r="AJ19" s="31"/>
      <c r="AM19" s="112" t="s">
        <v>118</v>
      </c>
    </row>
    <row r="20" spans="1:39" s="25" customFormat="1" ht="19.7" customHeight="1" thickBot="1">
      <c r="A20" s="29"/>
      <c r="B20" s="33"/>
      <c r="C20" s="34"/>
      <c r="D20" s="55" t="s">
        <v>71</v>
      </c>
      <c r="E20" s="56"/>
      <c r="F20" s="56"/>
      <c r="G20" s="56"/>
      <c r="H20" s="56"/>
      <c r="I20" s="56"/>
      <c r="J20" s="57"/>
      <c r="K20" s="331">
        <f>フロー!AC32</f>
        <v>0</v>
      </c>
      <c r="L20" s="332"/>
      <c r="M20" s="332"/>
      <c r="N20" s="332"/>
      <c r="O20" s="332"/>
      <c r="P20" s="332"/>
      <c r="Q20" s="333"/>
      <c r="R20" s="29"/>
      <c r="S20" s="30"/>
      <c r="T20" s="30"/>
      <c r="U20" s="30"/>
      <c r="V20" s="30"/>
      <c r="W20" s="30"/>
      <c r="X20" s="30"/>
      <c r="Y20" s="30"/>
      <c r="Z20" s="30"/>
      <c r="AA20" s="30"/>
      <c r="AB20" s="30"/>
      <c r="AC20" s="30"/>
      <c r="AD20" s="30"/>
      <c r="AE20" s="30"/>
      <c r="AF20" s="30"/>
      <c r="AG20" s="30"/>
      <c r="AH20" s="30"/>
      <c r="AI20" s="105"/>
      <c r="AJ20" s="31"/>
      <c r="AM20" s="25" t="s">
        <v>195</v>
      </c>
    </row>
    <row r="21" spans="1:39" s="25" customFormat="1" ht="31.5" customHeight="1">
      <c r="A21" s="29"/>
      <c r="B21" s="26" t="s">
        <v>66</v>
      </c>
      <c r="C21" s="27"/>
      <c r="D21" s="27"/>
      <c r="E21" s="27"/>
      <c r="F21" s="27"/>
      <c r="G21" s="27"/>
      <c r="H21" s="27"/>
      <c r="I21" s="27"/>
      <c r="J21" s="27"/>
      <c r="K21" s="60"/>
      <c r="L21" s="60"/>
      <c r="M21" s="60"/>
      <c r="N21" s="60"/>
      <c r="O21" s="60"/>
      <c r="P21" s="60"/>
      <c r="Q21" s="61"/>
      <c r="R21" s="63" t="s">
        <v>65</v>
      </c>
      <c r="S21" s="64"/>
      <c r="T21" s="64"/>
      <c r="U21" s="64"/>
      <c r="V21" s="64"/>
      <c r="W21" s="64"/>
      <c r="X21" s="64"/>
      <c r="Y21" s="64"/>
      <c r="Z21" s="64"/>
      <c r="AA21" s="64"/>
      <c r="AB21" s="64"/>
      <c r="AC21" s="64"/>
      <c r="AD21" s="64"/>
      <c r="AE21" s="64"/>
      <c r="AF21" s="64"/>
      <c r="AG21" s="64"/>
      <c r="AH21" s="64"/>
      <c r="AI21" s="103"/>
      <c r="AJ21" s="31"/>
      <c r="AM21" s="114" t="s">
        <v>201</v>
      </c>
    </row>
    <row r="22" spans="1:39" s="25" customFormat="1" ht="19.7" customHeight="1">
      <c r="A22" s="29"/>
      <c r="B22" s="29"/>
      <c r="C22" s="30"/>
      <c r="D22" s="53" t="s">
        <v>72</v>
      </c>
      <c r="E22" s="32"/>
      <c r="F22" s="32"/>
      <c r="G22" s="32"/>
      <c r="H22" s="32"/>
      <c r="I22" s="32"/>
      <c r="J22" s="54"/>
      <c r="K22" s="324">
        <f>フロー!M28</f>
        <v>0</v>
      </c>
      <c r="L22" s="325"/>
      <c r="M22" s="325"/>
      <c r="N22" s="325"/>
      <c r="O22" s="325"/>
      <c r="P22" s="325"/>
      <c r="Q22" s="326"/>
      <c r="R22" s="65"/>
      <c r="S22" s="66"/>
      <c r="T22" s="53" t="s">
        <v>72</v>
      </c>
      <c r="U22" s="32"/>
      <c r="V22" s="32"/>
      <c r="W22" s="32"/>
      <c r="X22" s="32"/>
      <c r="Y22" s="32"/>
      <c r="Z22" s="32"/>
      <c r="AA22" s="342">
        <f>K18+K22</f>
        <v>0</v>
      </c>
      <c r="AB22" s="343"/>
      <c r="AC22" s="343"/>
      <c r="AD22" s="343"/>
      <c r="AE22" s="343"/>
      <c r="AF22" s="343"/>
      <c r="AG22" s="343"/>
      <c r="AH22" s="343"/>
      <c r="AI22" s="344"/>
      <c r="AJ22" s="31"/>
    </row>
    <row r="23" spans="1:39" s="25" customFormat="1" ht="19.7" customHeight="1">
      <c r="A23" s="29"/>
      <c r="B23" s="29"/>
      <c r="C23" s="30"/>
      <c r="D23" s="53" t="s">
        <v>70</v>
      </c>
      <c r="E23" s="32"/>
      <c r="F23" s="32"/>
      <c r="G23" s="32"/>
      <c r="H23" s="32"/>
      <c r="I23" s="32"/>
      <c r="J23" s="54"/>
      <c r="K23" s="324">
        <f>フロー!M30</f>
        <v>0</v>
      </c>
      <c r="L23" s="325"/>
      <c r="M23" s="325"/>
      <c r="N23" s="325"/>
      <c r="O23" s="325"/>
      <c r="P23" s="325"/>
      <c r="Q23" s="326"/>
      <c r="R23" s="65"/>
      <c r="S23" s="66"/>
      <c r="T23" s="53" t="s">
        <v>70</v>
      </c>
      <c r="U23" s="32"/>
      <c r="V23" s="32"/>
      <c r="W23" s="32"/>
      <c r="X23" s="32"/>
      <c r="Y23" s="32"/>
      <c r="Z23" s="32"/>
      <c r="AA23" s="342">
        <f>K19+K23</f>
        <v>0</v>
      </c>
      <c r="AB23" s="343"/>
      <c r="AC23" s="343"/>
      <c r="AD23" s="343"/>
      <c r="AE23" s="343"/>
      <c r="AF23" s="343"/>
      <c r="AG23" s="343"/>
      <c r="AH23" s="343"/>
      <c r="AI23" s="344"/>
      <c r="AJ23" s="31"/>
    </row>
    <row r="24" spans="1:39" s="25" customFormat="1" ht="19.7" customHeight="1">
      <c r="A24" s="29"/>
      <c r="B24" s="29"/>
      <c r="C24" s="30"/>
      <c r="D24" s="53" t="s">
        <v>71</v>
      </c>
      <c r="E24" s="32"/>
      <c r="F24" s="32"/>
      <c r="G24" s="32"/>
      <c r="H24" s="32"/>
      <c r="I24" s="32"/>
      <c r="J24" s="54"/>
      <c r="K24" s="324">
        <f>フロー!M32</f>
        <v>0</v>
      </c>
      <c r="L24" s="325"/>
      <c r="M24" s="325"/>
      <c r="N24" s="325"/>
      <c r="O24" s="325"/>
      <c r="P24" s="325"/>
      <c r="Q24" s="326"/>
      <c r="R24" s="65"/>
      <c r="S24" s="66"/>
      <c r="T24" s="53" t="s">
        <v>71</v>
      </c>
      <c r="U24" s="32"/>
      <c r="V24" s="32"/>
      <c r="W24" s="32"/>
      <c r="X24" s="32"/>
      <c r="Y24" s="32"/>
      <c r="Z24" s="32"/>
      <c r="AA24" s="342">
        <f>K20+K24</f>
        <v>0</v>
      </c>
      <c r="AB24" s="343"/>
      <c r="AC24" s="343"/>
      <c r="AD24" s="343"/>
      <c r="AE24" s="343"/>
      <c r="AF24" s="343"/>
      <c r="AG24" s="343"/>
      <c r="AH24" s="343"/>
      <c r="AI24" s="344"/>
      <c r="AJ24" s="31"/>
    </row>
    <row r="25" spans="1:39" s="25" customFormat="1" ht="19.7" customHeight="1" thickBot="1">
      <c r="A25" s="29"/>
      <c r="B25" s="33"/>
      <c r="C25" s="34"/>
      <c r="D25" s="321"/>
      <c r="E25" s="322"/>
      <c r="F25" s="322"/>
      <c r="G25" s="322"/>
      <c r="H25" s="322"/>
      <c r="I25" s="322"/>
      <c r="J25" s="323"/>
      <c r="K25" s="327"/>
      <c r="L25" s="328"/>
      <c r="M25" s="328"/>
      <c r="N25" s="328"/>
      <c r="O25" s="328"/>
      <c r="P25" s="328"/>
      <c r="Q25" s="329"/>
      <c r="R25" s="67"/>
      <c r="S25" s="68"/>
      <c r="T25" s="58" t="s">
        <v>73</v>
      </c>
      <c r="U25" s="59"/>
      <c r="V25" s="59"/>
      <c r="W25" s="59"/>
      <c r="X25" s="59"/>
      <c r="Y25" s="59"/>
      <c r="Z25" s="59"/>
      <c r="AA25" s="334">
        <f>IF(ISERROR(AA22/K18),0,AA22/K18)</f>
        <v>0</v>
      </c>
      <c r="AB25" s="335"/>
      <c r="AC25" s="335"/>
      <c r="AD25" s="335"/>
      <c r="AE25" s="335"/>
      <c r="AF25" s="335"/>
      <c r="AG25" s="335"/>
      <c r="AH25" s="335"/>
      <c r="AI25" s="336"/>
      <c r="AJ25" s="31"/>
    </row>
    <row r="26" spans="1:39" s="25" customFormat="1" ht="31.5" customHeight="1">
      <c r="A26" s="29"/>
      <c r="B26" s="29" t="s">
        <v>67</v>
      </c>
      <c r="C26" s="30"/>
      <c r="D26" s="30"/>
      <c r="E26" s="30"/>
      <c r="F26" s="30"/>
      <c r="G26" s="30"/>
      <c r="H26" s="30"/>
      <c r="I26" s="30"/>
      <c r="J26" s="30"/>
      <c r="K26" s="35"/>
      <c r="L26" s="35"/>
      <c r="M26" s="35"/>
      <c r="N26" s="35"/>
      <c r="O26" s="35"/>
      <c r="P26" s="35"/>
      <c r="Q26" s="62"/>
      <c r="R26" s="69" t="s">
        <v>64</v>
      </c>
      <c r="S26" s="70"/>
      <c r="T26" s="70"/>
      <c r="U26" s="70"/>
      <c r="V26" s="70"/>
      <c r="W26" s="70"/>
      <c r="X26" s="70"/>
      <c r="Y26" s="70"/>
      <c r="Z26" s="70"/>
      <c r="AA26" s="71"/>
      <c r="AB26" s="71"/>
      <c r="AC26" s="71"/>
      <c r="AD26" s="71"/>
      <c r="AE26" s="71"/>
      <c r="AF26" s="71"/>
      <c r="AG26" s="71"/>
      <c r="AH26" s="71"/>
      <c r="AI26" s="72"/>
      <c r="AJ26" s="31"/>
    </row>
    <row r="27" spans="1:39" s="25" customFormat="1" ht="19.7" customHeight="1">
      <c r="A27" s="29"/>
      <c r="B27" s="29"/>
      <c r="C27" s="30"/>
      <c r="D27" s="53" t="s">
        <v>72</v>
      </c>
      <c r="E27" s="32"/>
      <c r="F27" s="32"/>
      <c r="G27" s="32"/>
      <c r="H27" s="32"/>
      <c r="I27" s="32"/>
      <c r="J27" s="54"/>
      <c r="K27" s="324">
        <f>フロー!M55</f>
        <v>0</v>
      </c>
      <c r="L27" s="325"/>
      <c r="M27" s="325"/>
      <c r="N27" s="325"/>
      <c r="O27" s="325"/>
      <c r="P27" s="325"/>
      <c r="Q27" s="326"/>
      <c r="R27" s="73"/>
      <c r="S27" s="70"/>
      <c r="T27" s="53" t="s">
        <v>72</v>
      </c>
      <c r="U27" s="32"/>
      <c r="V27" s="32"/>
      <c r="W27" s="32"/>
      <c r="X27" s="32"/>
      <c r="Y27" s="32"/>
      <c r="Z27" s="32"/>
      <c r="AA27" s="342">
        <f>AA22+K27</f>
        <v>0</v>
      </c>
      <c r="AB27" s="343"/>
      <c r="AC27" s="343"/>
      <c r="AD27" s="343"/>
      <c r="AE27" s="343"/>
      <c r="AF27" s="343"/>
      <c r="AG27" s="343"/>
      <c r="AH27" s="343"/>
      <c r="AI27" s="344"/>
      <c r="AJ27" s="31"/>
    </row>
    <row r="28" spans="1:39" s="25" customFormat="1" ht="19.7" customHeight="1">
      <c r="A28" s="29"/>
      <c r="B28" s="29"/>
      <c r="C28" s="30"/>
      <c r="D28" s="53" t="s">
        <v>70</v>
      </c>
      <c r="E28" s="32"/>
      <c r="F28" s="32"/>
      <c r="G28" s="32"/>
      <c r="H28" s="32"/>
      <c r="I28" s="32"/>
      <c r="J28" s="54"/>
      <c r="K28" s="324">
        <f>フロー!M57</f>
        <v>0</v>
      </c>
      <c r="L28" s="325"/>
      <c r="M28" s="325"/>
      <c r="N28" s="325"/>
      <c r="O28" s="325"/>
      <c r="P28" s="325"/>
      <c r="Q28" s="326"/>
      <c r="R28" s="73"/>
      <c r="S28" s="70"/>
      <c r="T28" s="53" t="s">
        <v>70</v>
      </c>
      <c r="U28" s="32"/>
      <c r="V28" s="32"/>
      <c r="W28" s="32"/>
      <c r="X28" s="32"/>
      <c r="Y28" s="32"/>
      <c r="Z28" s="32"/>
      <c r="AA28" s="342">
        <f>AA23+K28</f>
        <v>0</v>
      </c>
      <c r="AB28" s="343"/>
      <c r="AC28" s="343"/>
      <c r="AD28" s="343"/>
      <c r="AE28" s="343"/>
      <c r="AF28" s="343"/>
      <c r="AG28" s="343"/>
      <c r="AH28" s="343"/>
      <c r="AI28" s="344"/>
      <c r="AJ28" s="31"/>
    </row>
    <row r="29" spans="1:39" s="25" customFormat="1" ht="19.7" customHeight="1">
      <c r="A29" s="29"/>
      <c r="B29" s="29"/>
      <c r="C29" s="30"/>
      <c r="D29" s="53" t="s">
        <v>71</v>
      </c>
      <c r="E29" s="32"/>
      <c r="F29" s="32"/>
      <c r="G29" s="32"/>
      <c r="H29" s="32"/>
      <c r="I29" s="32"/>
      <c r="J29" s="54"/>
      <c r="K29" s="324">
        <f>フロー!M59</f>
        <v>0</v>
      </c>
      <c r="L29" s="325"/>
      <c r="M29" s="325"/>
      <c r="N29" s="325"/>
      <c r="O29" s="325"/>
      <c r="P29" s="325"/>
      <c r="Q29" s="326"/>
      <c r="R29" s="73"/>
      <c r="S29" s="70"/>
      <c r="T29" s="53" t="s">
        <v>71</v>
      </c>
      <c r="U29" s="32"/>
      <c r="V29" s="32"/>
      <c r="W29" s="32"/>
      <c r="X29" s="32"/>
      <c r="Y29" s="32"/>
      <c r="Z29" s="32"/>
      <c r="AA29" s="342">
        <f>AA24+K29</f>
        <v>0</v>
      </c>
      <c r="AB29" s="343"/>
      <c r="AC29" s="343"/>
      <c r="AD29" s="343"/>
      <c r="AE29" s="343"/>
      <c r="AF29" s="343"/>
      <c r="AG29" s="343"/>
      <c r="AH29" s="343"/>
      <c r="AI29" s="344"/>
      <c r="AJ29" s="31"/>
    </row>
    <row r="30" spans="1:39" s="25" customFormat="1" ht="19.7" customHeight="1" thickBot="1">
      <c r="A30" s="29"/>
      <c r="B30" s="33"/>
      <c r="C30" s="34"/>
      <c r="D30" s="321"/>
      <c r="E30" s="322"/>
      <c r="F30" s="322"/>
      <c r="G30" s="322"/>
      <c r="H30" s="322"/>
      <c r="I30" s="322"/>
      <c r="J30" s="323"/>
      <c r="K30" s="339"/>
      <c r="L30" s="340"/>
      <c r="M30" s="340"/>
      <c r="N30" s="340"/>
      <c r="O30" s="340"/>
      <c r="P30" s="340"/>
      <c r="Q30" s="341"/>
      <c r="R30" s="74"/>
      <c r="S30" s="75"/>
      <c r="T30" s="58" t="s">
        <v>73</v>
      </c>
      <c r="U30" s="59"/>
      <c r="V30" s="59"/>
      <c r="W30" s="59"/>
      <c r="X30" s="59"/>
      <c r="Y30" s="59"/>
      <c r="Z30" s="59"/>
      <c r="AA30" s="334">
        <f>IF(ISERROR(AA27/K18),0,AA27/K18)</f>
        <v>0</v>
      </c>
      <c r="AB30" s="335"/>
      <c r="AC30" s="335"/>
      <c r="AD30" s="335"/>
      <c r="AE30" s="335"/>
      <c r="AF30" s="335"/>
      <c r="AG30" s="335"/>
      <c r="AH30" s="335"/>
      <c r="AI30" s="336"/>
      <c r="AJ30" s="31"/>
    </row>
    <row r="31" spans="1:39" ht="6.95" customHeight="1">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6"/>
    </row>
    <row r="32" spans="1:39" ht="10.5" customHeight="1"/>
    <row r="33" spans="1:4" s="80" customFormat="1" ht="19.7" customHeight="1">
      <c r="A33" s="25" t="s">
        <v>53</v>
      </c>
      <c r="B33" s="25"/>
      <c r="C33" s="25"/>
    </row>
    <row r="34" spans="1:4" s="80" customFormat="1" ht="17.25" customHeight="1">
      <c r="B34" s="25" t="s">
        <v>86</v>
      </c>
      <c r="C34" s="25"/>
      <c r="D34" s="25"/>
    </row>
    <row r="35" spans="1:4" s="80" customFormat="1" ht="17.25" customHeight="1">
      <c r="B35" s="81" t="s">
        <v>54</v>
      </c>
      <c r="C35" s="25" t="s">
        <v>202</v>
      </c>
      <c r="D35" s="25"/>
    </row>
    <row r="36" spans="1:4" s="80" customFormat="1" ht="17.25" customHeight="1">
      <c r="B36" s="81" t="s">
        <v>56</v>
      </c>
      <c r="C36" s="25" t="s">
        <v>85</v>
      </c>
      <c r="D36" s="25"/>
    </row>
    <row r="37" spans="1:4" s="80" customFormat="1" ht="17.25" customHeight="1">
      <c r="B37" s="81" t="s">
        <v>63</v>
      </c>
      <c r="C37" s="25" t="s">
        <v>75</v>
      </c>
      <c r="D37" s="25"/>
    </row>
    <row r="38" spans="1:4" s="80" customFormat="1" ht="17.25" customHeight="1">
      <c r="B38" s="81" t="s">
        <v>57</v>
      </c>
      <c r="C38" s="25" t="s">
        <v>58</v>
      </c>
      <c r="D38" s="25"/>
    </row>
    <row r="39" spans="1:4" s="80" customFormat="1" ht="17.25" customHeight="1">
      <c r="B39" s="81" t="s">
        <v>57</v>
      </c>
      <c r="C39" s="25" t="s">
        <v>59</v>
      </c>
      <c r="D39" s="25"/>
    </row>
    <row r="40" spans="1:4" s="80" customFormat="1" ht="17.25" customHeight="1">
      <c r="B40" s="81" t="s">
        <v>57</v>
      </c>
      <c r="C40" s="25" t="s">
        <v>60</v>
      </c>
      <c r="D40" s="25"/>
    </row>
    <row r="41" spans="1:4" s="24" customFormat="1" ht="17.25" customHeight="1">
      <c r="B41" s="108" t="s">
        <v>83</v>
      </c>
      <c r="C41" s="24" t="s">
        <v>84</v>
      </c>
    </row>
    <row r="42" spans="1:4" ht="17.25" customHeight="1"/>
    <row r="43" spans="1:4" ht="17.25" customHeight="1"/>
    <row r="44" spans="1:4" ht="17.25" customHeight="1">
      <c r="C44" s="82"/>
    </row>
    <row r="45" spans="1:4">
      <c r="C45" s="20"/>
      <c r="D45" s="20"/>
    </row>
  </sheetData>
  <mergeCells count="30">
    <mergeCell ref="AA18:AE18"/>
    <mergeCell ref="AE19:AG19"/>
    <mergeCell ref="O13:R13"/>
    <mergeCell ref="Z13:AB13"/>
    <mergeCell ref="AA25:AI25"/>
    <mergeCell ref="AA22:AI22"/>
    <mergeCell ref="AA23:AI23"/>
    <mergeCell ref="AA24:AI24"/>
    <mergeCell ref="K18:Q18"/>
    <mergeCell ref="K28:Q28"/>
    <mergeCell ref="K30:Q30"/>
    <mergeCell ref="AA28:AI28"/>
    <mergeCell ref="AA29:AI29"/>
    <mergeCell ref="AA27:AI27"/>
    <mergeCell ref="AC11:AF11"/>
    <mergeCell ref="F11:H11"/>
    <mergeCell ref="A1:I1"/>
    <mergeCell ref="X11:Z11"/>
    <mergeCell ref="D30:J30"/>
    <mergeCell ref="D25:J25"/>
    <mergeCell ref="K29:Q29"/>
    <mergeCell ref="K27:Q27"/>
    <mergeCell ref="K25:Q25"/>
    <mergeCell ref="K19:Q19"/>
    <mergeCell ref="K20:Q20"/>
    <mergeCell ref="K22:Q22"/>
    <mergeCell ref="K23:Q23"/>
    <mergeCell ref="K24:Q24"/>
    <mergeCell ref="AA30:AI30"/>
    <mergeCell ref="M14:P14"/>
  </mergeCells>
  <phoneticPr fontId="6"/>
  <pageMargins left="0.78740157480314965" right="0.78740157480314965" top="0.78740157480314965" bottom="0.78740157480314965" header="0.51181102362204722" footer="0.51181102362204722"/>
  <pageSetup paperSize="9" scale="98" orientation="portrait" r:id="rId1"/>
  <headerFooter alignWithMargins="0">
    <oddHeader>&amp;R&amp;F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Z50"/>
  <sheetViews>
    <sheetView view="pageBreakPreview" zoomScale="60" zoomScaleNormal="100" workbookViewId="0">
      <pane xSplit="1" ySplit="2" topLeftCell="B3" activePane="bottomRight" state="frozen"/>
      <selection pane="topRight" activeCell="C1" sqref="C1"/>
      <selection pane="bottomLeft" activeCell="A3" sqref="A3"/>
      <selection pane="bottomRight" activeCell="E56" sqref="E56"/>
    </sheetView>
  </sheetViews>
  <sheetFormatPr defaultRowHeight="12"/>
  <cols>
    <col min="1" max="78" width="15.7109375" customWidth="1"/>
  </cols>
  <sheetData>
    <row r="1" spans="1:78" ht="15" customHeight="1" thickBot="1">
      <c r="A1" s="1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O1">
        <v>1</v>
      </c>
      <c r="AP1">
        <v>2</v>
      </c>
      <c r="AQ1">
        <v>3</v>
      </c>
      <c r="AR1">
        <v>4</v>
      </c>
      <c r="AS1">
        <v>5</v>
      </c>
      <c r="AT1">
        <v>6</v>
      </c>
      <c r="AU1">
        <v>7</v>
      </c>
      <c r="AV1">
        <v>8</v>
      </c>
      <c r="AW1">
        <v>9</v>
      </c>
      <c r="AX1">
        <v>10</v>
      </c>
      <c r="AY1">
        <v>11</v>
      </c>
      <c r="AZ1">
        <v>12</v>
      </c>
      <c r="BA1">
        <v>13</v>
      </c>
      <c r="BB1">
        <v>14</v>
      </c>
      <c r="BC1">
        <v>15</v>
      </c>
      <c r="BD1">
        <v>16</v>
      </c>
      <c r="BE1">
        <v>17</v>
      </c>
      <c r="BF1">
        <v>18</v>
      </c>
      <c r="BG1">
        <v>19</v>
      </c>
      <c r="BH1">
        <v>20</v>
      </c>
      <c r="BI1">
        <v>21</v>
      </c>
      <c r="BJ1">
        <v>22</v>
      </c>
      <c r="BK1">
        <v>23</v>
      </c>
      <c r="BL1">
        <v>24</v>
      </c>
      <c r="BM1">
        <v>25</v>
      </c>
      <c r="BN1">
        <v>26</v>
      </c>
      <c r="BO1">
        <v>27</v>
      </c>
      <c r="BP1">
        <v>28</v>
      </c>
      <c r="BQ1">
        <v>29</v>
      </c>
      <c r="BR1">
        <v>30</v>
      </c>
      <c r="BS1">
        <v>31</v>
      </c>
      <c r="BT1">
        <v>32</v>
      </c>
      <c r="BU1">
        <v>33</v>
      </c>
      <c r="BV1">
        <v>34</v>
      </c>
      <c r="BW1">
        <v>35</v>
      </c>
      <c r="BX1">
        <v>36</v>
      </c>
      <c r="BY1">
        <v>37</v>
      </c>
      <c r="BZ1" s="9"/>
    </row>
    <row r="2" spans="1:78" s="6" customFormat="1" ht="15" customHeight="1">
      <c r="A2" s="165" t="s">
        <v>171</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N2" s="12" t="s">
        <v>30</v>
      </c>
      <c r="AO2" s="174">
        <f t="array" ref="AO2:BY2">TRANSPOSE(試算!D8:D44)</f>
        <v>0</v>
      </c>
      <c r="AP2" s="174">
        <v>0</v>
      </c>
      <c r="AQ2" s="174">
        <v>0</v>
      </c>
      <c r="AR2" s="174">
        <v>0</v>
      </c>
      <c r="AS2" s="174">
        <v>0</v>
      </c>
      <c r="AT2" s="174">
        <v>0</v>
      </c>
      <c r="AU2" s="174">
        <v>0</v>
      </c>
      <c r="AV2" s="174">
        <v>0</v>
      </c>
      <c r="AW2" s="174">
        <v>0</v>
      </c>
      <c r="AX2" s="174">
        <v>0</v>
      </c>
      <c r="AY2" s="174">
        <v>0</v>
      </c>
      <c r="AZ2" s="174">
        <v>0</v>
      </c>
      <c r="BA2" s="174">
        <v>0</v>
      </c>
      <c r="BB2" s="174">
        <v>0</v>
      </c>
      <c r="BC2" s="174">
        <v>0</v>
      </c>
      <c r="BD2" s="174">
        <v>0</v>
      </c>
      <c r="BE2" s="174">
        <v>0</v>
      </c>
      <c r="BF2" s="174">
        <v>0</v>
      </c>
      <c r="BG2" s="174">
        <v>0</v>
      </c>
      <c r="BH2" s="174">
        <v>0</v>
      </c>
      <c r="BI2" s="174">
        <v>0</v>
      </c>
      <c r="BJ2" s="174">
        <v>0</v>
      </c>
      <c r="BK2" s="174">
        <v>0</v>
      </c>
      <c r="BL2" s="174">
        <v>0</v>
      </c>
      <c r="BM2" s="174">
        <v>0</v>
      </c>
      <c r="BN2" s="174">
        <v>0</v>
      </c>
      <c r="BO2" s="174">
        <v>0</v>
      </c>
      <c r="BP2" s="174">
        <v>0</v>
      </c>
      <c r="BQ2" s="174">
        <v>0</v>
      </c>
      <c r="BR2" s="174">
        <v>0</v>
      </c>
      <c r="BS2" s="174">
        <v>0</v>
      </c>
      <c r="BT2" s="174">
        <v>0</v>
      </c>
      <c r="BU2" s="174">
        <v>0</v>
      </c>
      <c r="BV2" s="174">
        <v>0</v>
      </c>
      <c r="BW2" s="174">
        <v>0</v>
      </c>
      <c r="BX2" s="174">
        <v>0</v>
      </c>
      <c r="BY2" s="174">
        <v>0</v>
      </c>
      <c r="BZ2" s="175" t="s">
        <v>31</v>
      </c>
    </row>
    <row r="3" spans="1:78" ht="15" customHeight="1">
      <c r="A3" s="6">
        <v>1</v>
      </c>
      <c r="B3" s="167">
        <v>0.10814549984270284</v>
      </c>
      <c r="C3" s="167">
        <v>4.8339826983424769E-6</v>
      </c>
      <c r="D3" s="167">
        <v>0.19848388688686905</v>
      </c>
      <c r="E3" s="167">
        <v>2.7313801457238612E-3</v>
      </c>
      <c r="F3" s="167">
        <v>3.5878615266903467E-2</v>
      </c>
      <c r="G3" s="167">
        <v>4.4393343013667073E-3</v>
      </c>
      <c r="H3" s="167">
        <v>0</v>
      </c>
      <c r="I3" s="167">
        <v>3.7775148811633713E-2</v>
      </c>
      <c r="J3" s="167">
        <v>5.7242541006240422E-5</v>
      </c>
      <c r="K3" s="167">
        <v>6.5903804500318178E-7</v>
      </c>
      <c r="L3" s="167">
        <v>6.0498805660345271E-6</v>
      </c>
      <c r="M3" s="167">
        <v>0</v>
      </c>
      <c r="N3" s="167">
        <v>0</v>
      </c>
      <c r="O3" s="167">
        <v>0</v>
      </c>
      <c r="P3" s="167">
        <v>0</v>
      </c>
      <c r="Q3" s="167">
        <v>0</v>
      </c>
      <c r="R3" s="167">
        <v>0</v>
      </c>
      <c r="S3" s="167">
        <v>0</v>
      </c>
      <c r="T3" s="167">
        <v>2.5062307408976097E-6</v>
      </c>
      <c r="U3" s="167">
        <v>1.3717506990933416E-2</v>
      </c>
      <c r="V3" s="167">
        <v>1.0813539141390483E-3</v>
      </c>
      <c r="W3" s="167">
        <v>0</v>
      </c>
      <c r="X3" s="167">
        <v>0</v>
      </c>
      <c r="Y3" s="167">
        <v>0</v>
      </c>
      <c r="Z3" s="167">
        <v>1.3325836036519575E-4</v>
      </c>
      <c r="AA3" s="167">
        <v>0</v>
      </c>
      <c r="AB3" s="167">
        <v>2.219152095271678E-6</v>
      </c>
      <c r="AC3" s="167">
        <v>4.1707527710489665E-5</v>
      </c>
      <c r="AD3" s="167">
        <v>0</v>
      </c>
      <c r="AE3" s="167">
        <v>2.1290949258820265E-5</v>
      </c>
      <c r="AF3" s="167">
        <v>2.1883843357435005E-3</v>
      </c>
      <c r="AG3" s="167">
        <v>2.5308064232326291E-3</v>
      </c>
      <c r="AH3" s="167">
        <v>2.0251838049012605E-3</v>
      </c>
      <c r="AI3" s="167">
        <v>7.6539535348891442E-6</v>
      </c>
      <c r="AJ3" s="167">
        <v>2.0288095369728018E-2</v>
      </c>
      <c r="AK3" s="167">
        <v>0</v>
      </c>
      <c r="AL3" s="167">
        <v>0</v>
      </c>
      <c r="AM3" s="2"/>
      <c r="AN3">
        <v>1</v>
      </c>
      <c r="AO3" s="176">
        <f>AO$2*B3</f>
        <v>0</v>
      </c>
      <c r="AP3" s="176">
        <f t="shared" ref="AP3:BY10" si="0">AP$2*C3</f>
        <v>0</v>
      </c>
      <c r="AQ3" s="176">
        <f t="shared" si="0"/>
        <v>0</v>
      </c>
      <c r="AR3" s="176">
        <f t="shared" si="0"/>
        <v>0</v>
      </c>
      <c r="AS3" s="176">
        <f t="shared" si="0"/>
        <v>0</v>
      </c>
      <c r="AT3" s="176">
        <f t="shared" si="0"/>
        <v>0</v>
      </c>
      <c r="AU3" s="176">
        <f t="shared" si="0"/>
        <v>0</v>
      </c>
      <c r="AV3" s="176">
        <f t="shared" si="0"/>
        <v>0</v>
      </c>
      <c r="AW3" s="176">
        <f t="shared" si="0"/>
        <v>0</v>
      </c>
      <c r="AX3" s="176">
        <f t="shared" si="0"/>
        <v>0</v>
      </c>
      <c r="AY3" s="176">
        <f t="shared" si="0"/>
        <v>0</v>
      </c>
      <c r="AZ3" s="176">
        <f t="shared" si="0"/>
        <v>0</v>
      </c>
      <c r="BA3" s="176">
        <f t="shared" si="0"/>
        <v>0</v>
      </c>
      <c r="BB3" s="176">
        <f t="shared" si="0"/>
        <v>0</v>
      </c>
      <c r="BC3" s="176">
        <f t="shared" si="0"/>
        <v>0</v>
      </c>
      <c r="BD3" s="176">
        <f t="shared" si="0"/>
        <v>0</v>
      </c>
      <c r="BE3" s="176">
        <f t="shared" si="0"/>
        <v>0</v>
      </c>
      <c r="BF3" s="176">
        <f t="shared" si="0"/>
        <v>0</v>
      </c>
      <c r="BG3" s="176">
        <f t="shared" si="0"/>
        <v>0</v>
      </c>
      <c r="BH3" s="176">
        <f t="shared" si="0"/>
        <v>0</v>
      </c>
      <c r="BI3" s="176">
        <f t="shared" si="0"/>
        <v>0</v>
      </c>
      <c r="BJ3" s="176">
        <f t="shared" si="0"/>
        <v>0</v>
      </c>
      <c r="BK3" s="176">
        <f t="shared" si="0"/>
        <v>0</v>
      </c>
      <c r="BL3" s="176">
        <f t="shared" si="0"/>
        <v>0</v>
      </c>
      <c r="BM3" s="176">
        <f t="shared" si="0"/>
        <v>0</v>
      </c>
      <c r="BN3" s="176">
        <f t="shared" si="0"/>
        <v>0</v>
      </c>
      <c r="BO3" s="176">
        <f t="shared" si="0"/>
        <v>0</v>
      </c>
      <c r="BP3" s="176">
        <f t="shared" si="0"/>
        <v>0</v>
      </c>
      <c r="BQ3" s="176">
        <f t="shared" si="0"/>
        <v>0</v>
      </c>
      <c r="BR3" s="176">
        <f t="shared" si="0"/>
        <v>0</v>
      </c>
      <c r="BS3" s="176">
        <f t="shared" si="0"/>
        <v>0</v>
      </c>
      <c r="BT3" s="176">
        <f t="shared" si="0"/>
        <v>0</v>
      </c>
      <c r="BU3" s="176">
        <f t="shared" si="0"/>
        <v>0</v>
      </c>
      <c r="BV3" s="176">
        <f t="shared" si="0"/>
        <v>0</v>
      </c>
      <c r="BW3" s="176">
        <f t="shared" si="0"/>
        <v>0</v>
      </c>
      <c r="BX3" s="176">
        <f t="shared" si="0"/>
        <v>0</v>
      </c>
      <c r="BY3" s="176">
        <f t="shared" si="0"/>
        <v>0</v>
      </c>
      <c r="BZ3" s="177">
        <f>SUM(AO3:BY3)</f>
        <v>0</v>
      </c>
    </row>
    <row r="4" spans="1:78" ht="15" customHeight="1">
      <c r="A4" s="6">
        <v>2</v>
      </c>
      <c r="B4" s="167">
        <v>1.7965446763265233E-5</v>
      </c>
      <c r="C4" s="167">
        <v>6.5175421898341673E-5</v>
      </c>
      <c r="D4" s="167">
        <v>1.6710601891223266E-4</v>
      </c>
      <c r="E4" s="167">
        <v>1.2676270526412389E-4</v>
      </c>
      <c r="F4" s="167">
        <v>2.1399426648093449E-3</v>
      </c>
      <c r="G4" s="167">
        <v>1.0844863621066372E-3</v>
      </c>
      <c r="H4" s="167">
        <v>0.3109389730152467</v>
      </c>
      <c r="I4" s="167">
        <v>1.6132684624823202E-4</v>
      </c>
      <c r="J4" s="167">
        <v>4.7281401237395271E-2</v>
      </c>
      <c r="K4" s="167">
        <v>5.3639820440691051E-2</v>
      </c>
      <c r="L4" s="167">
        <v>0.10111929478781813</v>
      </c>
      <c r="M4" s="167">
        <v>1.651351103202968E-4</v>
      </c>
      <c r="N4" s="167">
        <v>7.1589939737316767E-5</v>
      </c>
      <c r="O4" s="167">
        <v>2.6686544303486873E-5</v>
      </c>
      <c r="P4" s="167">
        <v>1.6824343230769775E-5</v>
      </c>
      <c r="Q4" s="167">
        <v>1.3248755249548418E-4</v>
      </c>
      <c r="R4" s="167">
        <v>3.5188971477214838E-5</v>
      </c>
      <c r="S4" s="167">
        <v>0</v>
      </c>
      <c r="T4" s="167">
        <v>5.0777279073394282E-5</v>
      </c>
      <c r="U4" s="167">
        <v>5.2493039946074991E-4</v>
      </c>
      <c r="V4" s="167">
        <v>1.3927172383663903E-2</v>
      </c>
      <c r="W4" s="167">
        <v>0.18143161114030118</v>
      </c>
      <c r="X4" s="167">
        <v>0</v>
      </c>
      <c r="Y4" s="167">
        <v>1.208234491513965E-6</v>
      </c>
      <c r="Z4" s="167">
        <v>1.7388816978170209E-6</v>
      </c>
      <c r="AA4" s="167">
        <v>5.9202833608648216E-7</v>
      </c>
      <c r="AB4" s="167">
        <v>2.5190375135516348E-7</v>
      </c>
      <c r="AC4" s="167">
        <v>3.3802044471441455E-6</v>
      </c>
      <c r="AD4" s="167">
        <v>9.4969457008602121E-8</v>
      </c>
      <c r="AE4" s="167">
        <v>6.5016576455653627E-6</v>
      </c>
      <c r="AF4" s="167">
        <v>1.6605395165086506E-5</v>
      </c>
      <c r="AG4" s="167">
        <v>5.0176560884404828E-6</v>
      </c>
      <c r="AH4" s="167">
        <v>3.4739321217387827E-5</v>
      </c>
      <c r="AI4" s="167">
        <v>3.7402319607158285E-6</v>
      </c>
      <c r="AJ4" s="167">
        <v>6.8590801054737246E-6</v>
      </c>
      <c r="AK4" s="167">
        <v>0</v>
      </c>
      <c r="AL4" s="167">
        <v>1.263763513247264E-4</v>
      </c>
      <c r="AM4" s="2"/>
      <c r="AN4">
        <v>2</v>
      </c>
      <c r="AO4" s="176">
        <f t="shared" ref="AO4:AO39" si="1">AO$2*B4</f>
        <v>0</v>
      </c>
      <c r="AP4" s="176">
        <f t="shared" si="0"/>
        <v>0</v>
      </c>
      <c r="AQ4" s="176">
        <f t="shared" si="0"/>
        <v>0</v>
      </c>
      <c r="AR4" s="176">
        <f t="shared" si="0"/>
        <v>0</v>
      </c>
      <c r="AS4" s="176">
        <f t="shared" si="0"/>
        <v>0</v>
      </c>
      <c r="AT4" s="176">
        <f t="shared" si="0"/>
        <v>0</v>
      </c>
      <c r="AU4" s="176">
        <f t="shared" si="0"/>
        <v>0</v>
      </c>
      <c r="AV4" s="176">
        <f t="shared" si="0"/>
        <v>0</v>
      </c>
      <c r="AW4" s="176">
        <f t="shared" si="0"/>
        <v>0</v>
      </c>
      <c r="AX4" s="176">
        <f t="shared" si="0"/>
        <v>0</v>
      </c>
      <c r="AY4" s="176">
        <f t="shared" si="0"/>
        <v>0</v>
      </c>
      <c r="AZ4" s="176">
        <f t="shared" si="0"/>
        <v>0</v>
      </c>
      <c r="BA4" s="176">
        <f t="shared" si="0"/>
        <v>0</v>
      </c>
      <c r="BB4" s="176">
        <f t="shared" si="0"/>
        <v>0</v>
      </c>
      <c r="BC4" s="176">
        <f t="shared" si="0"/>
        <v>0</v>
      </c>
      <c r="BD4" s="176">
        <f t="shared" si="0"/>
        <v>0</v>
      </c>
      <c r="BE4" s="176">
        <f t="shared" si="0"/>
        <v>0</v>
      </c>
      <c r="BF4" s="176">
        <f t="shared" si="0"/>
        <v>0</v>
      </c>
      <c r="BG4" s="176">
        <f t="shared" si="0"/>
        <v>0</v>
      </c>
      <c r="BH4" s="176">
        <f t="shared" si="0"/>
        <v>0</v>
      </c>
      <c r="BI4" s="176">
        <f t="shared" si="0"/>
        <v>0</v>
      </c>
      <c r="BJ4" s="176">
        <f t="shared" si="0"/>
        <v>0</v>
      </c>
      <c r="BK4" s="176">
        <f t="shared" si="0"/>
        <v>0</v>
      </c>
      <c r="BL4" s="176">
        <f t="shared" si="0"/>
        <v>0</v>
      </c>
      <c r="BM4" s="176">
        <f t="shared" si="0"/>
        <v>0</v>
      </c>
      <c r="BN4" s="176">
        <f t="shared" si="0"/>
        <v>0</v>
      </c>
      <c r="BO4" s="176">
        <f t="shared" si="0"/>
        <v>0</v>
      </c>
      <c r="BP4" s="176">
        <f t="shared" si="0"/>
        <v>0</v>
      </c>
      <c r="BQ4" s="176">
        <f t="shared" si="0"/>
        <v>0</v>
      </c>
      <c r="BR4" s="176">
        <f t="shared" si="0"/>
        <v>0</v>
      </c>
      <c r="BS4" s="176">
        <f t="shared" si="0"/>
        <v>0</v>
      </c>
      <c r="BT4" s="176">
        <f t="shared" si="0"/>
        <v>0</v>
      </c>
      <c r="BU4" s="176">
        <f t="shared" si="0"/>
        <v>0</v>
      </c>
      <c r="BV4" s="176">
        <f t="shared" si="0"/>
        <v>0</v>
      </c>
      <c r="BW4" s="176">
        <f t="shared" si="0"/>
        <v>0</v>
      </c>
      <c r="BX4" s="176">
        <f t="shared" si="0"/>
        <v>0</v>
      </c>
      <c r="BY4" s="176">
        <f t="shared" si="0"/>
        <v>0</v>
      </c>
      <c r="BZ4" s="177">
        <f t="shared" ref="BZ4:BZ39" si="2">SUM(AO4:BY4)</f>
        <v>0</v>
      </c>
    </row>
    <row r="5" spans="1:78" ht="15" customHeight="1">
      <c r="A5" s="6">
        <v>3</v>
      </c>
      <c r="B5" s="167">
        <v>9.6646889768512781E-2</v>
      </c>
      <c r="C5" s="167">
        <v>0</v>
      </c>
      <c r="D5" s="167">
        <v>0.19426387594545008</v>
      </c>
      <c r="E5" s="167">
        <v>2.4405797225729386E-3</v>
      </c>
      <c r="F5" s="167">
        <v>1.7935197999146852E-3</v>
      </c>
      <c r="G5" s="167">
        <v>1.2634934242483435E-2</v>
      </c>
      <c r="H5" s="167">
        <v>0</v>
      </c>
      <c r="I5" s="167">
        <v>1.01969011908621E-5</v>
      </c>
      <c r="J5" s="167">
        <v>5.1651899716318903E-4</v>
      </c>
      <c r="K5" s="167">
        <v>5.546903545443447E-6</v>
      </c>
      <c r="L5" s="167">
        <v>0</v>
      </c>
      <c r="M5" s="167">
        <v>0</v>
      </c>
      <c r="N5" s="167">
        <v>0</v>
      </c>
      <c r="O5" s="167">
        <v>0</v>
      </c>
      <c r="P5" s="167">
        <v>0</v>
      </c>
      <c r="Q5" s="167">
        <v>0</v>
      </c>
      <c r="R5" s="167">
        <v>0</v>
      </c>
      <c r="S5" s="167">
        <v>0</v>
      </c>
      <c r="T5" s="167">
        <v>0</v>
      </c>
      <c r="U5" s="167">
        <v>8.6350150495644613E-3</v>
      </c>
      <c r="V5" s="167">
        <v>3.9042858459426012E-5</v>
      </c>
      <c r="W5" s="167">
        <v>0</v>
      </c>
      <c r="X5" s="167">
        <v>0</v>
      </c>
      <c r="Y5" s="167">
        <v>0</v>
      </c>
      <c r="Z5" s="167">
        <v>1.5257730660524069E-4</v>
      </c>
      <c r="AA5" s="167">
        <v>0</v>
      </c>
      <c r="AB5" s="167">
        <v>0</v>
      </c>
      <c r="AC5" s="167">
        <v>2.004636608902973E-4</v>
      </c>
      <c r="AD5" s="167">
        <v>2.035059793041474E-8</v>
      </c>
      <c r="AE5" s="167">
        <v>1.8202002033707954E-4</v>
      </c>
      <c r="AF5" s="167">
        <v>5.8859603484166332E-3</v>
      </c>
      <c r="AG5" s="167">
        <v>5.8801079444977039E-3</v>
      </c>
      <c r="AH5" s="167">
        <v>1.0746143003314301E-3</v>
      </c>
      <c r="AI5" s="167">
        <v>3.6177687041576022E-6</v>
      </c>
      <c r="AJ5" s="167">
        <v>0.12793732597446528</v>
      </c>
      <c r="AK5" s="167">
        <v>0</v>
      </c>
      <c r="AL5" s="167">
        <v>5.1705483505165642E-3</v>
      </c>
      <c r="AM5" s="2"/>
      <c r="AN5">
        <v>3</v>
      </c>
      <c r="AO5" s="176">
        <f t="shared" si="1"/>
        <v>0</v>
      </c>
      <c r="AP5" s="176">
        <f t="shared" si="0"/>
        <v>0</v>
      </c>
      <c r="AQ5" s="176">
        <f t="shared" si="0"/>
        <v>0</v>
      </c>
      <c r="AR5" s="176">
        <f t="shared" si="0"/>
        <v>0</v>
      </c>
      <c r="AS5" s="176">
        <f t="shared" si="0"/>
        <v>0</v>
      </c>
      <c r="AT5" s="176">
        <f t="shared" si="0"/>
        <v>0</v>
      </c>
      <c r="AU5" s="176">
        <f t="shared" si="0"/>
        <v>0</v>
      </c>
      <c r="AV5" s="176">
        <f t="shared" si="0"/>
        <v>0</v>
      </c>
      <c r="AW5" s="176">
        <f t="shared" si="0"/>
        <v>0</v>
      </c>
      <c r="AX5" s="176">
        <f t="shared" si="0"/>
        <v>0</v>
      </c>
      <c r="AY5" s="176">
        <f t="shared" si="0"/>
        <v>0</v>
      </c>
      <c r="AZ5" s="176">
        <f t="shared" si="0"/>
        <v>0</v>
      </c>
      <c r="BA5" s="176">
        <f t="shared" si="0"/>
        <v>0</v>
      </c>
      <c r="BB5" s="176">
        <f t="shared" si="0"/>
        <v>0</v>
      </c>
      <c r="BC5" s="176">
        <f t="shared" si="0"/>
        <v>0</v>
      </c>
      <c r="BD5" s="176">
        <f t="shared" si="0"/>
        <v>0</v>
      </c>
      <c r="BE5" s="176">
        <f t="shared" si="0"/>
        <v>0</v>
      </c>
      <c r="BF5" s="176">
        <f t="shared" si="0"/>
        <v>0</v>
      </c>
      <c r="BG5" s="176">
        <f t="shared" si="0"/>
        <v>0</v>
      </c>
      <c r="BH5" s="176">
        <f t="shared" si="0"/>
        <v>0</v>
      </c>
      <c r="BI5" s="176">
        <f t="shared" si="0"/>
        <v>0</v>
      </c>
      <c r="BJ5" s="176">
        <f t="shared" si="0"/>
        <v>0</v>
      </c>
      <c r="BK5" s="176">
        <f t="shared" si="0"/>
        <v>0</v>
      </c>
      <c r="BL5" s="176">
        <f t="shared" si="0"/>
        <v>0</v>
      </c>
      <c r="BM5" s="176">
        <f t="shared" si="0"/>
        <v>0</v>
      </c>
      <c r="BN5" s="176">
        <f t="shared" si="0"/>
        <v>0</v>
      </c>
      <c r="BO5" s="176">
        <f t="shared" si="0"/>
        <v>0</v>
      </c>
      <c r="BP5" s="176">
        <f t="shared" si="0"/>
        <v>0</v>
      </c>
      <c r="BQ5" s="176">
        <f t="shared" si="0"/>
        <v>0</v>
      </c>
      <c r="BR5" s="176">
        <f t="shared" si="0"/>
        <v>0</v>
      </c>
      <c r="BS5" s="176">
        <f t="shared" si="0"/>
        <v>0</v>
      </c>
      <c r="BT5" s="176">
        <f t="shared" si="0"/>
        <v>0</v>
      </c>
      <c r="BU5" s="176">
        <f t="shared" si="0"/>
        <v>0</v>
      </c>
      <c r="BV5" s="176">
        <f t="shared" si="0"/>
        <v>0</v>
      </c>
      <c r="BW5" s="176">
        <f t="shared" si="0"/>
        <v>0</v>
      </c>
      <c r="BX5" s="176">
        <f t="shared" si="0"/>
        <v>0</v>
      </c>
      <c r="BY5" s="176">
        <f t="shared" si="0"/>
        <v>0</v>
      </c>
      <c r="BZ5" s="177">
        <f t="shared" si="2"/>
        <v>0</v>
      </c>
    </row>
    <row r="6" spans="1:78" ht="15" customHeight="1">
      <c r="A6" s="6">
        <v>4</v>
      </c>
      <c r="B6" s="167">
        <v>5.0808936804805273E-3</v>
      </c>
      <c r="C6" s="167">
        <v>1.5688774191999792E-3</v>
      </c>
      <c r="D6" s="167">
        <v>6.8147498945286529E-4</v>
      </c>
      <c r="E6" s="167">
        <v>0.18537603745039191</v>
      </c>
      <c r="F6" s="167">
        <v>3.9734923254923782E-3</v>
      </c>
      <c r="G6" s="167">
        <v>1.3468220332468383E-3</v>
      </c>
      <c r="H6" s="167">
        <v>1.9197191185122355E-4</v>
      </c>
      <c r="I6" s="167">
        <v>9.5970968030351673E-3</v>
      </c>
      <c r="J6" s="167">
        <v>2.2149956704761165E-3</v>
      </c>
      <c r="K6" s="167">
        <v>6.7573367547659575E-4</v>
      </c>
      <c r="L6" s="167">
        <v>4.5429840163371501E-4</v>
      </c>
      <c r="M6" s="167">
        <v>9.2326204168718506E-4</v>
      </c>
      <c r="N6" s="167">
        <v>7.0411174350262665E-4</v>
      </c>
      <c r="O6" s="167">
        <v>8.2180122995795224E-4</v>
      </c>
      <c r="P6" s="167">
        <v>5.0591095258841043E-4</v>
      </c>
      <c r="Q6" s="167">
        <v>1.9204701042280835E-3</v>
      </c>
      <c r="R6" s="167">
        <v>1.7489134193603381E-3</v>
      </c>
      <c r="S6" s="167">
        <v>1.2871825259631914E-3</v>
      </c>
      <c r="T6" s="167">
        <v>1.8170433937209848E-3</v>
      </c>
      <c r="U6" s="167">
        <v>4.9524945211148457E-3</v>
      </c>
      <c r="V6" s="167">
        <v>2.2463014456108117E-3</v>
      </c>
      <c r="W6" s="167">
        <v>2.0299375522096376E-4</v>
      </c>
      <c r="X6" s="167">
        <v>7.0695706437131842E-4</v>
      </c>
      <c r="Y6" s="167">
        <v>1.0229718694818237E-3</v>
      </c>
      <c r="Z6" s="167">
        <v>2.3173084841744554E-3</v>
      </c>
      <c r="AA6" s="167">
        <v>7.4461179914605126E-4</v>
      </c>
      <c r="AB6" s="167">
        <v>6.6904436818258299E-6</v>
      </c>
      <c r="AC6" s="167">
        <v>1.0377227652732526E-3</v>
      </c>
      <c r="AD6" s="167">
        <v>4.7121809507875327E-4</v>
      </c>
      <c r="AE6" s="167">
        <v>2.296264069215433E-3</v>
      </c>
      <c r="AF6" s="167">
        <v>2.3575723096043769E-4</v>
      </c>
      <c r="AG6" s="167">
        <v>1.8608608831550348E-3</v>
      </c>
      <c r="AH6" s="167">
        <v>1.4479247407345146E-2</v>
      </c>
      <c r="AI6" s="167">
        <v>1.1853167575913825E-3</v>
      </c>
      <c r="AJ6" s="167">
        <v>3.5128539966920716E-3</v>
      </c>
      <c r="AK6" s="167">
        <v>1.9503297147906398E-2</v>
      </c>
      <c r="AL6" s="167">
        <v>4.2610041899732843E-4</v>
      </c>
      <c r="AM6" s="2"/>
      <c r="AN6">
        <v>4</v>
      </c>
      <c r="AO6" s="176">
        <f t="shared" si="1"/>
        <v>0</v>
      </c>
      <c r="AP6" s="176">
        <f t="shared" si="0"/>
        <v>0</v>
      </c>
      <c r="AQ6" s="176">
        <f t="shared" si="0"/>
        <v>0</v>
      </c>
      <c r="AR6" s="176">
        <f t="shared" si="0"/>
        <v>0</v>
      </c>
      <c r="AS6" s="176">
        <f t="shared" si="0"/>
        <v>0</v>
      </c>
      <c r="AT6" s="176">
        <f t="shared" si="0"/>
        <v>0</v>
      </c>
      <c r="AU6" s="176">
        <f t="shared" si="0"/>
        <v>0</v>
      </c>
      <c r="AV6" s="176">
        <f t="shared" si="0"/>
        <v>0</v>
      </c>
      <c r="AW6" s="176">
        <f t="shared" si="0"/>
        <v>0</v>
      </c>
      <c r="AX6" s="176">
        <f t="shared" si="0"/>
        <v>0</v>
      </c>
      <c r="AY6" s="176">
        <f t="shared" si="0"/>
        <v>0</v>
      </c>
      <c r="AZ6" s="176">
        <f t="shared" si="0"/>
        <v>0</v>
      </c>
      <c r="BA6" s="176">
        <f t="shared" si="0"/>
        <v>0</v>
      </c>
      <c r="BB6" s="176">
        <f t="shared" si="0"/>
        <v>0</v>
      </c>
      <c r="BC6" s="176">
        <f t="shared" si="0"/>
        <v>0</v>
      </c>
      <c r="BD6" s="176">
        <f t="shared" si="0"/>
        <v>0</v>
      </c>
      <c r="BE6" s="176">
        <f t="shared" si="0"/>
        <v>0</v>
      </c>
      <c r="BF6" s="176">
        <f t="shared" si="0"/>
        <v>0</v>
      </c>
      <c r="BG6" s="176">
        <f t="shared" si="0"/>
        <v>0</v>
      </c>
      <c r="BH6" s="176">
        <f t="shared" si="0"/>
        <v>0</v>
      </c>
      <c r="BI6" s="176">
        <f t="shared" si="0"/>
        <v>0</v>
      </c>
      <c r="BJ6" s="176">
        <f t="shared" si="0"/>
        <v>0</v>
      </c>
      <c r="BK6" s="176">
        <f t="shared" si="0"/>
        <v>0</v>
      </c>
      <c r="BL6" s="176">
        <f t="shared" si="0"/>
        <v>0</v>
      </c>
      <c r="BM6" s="176">
        <f t="shared" si="0"/>
        <v>0</v>
      </c>
      <c r="BN6" s="176">
        <f t="shared" si="0"/>
        <v>0</v>
      </c>
      <c r="BO6" s="176">
        <f t="shared" si="0"/>
        <v>0</v>
      </c>
      <c r="BP6" s="176">
        <f t="shared" si="0"/>
        <v>0</v>
      </c>
      <c r="BQ6" s="176">
        <f t="shared" si="0"/>
        <v>0</v>
      </c>
      <c r="BR6" s="176">
        <f t="shared" si="0"/>
        <v>0</v>
      </c>
      <c r="BS6" s="176">
        <f t="shared" si="0"/>
        <v>0</v>
      </c>
      <c r="BT6" s="176">
        <f t="shared" si="0"/>
        <v>0</v>
      </c>
      <c r="BU6" s="176">
        <f t="shared" si="0"/>
        <v>0</v>
      </c>
      <c r="BV6" s="176">
        <f t="shared" si="0"/>
        <v>0</v>
      </c>
      <c r="BW6" s="176">
        <f t="shared" si="0"/>
        <v>0</v>
      </c>
      <c r="BX6" s="176">
        <f t="shared" si="0"/>
        <v>0</v>
      </c>
      <c r="BY6" s="176">
        <f t="shared" si="0"/>
        <v>0</v>
      </c>
      <c r="BZ6" s="177">
        <f t="shared" si="2"/>
        <v>0</v>
      </c>
    </row>
    <row r="7" spans="1:78" ht="15" customHeight="1">
      <c r="A7" s="6">
        <v>5</v>
      </c>
      <c r="B7" s="167">
        <v>1.9693551379168377E-2</v>
      </c>
      <c r="C7" s="167">
        <v>8.7028357476020949E-4</v>
      </c>
      <c r="D7" s="167">
        <v>1.5031719302151858E-2</v>
      </c>
      <c r="E7" s="167">
        <v>9.3504265430178202E-3</v>
      </c>
      <c r="F7" s="167">
        <v>0.30527281159169151</v>
      </c>
      <c r="G7" s="167">
        <v>2.8719447920649326E-2</v>
      </c>
      <c r="H7" s="167">
        <v>1.4324058038129756E-4</v>
      </c>
      <c r="I7" s="167">
        <v>6.4123725681388766E-3</v>
      </c>
      <c r="J7" s="167">
        <v>3.2802624811945832E-2</v>
      </c>
      <c r="K7" s="167">
        <v>7.381775302406472E-4</v>
      </c>
      <c r="L7" s="167">
        <v>1.9627150218250707E-3</v>
      </c>
      <c r="M7" s="167">
        <v>2.9480193564618709E-3</v>
      </c>
      <c r="N7" s="167">
        <v>1.4075446168870546E-3</v>
      </c>
      <c r="O7" s="167">
        <v>1.1842806611273508E-3</v>
      </c>
      <c r="P7" s="167">
        <v>5.0039138735305261E-3</v>
      </c>
      <c r="Q7" s="167">
        <v>9.3221631377394965E-3</v>
      </c>
      <c r="R7" s="167">
        <v>9.112950520238014E-3</v>
      </c>
      <c r="S7" s="167">
        <v>8.3504680771613309E-3</v>
      </c>
      <c r="T7" s="167">
        <v>4.6833816375587657E-3</v>
      </c>
      <c r="U7" s="167">
        <v>9.0731426784754723E-2</v>
      </c>
      <c r="V7" s="167">
        <v>3.6206591144270654E-2</v>
      </c>
      <c r="W7" s="167">
        <v>2.1643068256223122E-3</v>
      </c>
      <c r="X7" s="167">
        <v>2.5768784762726657E-3</v>
      </c>
      <c r="Y7" s="167">
        <v>3.3826172182421879E-3</v>
      </c>
      <c r="Z7" s="167">
        <v>7.1981640469232075E-3</v>
      </c>
      <c r="AA7" s="167">
        <v>4.6338117068322566E-3</v>
      </c>
      <c r="AB7" s="167">
        <v>3.8716407041615507E-4</v>
      </c>
      <c r="AC7" s="167">
        <v>1.9777118878234832E-3</v>
      </c>
      <c r="AD7" s="167">
        <v>5.4714278419080893E-3</v>
      </c>
      <c r="AE7" s="167">
        <v>1.0523667525076097E-3</v>
      </c>
      <c r="AF7" s="167">
        <v>6.5951395286378087E-3</v>
      </c>
      <c r="AG7" s="167">
        <v>4.2426513637322839E-3</v>
      </c>
      <c r="AH7" s="167">
        <v>2.1435381303873485E-2</v>
      </c>
      <c r="AI7" s="167">
        <v>2.8741105787077727E-3</v>
      </c>
      <c r="AJ7" s="167">
        <v>5.967420201612947E-3</v>
      </c>
      <c r="AK7" s="167">
        <v>0.43193564543098212</v>
      </c>
      <c r="AL7" s="167">
        <v>1.3211493438185322E-3</v>
      </c>
      <c r="AM7" s="2"/>
      <c r="AN7">
        <v>5</v>
      </c>
      <c r="AO7" s="176">
        <f t="shared" si="1"/>
        <v>0</v>
      </c>
      <c r="AP7" s="176">
        <f t="shared" si="0"/>
        <v>0</v>
      </c>
      <c r="AQ7" s="176">
        <f t="shared" si="0"/>
        <v>0</v>
      </c>
      <c r="AR7" s="176">
        <f t="shared" si="0"/>
        <v>0</v>
      </c>
      <c r="AS7" s="176">
        <f t="shared" si="0"/>
        <v>0</v>
      </c>
      <c r="AT7" s="176">
        <f t="shared" si="0"/>
        <v>0</v>
      </c>
      <c r="AU7" s="176">
        <f t="shared" si="0"/>
        <v>0</v>
      </c>
      <c r="AV7" s="176">
        <f t="shared" si="0"/>
        <v>0</v>
      </c>
      <c r="AW7" s="176">
        <f t="shared" si="0"/>
        <v>0</v>
      </c>
      <c r="AX7" s="176">
        <f t="shared" si="0"/>
        <v>0</v>
      </c>
      <c r="AY7" s="176">
        <f t="shared" si="0"/>
        <v>0</v>
      </c>
      <c r="AZ7" s="176">
        <f t="shared" si="0"/>
        <v>0</v>
      </c>
      <c r="BA7" s="176">
        <f t="shared" si="0"/>
        <v>0</v>
      </c>
      <c r="BB7" s="176">
        <f t="shared" si="0"/>
        <v>0</v>
      </c>
      <c r="BC7" s="176">
        <f t="shared" si="0"/>
        <v>0</v>
      </c>
      <c r="BD7" s="176">
        <f t="shared" si="0"/>
        <v>0</v>
      </c>
      <c r="BE7" s="176">
        <f t="shared" si="0"/>
        <v>0</v>
      </c>
      <c r="BF7" s="176">
        <f t="shared" si="0"/>
        <v>0</v>
      </c>
      <c r="BG7" s="176">
        <f t="shared" si="0"/>
        <v>0</v>
      </c>
      <c r="BH7" s="176">
        <f t="shared" si="0"/>
        <v>0</v>
      </c>
      <c r="BI7" s="176">
        <f t="shared" si="0"/>
        <v>0</v>
      </c>
      <c r="BJ7" s="176">
        <f t="shared" si="0"/>
        <v>0</v>
      </c>
      <c r="BK7" s="176">
        <f t="shared" si="0"/>
        <v>0</v>
      </c>
      <c r="BL7" s="176">
        <f t="shared" si="0"/>
        <v>0</v>
      </c>
      <c r="BM7" s="176">
        <f t="shared" si="0"/>
        <v>0</v>
      </c>
      <c r="BN7" s="176">
        <f t="shared" si="0"/>
        <v>0</v>
      </c>
      <c r="BO7" s="176">
        <f t="shared" si="0"/>
        <v>0</v>
      </c>
      <c r="BP7" s="176">
        <f t="shared" si="0"/>
        <v>0</v>
      </c>
      <c r="BQ7" s="176">
        <f t="shared" si="0"/>
        <v>0</v>
      </c>
      <c r="BR7" s="176">
        <f t="shared" si="0"/>
        <v>0</v>
      </c>
      <c r="BS7" s="176">
        <f t="shared" si="0"/>
        <v>0</v>
      </c>
      <c r="BT7" s="176">
        <f t="shared" si="0"/>
        <v>0</v>
      </c>
      <c r="BU7" s="176">
        <f t="shared" si="0"/>
        <v>0</v>
      </c>
      <c r="BV7" s="176">
        <f t="shared" si="0"/>
        <v>0</v>
      </c>
      <c r="BW7" s="176">
        <f t="shared" si="0"/>
        <v>0</v>
      </c>
      <c r="BX7" s="176">
        <f t="shared" si="0"/>
        <v>0</v>
      </c>
      <c r="BY7" s="176">
        <f t="shared" si="0"/>
        <v>0</v>
      </c>
      <c r="BZ7" s="177">
        <f t="shared" si="2"/>
        <v>0</v>
      </c>
    </row>
    <row r="8" spans="1:78" ht="15" customHeight="1">
      <c r="A8" s="6">
        <v>6</v>
      </c>
      <c r="B8" s="167">
        <v>6.0895722571402022E-2</v>
      </c>
      <c r="C8" s="167">
        <v>6.1548267983999186E-3</v>
      </c>
      <c r="D8" s="167">
        <v>3.7051620340481199E-2</v>
      </c>
      <c r="E8" s="167">
        <v>5.9981581026230198E-2</v>
      </c>
      <c r="F8" s="167">
        <v>6.5454026054272432E-2</v>
      </c>
      <c r="G8" s="167">
        <v>0.22156294490285169</v>
      </c>
      <c r="H8" s="167">
        <v>7.6360519706359766E-3</v>
      </c>
      <c r="I8" s="167">
        <v>0.23041884748170099</v>
      </c>
      <c r="J8" s="167">
        <v>2.2163950888618954E-2</v>
      </c>
      <c r="K8" s="167">
        <v>4.5008454085121467E-3</v>
      </c>
      <c r="L8" s="167">
        <v>5.8069327658835865E-3</v>
      </c>
      <c r="M8" s="167">
        <v>9.4996043946684143E-3</v>
      </c>
      <c r="N8" s="167">
        <v>3.4053976592805187E-3</v>
      </c>
      <c r="O8" s="167">
        <v>4.3473885435248785E-3</v>
      </c>
      <c r="P8" s="167">
        <v>1.4040062008035542E-2</v>
      </c>
      <c r="Q8" s="167">
        <v>1.0135524870403562E-2</v>
      </c>
      <c r="R8" s="167">
        <v>1.9429409331875938E-2</v>
      </c>
      <c r="S8" s="167">
        <v>1.1022736532645148E-2</v>
      </c>
      <c r="T8" s="167">
        <v>1.5968834237539833E-2</v>
      </c>
      <c r="U8" s="167">
        <v>4.0274685103780995E-2</v>
      </c>
      <c r="V8" s="167">
        <v>4.8680058998478081E-3</v>
      </c>
      <c r="W8" s="167">
        <v>1.4658111220956921E-3</v>
      </c>
      <c r="X8" s="167">
        <v>8.5773209858266281E-3</v>
      </c>
      <c r="Y8" s="167">
        <v>1.358487603825329E-2</v>
      </c>
      <c r="Z8" s="167">
        <v>8.0559358521539824E-6</v>
      </c>
      <c r="AA8" s="167">
        <v>1.9187638372562888E-5</v>
      </c>
      <c r="AB8" s="167">
        <v>5.3139696119208291E-5</v>
      </c>
      <c r="AC8" s="167">
        <v>3.5214302829978685E-4</v>
      </c>
      <c r="AD8" s="167">
        <v>2.6261768275935874E-4</v>
      </c>
      <c r="AE8" s="167">
        <v>6.6425122313644165E-4</v>
      </c>
      <c r="AF8" s="167">
        <v>2.6154194745974207E-3</v>
      </c>
      <c r="AG8" s="167">
        <v>7.9326105226853946E-2</v>
      </c>
      <c r="AH8" s="167">
        <v>2.6812994336304422E-3</v>
      </c>
      <c r="AI8" s="167">
        <v>4.95389896220044E-3</v>
      </c>
      <c r="AJ8" s="167">
        <v>1.4812838338006977E-2</v>
      </c>
      <c r="AK8" s="167">
        <v>9.3378522176512935E-3</v>
      </c>
      <c r="AL8" s="167">
        <v>9.4243261766401333E-3</v>
      </c>
      <c r="AM8" s="2"/>
      <c r="AN8">
        <v>6</v>
      </c>
      <c r="AO8" s="176">
        <f t="shared" si="1"/>
        <v>0</v>
      </c>
      <c r="AP8" s="176">
        <f t="shared" si="0"/>
        <v>0</v>
      </c>
      <c r="AQ8" s="176">
        <f t="shared" si="0"/>
        <v>0</v>
      </c>
      <c r="AR8" s="176">
        <f t="shared" si="0"/>
        <v>0</v>
      </c>
      <c r="AS8" s="176">
        <f t="shared" si="0"/>
        <v>0</v>
      </c>
      <c r="AT8" s="176">
        <f t="shared" si="0"/>
        <v>0</v>
      </c>
      <c r="AU8" s="176">
        <f t="shared" si="0"/>
        <v>0</v>
      </c>
      <c r="AV8" s="176">
        <f t="shared" si="0"/>
        <v>0</v>
      </c>
      <c r="AW8" s="176">
        <f t="shared" si="0"/>
        <v>0</v>
      </c>
      <c r="AX8" s="176">
        <f t="shared" si="0"/>
        <v>0</v>
      </c>
      <c r="AY8" s="176">
        <f t="shared" si="0"/>
        <v>0</v>
      </c>
      <c r="AZ8" s="176">
        <f t="shared" si="0"/>
        <v>0</v>
      </c>
      <c r="BA8" s="176">
        <f t="shared" si="0"/>
        <v>0</v>
      </c>
      <c r="BB8" s="176">
        <f t="shared" si="0"/>
        <v>0</v>
      </c>
      <c r="BC8" s="176">
        <f t="shared" si="0"/>
        <v>0</v>
      </c>
      <c r="BD8" s="176">
        <f t="shared" si="0"/>
        <v>0</v>
      </c>
      <c r="BE8" s="176">
        <f t="shared" si="0"/>
        <v>0</v>
      </c>
      <c r="BF8" s="176">
        <f t="shared" si="0"/>
        <v>0</v>
      </c>
      <c r="BG8" s="176">
        <f t="shared" si="0"/>
        <v>0</v>
      </c>
      <c r="BH8" s="176">
        <f t="shared" si="0"/>
        <v>0</v>
      </c>
      <c r="BI8" s="176">
        <f t="shared" si="0"/>
        <v>0</v>
      </c>
      <c r="BJ8" s="176">
        <f t="shared" si="0"/>
        <v>0</v>
      </c>
      <c r="BK8" s="176">
        <f t="shared" si="0"/>
        <v>0</v>
      </c>
      <c r="BL8" s="176">
        <f t="shared" si="0"/>
        <v>0</v>
      </c>
      <c r="BM8" s="176">
        <f t="shared" si="0"/>
        <v>0</v>
      </c>
      <c r="BN8" s="176">
        <f t="shared" si="0"/>
        <v>0</v>
      </c>
      <c r="BO8" s="176">
        <f t="shared" si="0"/>
        <v>0</v>
      </c>
      <c r="BP8" s="176">
        <f t="shared" si="0"/>
        <v>0</v>
      </c>
      <c r="BQ8" s="176">
        <f t="shared" si="0"/>
        <v>0</v>
      </c>
      <c r="BR8" s="176">
        <f t="shared" si="0"/>
        <v>0</v>
      </c>
      <c r="BS8" s="176">
        <f t="shared" si="0"/>
        <v>0</v>
      </c>
      <c r="BT8" s="176">
        <f t="shared" si="0"/>
        <v>0</v>
      </c>
      <c r="BU8" s="176">
        <f t="shared" si="0"/>
        <v>0</v>
      </c>
      <c r="BV8" s="176">
        <f t="shared" si="0"/>
        <v>0</v>
      </c>
      <c r="BW8" s="176">
        <f t="shared" si="0"/>
        <v>0</v>
      </c>
      <c r="BX8" s="176">
        <f t="shared" si="0"/>
        <v>0</v>
      </c>
      <c r="BY8" s="176">
        <f t="shared" si="0"/>
        <v>0</v>
      </c>
      <c r="BZ8" s="177">
        <f t="shared" si="2"/>
        <v>0</v>
      </c>
    </row>
    <row r="9" spans="1:78" ht="15" customHeight="1">
      <c r="A9" s="6">
        <v>7</v>
      </c>
      <c r="B9" s="167">
        <v>1.4454340653980184E-2</v>
      </c>
      <c r="C9" s="167">
        <v>1.1714907035845148E-2</v>
      </c>
      <c r="D9" s="167">
        <v>5.0657481814692382E-3</v>
      </c>
      <c r="E9" s="167">
        <v>3.5167833337678626E-3</v>
      </c>
      <c r="F9" s="167">
        <v>3.1152958731677492E-3</v>
      </c>
      <c r="G9" s="167">
        <v>3.9379189264734981E-3</v>
      </c>
      <c r="H9" s="167">
        <v>0.15146199901237836</v>
      </c>
      <c r="I9" s="167">
        <v>5.8373644543189291E-3</v>
      </c>
      <c r="J9" s="167">
        <v>3.1373577199372345E-2</v>
      </c>
      <c r="K9" s="167">
        <v>2.4994017856745668E-2</v>
      </c>
      <c r="L9" s="167">
        <v>2.4541132773151552E-3</v>
      </c>
      <c r="M9" s="167">
        <v>2.8881539916094097E-3</v>
      </c>
      <c r="N9" s="167">
        <v>1.3304620007388575E-3</v>
      </c>
      <c r="O9" s="167">
        <v>1.3488528025800391E-3</v>
      </c>
      <c r="P9" s="167">
        <v>7.0337561261270829E-4</v>
      </c>
      <c r="Q9" s="167">
        <v>1.0995431856293575E-3</v>
      </c>
      <c r="R9" s="167">
        <v>1.773292042068541E-3</v>
      </c>
      <c r="S9" s="167">
        <v>4.4659774794481965E-4</v>
      </c>
      <c r="T9" s="167">
        <v>3.1920372872310449E-3</v>
      </c>
      <c r="U9" s="167">
        <v>1.1587973600443366E-3</v>
      </c>
      <c r="V9" s="167">
        <v>1.2771645016633875E-2</v>
      </c>
      <c r="W9" s="167">
        <v>4.6368966896496853E-2</v>
      </c>
      <c r="X9" s="167">
        <v>1.146756274311435E-2</v>
      </c>
      <c r="Y9" s="167">
        <v>1.1450584728743485E-2</v>
      </c>
      <c r="Z9" s="167">
        <v>1.7778638359124146E-3</v>
      </c>
      <c r="AA9" s="167">
        <v>4.5169393930054243E-4</v>
      </c>
      <c r="AB9" s="167">
        <v>2.1315855531339308E-4</v>
      </c>
      <c r="AC9" s="167">
        <v>0.13601450278953178</v>
      </c>
      <c r="AD9" s="167">
        <v>7.1054112674043062E-4</v>
      </c>
      <c r="AE9" s="167">
        <v>6.6032647418422692E-3</v>
      </c>
      <c r="AF9" s="167">
        <v>1.7492438309972451E-3</v>
      </c>
      <c r="AG9" s="167">
        <v>1.5217409077835243E-3</v>
      </c>
      <c r="AH9" s="167">
        <v>3.8530143732670584E-3</v>
      </c>
      <c r="AI9" s="167">
        <v>2.1935465435638799E-3</v>
      </c>
      <c r="AJ9" s="167">
        <v>5.5911025290342501E-3</v>
      </c>
      <c r="AK9" s="167">
        <v>0</v>
      </c>
      <c r="AL9" s="167">
        <v>1.7780255712111188E-2</v>
      </c>
      <c r="AM9" s="2"/>
      <c r="AN9">
        <v>7</v>
      </c>
      <c r="AO9" s="176">
        <f t="shared" si="1"/>
        <v>0</v>
      </c>
      <c r="AP9" s="176">
        <f t="shared" si="0"/>
        <v>0</v>
      </c>
      <c r="AQ9" s="176">
        <f t="shared" si="0"/>
        <v>0</v>
      </c>
      <c r="AR9" s="176">
        <f t="shared" si="0"/>
        <v>0</v>
      </c>
      <c r="AS9" s="176">
        <f t="shared" si="0"/>
        <v>0</v>
      </c>
      <c r="AT9" s="176">
        <f t="shared" si="0"/>
        <v>0</v>
      </c>
      <c r="AU9" s="176">
        <f t="shared" si="0"/>
        <v>0</v>
      </c>
      <c r="AV9" s="176">
        <f t="shared" si="0"/>
        <v>0</v>
      </c>
      <c r="AW9" s="176">
        <f t="shared" si="0"/>
        <v>0</v>
      </c>
      <c r="AX9" s="176">
        <f t="shared" si="0"/>
        <v>0</v>
      </c>
      <c r="AY9" s="176">
        <f t="shared" si="0"/>
        <v>0</v>
      </c>
      <c r="AZ9" s="176">
        <f t="shared" si="0"/>
        <v>0</v>
      </c>
      <c r="BA9" s="176">
        <f t="shared" si="0"/>
        <v>0</v>
      </c>
      <c r="BB9" s="176">
        <f t="shared" si="0"/>
        <v>0</v>
      </c>
      <c r="BC9" s="176">
        <f t="shared" si="0"/>
        <v>0</v>
      </c>
      <c r="BD9" s="176">
        <f t="shared" si="0"/>
        <v>0</v>
      </c>
      <c r="BE9" s="176">
        <f t="shared" si="0"/>
        <v>0</v>
      </c>
      <c r="BF9" s="176">
        <f t="shared" si="0"/>
        <v>0</v>
      </c>
      <c r="BG9" s="176">
        <f t="shared" si="0"/>
        <v>0</v>
      </c>
      <c r="BH9" s="176">
        <f t="shared" si="0"/>
        <v>0</v>
      </c>
      <c r="BI9" s="176">
        <f t="shared" si="0"/>
        <v>0</v>
      </c>
      <c r="BJ9" s="176">
        <f t="shared" si="0"/>
        <v>0</v>
      </c>
      <c r="BK9" s="176">
        <f t="shared" si="0"/>
        <v>0</v>
      </c>
      <c r="BL9" s="176">
        <f t="shared" si="0"/>
        <v>0</v>
      </c>
      <c r="BM9" s="176">
        <f t="shared" si="0"/>
        <v>0</v>
      </c>
      <c r="BN9" s="176">
        <f t="shared" si="0"/>
        <v>0</v>
      </c>
      <c r="BO9" s="176">
        <f t="shared" si="0"/>
        <v>0</v>
      </c>
      <c r="BP9" s="176">
        <f t="shared" si="0"/>
        <v>0</v>
      </c>
      <c r="BQ9" s="176">
        <f t="shared" si="0"/>
        <v>0</v>
      </c>
      <c r="BR9" s="176">
        <f t="shared" si="0"/>
        <v>0</v>
      </c>
      <c r="BS9" s="176">
        <f t="shared" si="0"/>
        <v>0</v>
      </c>
      <c r="BT9" s="176">
        <f t="shared" si="0"/>
        <v>0</v>
      </c>
      <c r="BU9" s="176">
        <f t="shared" si="0"/>
        <v>0</v>
      </c>
      <c r="BV9" s="176">
        <f t="shared" si="0"/>
        <v>0</v>
      </c>
      <c r="BW9" s="176">
        <f t="shared" si="0"/>
        <v>0</v>
      </c>
      <c r="BX9" s="176">
        <f t="shared" si="0"/>
        <v>0</v>
      </c>
      <c r="BY9" s="176">
        <f t="shared" si="0"/>
        <v>0</v>
      </c>
      <c r="BZ9" s="177">
        <f t="shared" si="2"/>
        <v>0</v>
      </c>
    </row>
    <row r="10" spans="1:78" ht="15" customHeight="1">
      <c r="A10" s="6">
        <v>8</v>
      </c>
      <c r="B10" s="167">
        <v>9.0701902321357383E-3</v>
      </c>
      <c r="C10" s="167">
        <v>1.364850011518214E-3</v>
      </c>
      <c r="D10" s="167">
        <v>2.1101985862082239E-2</v>
      </c>
      <c r="E10" s="167">
        <v>1.3859942355818142E-2</v>
      </c>
      <c r="F10" s="167">
        <v>1.2461266236985858E-2</v>
      </c>
      <c r="G10" s="167">
        <v>4.2013299248862108E-2</v>
      </c>
      <c r="H10" s="167">
        <v>2.7319079763443352E-4</v>
      </c>
      <c r="I10" s="167">
        <v>0.1752333908827014</v>
      </c>
      <c r="J10" s="167">
        <v>4.6748075155096346E-3</v>
      </c>
      <c r="K10" s="167">
        <v>8.6987529956711633E-4</v>
      </c>
      <c r="L10" s="167">
        <v>3.3984621386009598E-3</v>
      </c>
      <c r="M10" s="167">
        <v>2.4956676958387252E-3</v>
      </c>
      <c r="N10" s="167">
        <v>1.2879894175257357E-2</v>
      </c>
      <c r="O10" s="167">
        <v>2.4549271483443578E-2</v>
      </c>
      <c r="P10" s="167">
        <v>4.6848711963701925E-2</v>
      </c>
      <c r="Q10" s="167">
        <v>1.601270635524539E-2</v>
      </c>
      <c r="R10" s="167">
        <v>6.4105158813296273E-2</v>
      </c>
      <c r="S10" s="167">
        <v>4.2266184915992946E-2</v>
      </c>
      <c r="T10" s="167">
        <v>3.7133809258283947E-2</v>
      </c>
      <c r="U10" s="167">
        <v>7.250374518495846E-2</v>
      </c>
      <c r="V10" s="167">
        <v>1.3434552153193551E-2</v>
      </c>
      <c r="W10" s="167">
        <v>0</v>
      </c>
      <c r="X10" s="167">
        <v>3.80304459099019E-2</v>
      </c>
      <c r="Y10" s="167">
        <v>1.5379140871317937E-2</v>
      </c>
      <c r="Z10" s="167">
        <v>6.4508744883134649E-3</v>
      </c>
      <c r="AA10" s="167">
        <v>2.9481708674767423E-3</v>
      </c>
      <c r="AB10" s="167">
        <v>5.1429749464175977E-4</v>
      </c>
      <c r="AC10" s="167">
        <v>3.6523917136891044E-3</v>
      </c>
      <c r="AD10" s="167">
        <v>1.3447268100459451E-3</v>
      </c>
      <c r="AE10" s="167">
        <v>1.506325862148617E-3</v>
      </c>
      <c r="AF10" s="167">
        <v>1.1233623667400629E-3</v>
      </c>
      <c r="AG10" s="167">
        <v>1.3975840737778461E-3</v>
      </c>
      <c r="AH10" s="167">
        <v>9.534469371272513E-3</v>
      </c>
      <c r="AI10" s="167">
        <v>2.2320347040458544E-2</v>
      </c>
      <c r="AJ10" s="167">
        <v>3.2160354358185517E-3</v>
      </c>
      <c r="AK10" s="167">
        <v>4.7289746329406163E-2</v>
      </c>
      <c r="AL10" s="167">
        <v>3.8939474144303941E-3</v>
      </c>
      <c r="AM10" s="2"/>
      <c r="AN10">
        <v>8</v>
      </c>
      <c r="AO10" s="176">
        <f t="shared" si="1"/>
        <v>0</v>
      </c>
      <c r="AP10" s="176">
        <f t="shared" si="0"/>
        <v>0</v>
      </c>
      <c r="AQ10" s="176">
        <f t="shared" si="0"/>
        <v>0</v>
      </c>
      <c r="AR10" s="176">
        <f t="shared" si="0"/>
        <v>0</v>
      </c>
      <c r="AS10" s="176">
        <f t="shared" ref="AS10:AS39" si="3">AS$2*F10</f>
        <v>0</v>
      </c>
      <c r="AT10" s="176">
        <f t="shared" ref="AT10:AT39" si="4">AT$2*G10</f>
        <v>0</v>
      </c>
      <c r="AU10" s="176">
        <f t="shared" ref="AU10:AU39" si="5">AU$2*H10</f>
        <v>0</v>
      </c>
      <c r="AV10" s="176">
        <f t="shared" ref="AV10:AV39" si="6">AV$2*I10</f>
        <v>0</v>
      </c>
      <c r="AW10" s="176">
        <f t="shared" ref="AW10:AW39" si="7">AW$2*J10</f>
        <v>0</v>
      </c>
      <c r="AX10" s="176">
        <f t="shared" ref="AX10:AX39" si="8">AX$2*K10</f>
        <v>0</v>
      </c>
      <c r="AY10" s="176">
        <f t="shared" ref="AY10:AY39" si="9">AY$2*L10</f>
        <v>0</v>
      </c>
      <c r="AZ10" s="176">
        <f t="shared" ref="AZ10:AZ39" si="10">AZ$2*M10</f>
        <v>0</v>
      </c>
      <c r="BA10" s="176">
        <f t="shared" ref="BA10:BA39" si="11">BA$2*N10</f>
        <v>0</v>
      </c>
      <c r="BB10" s="176">
        <f t="shared" ref="BB10:BB39" si="12">BB$2*O10</f>
        <v>0</v>
      </c>
      <c r="BC10" s="176">
        <f t="shared" ref="BC10:BC39" si="13">BC$2*P10</f>
        <v>0</v>
      </c>
      <c r="BD10" s="176">
        <f t="shared" ref="BD10:BD39" si="14">BD$2*Q10</f>
        <v>0</v>
      </c>
      <c r="BE10" s="176">
        <f t="shared" ref="BE10:BE39" si="15">BE$2*R10</f>
        <v>0</v>
      </c>
      <c r="BF10" s="176">
        <f t="shared" ref="BF10:BF39" si="16">BF$2*S10</f>
        <v>0</v>
      </c>
      <c r="BG10" s="176">
        <f t="shared" ref="BG10:BG39" si="17">BG$2*T10</f>
        <v>0</v>
      </c>
      <c r="BH10" s="176">
        <f t="shared" ref="BH10:BH39" si="18">BH$2*U10</f>
        <v>0</v>
      </c>
      <c r="BI10" s="176">
        <f t="shared" ref="BI10:BI39" si="19">BI$2*V10</f>
        <v>0</v>
      </c>
      <c r="BJ10" s="176">
        <f t="shared" ref="BJ10:BJ39" si="20">BJ$2*W10</f>
        <v>0</v>
      </c>
      <c r="BK10" s="176">
        <f t="shared" ref="BK10:BK39" si="21">BK$2*X10</f>
        <v>0</v>
      </c>
      <c r="BL10" s="176">
        <f t="shared" ref="BL10:BL39" si="22">BL$2*Y10</f>
        <v>0</v>
      </c>
      <c r="BM10" s="176">
        <f t="shared" ref="BM10:BM39" si="23">BM$2*Z10</f>
        <v>0</v>
      </c>
      <c r="BN10" s="176">
        <f t="shared" ref="BN10:BN39" si="24">BN$2*AA10</f>
        <v>0</v>
      </c>
      <c r="BO10" s="176">
        <f t="shared" ref="BO10:BO39" si="25">BO$2*AB10</f>
        <v>0</v>
      </c>
      <c r="BP10" s="176">
        <f t="shared" ref="BP10:BP39" si="26">BP$2*AC10</f>
        <v>0</v>
      </c>
      <c r="BQ10" s="176">
        <f t="shared" ref="BQ10:BQ39" si="27">BQ$2*AD10</f>
        <v>0</v>
      </c>
      <c r="BR10" s="176">
        <f t="shared" ref="BR10:BR39" si="28">BR$2*AE10</f>
        <v>0</v>
      </c>
      <c r="BS10" s="176">
        <f t="shared" ref="BS10:BS39" si="29">BS$2*AF10</f>
        <v>0</v>
      </c>
      <c r="BT10" s="176">
        <f t="shared" ref="BT10:BT39" si="30">BT$2*AG10</f>
        <v>0</v>
      </c>
      <c r="BU10" s="176">
        <f t="shared" ref="BU10:BU39" si="31">BU$2*AH10</f>
        <v>0</v>
      </c>
      <c r="BV10" s="176">
        <f t="shared" ref="BV10:BV39" si="32">BV$2*AI10</f>
        <v>0</v>
      </c>
      <c r="BW10" s="176">
        <f t="shared" ref="BW10:BW39" si="33">BW$2*AJ10</f>
        <v>0</v>
      </c>
      <c r="BX10" s="176">
        <f t="shared" ref="BX10:BX39" si="34">BX$2*AK10</f>
        <v>0</v>
      </c>
      <c r="BY10" s="176">
        <f t="shared" ref="BY10:BY39" si="35">BY$2*AL10</f>
        <v>0</v>
      </c>
      <c r="BZ10" s="177">
        <f t="shared" si="2"/>
        <v>0</v>
      </c>
    </row>
    <row r="11" spans="1:78" ht="15" customHeight="1">
      <c r="A11" s="6">
        <v>9</v>
      </c>
      <c r="B11" s="167">
        <v>2.2112922163883778E-3</v>
      </c>
      <c r="C11" s="167">
        <v>1.0168032572375556E-5</v>
      </c>
      <c r="D11" s="167">
        <v>2.9340925892340206E-3</v>
      </c>
      <c r="E11" s="167">
        <v>9.0020192821773086E-4</v>
      </c>
      <c r="F11" s="167">
        <v>3.7311250334447926E-3</v>
      </c>
      <c r="G11" s="167">
        <v>1.3731332197642047E-2</v>
      </c>
      <c r="H11" s="167">
        <v>3.802225220265618E-3</v>
      </c>
      <c r="I11" s="167">
        <v>2.3092042711657509E-3</v>
      </c>
      <c r="J11" s="167">
        <v>6.6355544158096302E-2</v>
      </c>
      <c r="K11" s="167">
        <v>1.1402236895948383E-2</v>
      </c>
      <c r="L11" s="167">
        <v>7.5661812851879852E-3</v>
      </c>
      <c r="M11" s="167">
        <v>3.5131136430852374E-3</v>
      </c>
      <c r="N11" s="167">
        <v>3.6222040888470651E-3</v>
      </c>
      <c r="O11" s="167">
        <v>5.310207738317827E-3</v>
      </c>
      <c r="P11" s="167">
        <v>6.7521697499489369E-3</v>
      </c>
      <c r="Q11" s="167">
        <v>4.2171652445618726E-2</v>
      </c>
      <c r="R11" s="167">
        <v>2.0464181659230477E-2</v>
      </c>
      <c r="S11" s="167">
        <v>4.7818395713294529E-3</v>
      </c>
      <c r="T11" s="167">
        <v>2.1832467808069848E-3</v>
      </c>
      <c r="U11" s="167">
        <v>1.1601885072503735E-2</v>
      </c>
      <c r="V11" s="167">
        <v>5.8048619377537698E-2</v>
      </c>
      <c r="W11" s="167">
        <v>5.5983129896235975E-5</v>
      </c>
      <c r="X11" s="167">
        <v>5.0018265127148073E-3</v>
      </c>
      <c r="Y11" s="167">
        <v>5.4418149234460793E-4</v>
      </c>
      <c r="Z11" s="167">
        <v>2.6934424240822931E-4</v>
      </c>
      <c r="AA11" s="167">
        <v>1.0828198267021758E-5</v>
      </c>
      <c r="AB11" s="167">
        <v>1.2033802064738094E-4</v>
      </c>
      <c r="AC11" s="167">
        <v>4.0696561171872796E-5</v>
      </c>
      <c r="AD11" s="167">
        <v>7.4618859078187373E-7</v>
      </c>
      <c r="AE11" s="167">
        <v>1.5186077485805646E-4</v>
      </c>
      <c r="AF11" s="167">
        <v>1.6061904847541469E-3</v>
      </c>
      <c r="AG11" s="167">
        <v>5.7124486754944889E-4</v>
      </c>
      <c r="AH11" s="167">
        <v>6.1693645280010796E-4</v>
      </c>
      <c r="AI11" s="167">
        <v>2.6610245122964588E-3</v>
      </c>
      <c r="AJ11" s="167">
        <v>1.4509723252935822E-3</v>
      </c>
      <c r="AK11" s="167">
        <v>4.9862767652153143E-3</v>
      </c>
      <c r="AL11" s="167">
        <v>4.2424281840772512E-3</v>
      </c>
      <c r="AM11" s="2"/>
      <c r="AN11">
        <v>9</v>
      </c>
      <c r="AO11" s="176">
        <f t="shared" si="1"/>
        <v>0</v>
      </c>
      <c r="AP11" s="176">
        <f t="shared" ref="AP11:AP39" si="36">AP$2*C11</f>
        <v>0</v>
      </c>
      <c r="AQ11" s="176">
        <f t="shared" ref="AQ11:AQ39" si="37">AQ$2*D11</f>
        <v>0</v>
      </c>
      <c r="AR11" s="176">
        <f t="shared" ref="AR11:AR39" si="38">AR$2*E11</f>
        <v>0</v>
      </c>
      <c r="AS11" s="176">
        <f t="shared" si="3"/>
        <v>0</v>
      </c>
      <c r="AT11" s="176">
        <f t="shared" si="4"/>
        <v>0</v>
      </c>
      <c r="AU11" s="176">
        <f t="shared" si="5"/>
        <v>0</v>
      </c>
      <c r="AV11" s="176">
        <f t="shared" si="6"/>
        <v>0</v>
      </c>
      <c r="AW11" s="176">
        <f t="shared" si="7"/>
        <v>0</v>
      </c>
      <c r="AX11" s="176">
        <f t="shared" si="8"/>
        <v>0</v>
      </c>
      <c r="AY11" s="176">
        <f t="shared" si="9"/>
        <v>0</v>
      </c>
      <c r="AZ11" s="176">
        <f t="shared" si="10"/>
        <v>0</v>
      </c>
      <c r="BA11" s="176">
        <f t="shared" si="11"/>
        <v>0</v>
      </c>
      <c r="BB11" s="176">
        <f t="shared" si="12"/>
        <v>0</v>
      </c>
      <c r="BC11" s="176">
        <f t="shared" si="13"/>
        <v>0</v>
      </c>
      <c r="BD11" s="176">
        <f t="shared" si="14"/>
        <v>0</v>
      </c>
      <c r="BE11" s="176">
        <f t="shared" si="15"/>
        <v>0</v>
      </c>
      <c r="BF11" s="176">
        <f t="shared" si="16"/>
        <v>0</v>
      </c>
      <c r="BG11" s="176">
        <f t="shared" si="17"/>
        <v>0</v>
      </c>
      <c r="BH11" s="176">
        <f t="shared" si="18"/>
        <v>0</v>
      </c>
      <c r="BI11" s="176">
        <f t="shared" si="19"/>
        <v>0</v>
      </c>
      <c r="BJ11" s="176">
        <f t="shared" si="20"/>
        <v>0</v>
      </c>
      <c r="BK11" s="176">
        <f t="shared" si="21"/>
        <v>0</v>
      </c>
      <c r="BL11" s="176">
        <f t="shared" si="22"/>
        <v>0</v>
      </c>
      <c r="BM11" s="176">
        <f t="shared" si="23"/>
        <v>0</v>
      </c>
      <c r="BN11" s="176">
        <f t="shared" si="24"/>
        <v>0</v>
      </c>
      <c r="BO11" s="176">
        <f t="shared" si="25"/>
        <v>0</v>
      </c>
      <c r="BP11" s="176">
        <f t="shared" si="26"/>
        <v>0</v>
      </c>
      <c r="BQ11" s="176">
        <f t="shared" si="27"/>
        <v>0</v>
      </c>
      <c r="BR11" s="176">
        <f t="shared" si="28"/>
        <v>0</v>
      </c>
      <c r="BS11" s="176">
        <f t="shared" si="29"/>
        <v>0</v>
      </c>
      <c r="BT11" s="176">
        <f t="shared" si="30"/>
        <v>0</v>
      </c>
      <c r="BU11" s="176">
        <f t="shared" si="31"/>
        <v>0</v>
      </c>
      <c r="BV11" s="176">
        <f t="shared" si="32"/>
        <v>0</v>
      </c>
      <c r="BW11" s="176">
        <f t="shared" si="33"/>
        <v>0</v>
      </c>
      <c r="BX11" s="176">
        <f t="shared" si="34"/>
        <v>0</v>
      </c>
      <c r="BY11" s="176">
        <f t="shared" si="35"/>
        <v>0</v>
      </c>
      <c r="BZ11" s="177">
        <f t="shared" si="2"/>
        <v>0</v>
      </c>
    </row>
    <row r="12" spans="1:78" ht="15" customHeight="1">
      <c r="A12" s="6">
        <v>10</v>
      </c>
      <c r="B12" s="167">
        <v>4.6146322947611743E-5</v>
      </c>
      <c r="C12" s="167">
        <v>6.2491728055468789E-4</v>
      </c>
      <c r="D12" s="167">
        <v>0</v>
      </c>
      <c r="E12" s="167">
        <v>1.5490914336695991E-4</v>
      </c>
      <c r="F12" s="167">
        <v>5.8280406545251828E-3</v>
      </c>
      <c r="G12" s="167">
        <v>1.3846107412297761E-5</v>
      </c>
      <c r="H12" s="167">
        <v>9.1555834882891231E-6</v>
      </c>
      <c r="I12" s="167">
        <v>1.1781359361090875E-3</v>
      </c>
      <c r="J12" s="167">
        <v>5.824018332615262E-3</v>
      </c>
      <c r="K12" s="167">
        <v>0.34490157459017307</v>
      </c>
      <c r="L12" s="167">
        <v>1.7225540175797572E-3</v>
      </c>
      <c r="M12" s="167">
        <v>0.20131764536979865</v>
      </c>
      <c r="N12" s="167">
        <v>8.8782695773490419E-2</v>
      </c>
      <c r="O12" s="167">
        <v>8.3578233815708738E-2</v>
      </c>
      <c r="P12" s="167">
        <v>2.8698787584697287E-2</v>
      </c>
      <c r="Q12" s="167">
        <v>6.135559390287414E-3</v>
      </c>
      <c r="R12" s="167">
        <v>3.997308025734541E-2</v>
      </c>
      <c r="S12" s="167">
        <v>9.8929905909884569E-3</v>
      </c>
      <c r="T12" s="167">
        <v>0.11211081508073441</v>
      </c>
      <c r="U12" s="167">
        <v>3.7856998964699664E-3</v>
      </c>
      <c r="V12" s="167">
        <v>2.3697629245121535E-2</v>
      </c>
      <c r="W12" s="167">
        <v>0</v>
      </c>
      <c r="X12" s="167">
        <v>1.5333420366691191E-5</v>
      </c>
      <c r="Y12" s="167">
        <v>0</v>
      </c>
      <c r="Z12" s="167">
        <v>0</v>
      </c>
      <c r="AA12" s="167">
        <v>0</v>
      </c>
      <c r="AB12" s="167">
        <v>0</v>
      </c>
      <c r="AC12" s="167">
        <v>3.3224349306517527E-5</v>
      </c>
      <c r="AD12" s="167">
        <v>0</v>
      </c>
      <c r="AE12" s="167">
        <v>1.0377138285445663E-5</v>
      </c>
      <c r="AF12" s="167">
        <v>0</v>
      </c>
      <c r="AG12" s="167">
        <v>1.1539000780307841E-6</v>
      </c>
      <c r="AH12" s="167">
        <v>3.0841738836900412E-6</v>
      </c>
      <c r="AI12" s="167">
        <v>1.3316858623569125E-4</v>
      </c>
      <c r="AJ12" s="167">
        <v>2.0668069655707667E-5</v>
      </c>
      <c r="AK12" s="167">
        <v>2.331055079150907E-5</v>
      </c>
      <c r="AL12" s="167">
        <v>3.7264232971849359E-3</v>
      </c>
      <c r="AM12" s="2"/>
      <c r="AN12">
        <v>10</v>
      </c>
      <c r="AO12" s="176">
        <f t="shared" si="1"/>
        <v>0</v>
      </c>
      <c r="AP12" s="176">
        <f t="shared" si="36"/>
        <v>0</v>
      </c>
      <c r="AQ12" s="176">
        <f t="shared" si="37"/>
        <v>0</v>
      </c>
      <c r="AR12" s="176">
        <f t="shared" si="38"/>
        <v>0</v>
      </c>
      <c r="AS12" s="176">
        <f t="shared" si="3"/>
        <v>0</v>
      </c>
      <c r="AT12" s="176">
        <f t="shared" si="4"/>
        <v>0</v>
      </c>
      <c r="AU12" s="176">
        <f t="shared" si="5"/>
        <v>0</v>
      </c>
      <c r="AV12" s="176">
        <f t="shared" si="6"/>
        <v>0</v>
      </c>
      <c r="AW12" s="176">
        <f t="shared" si="7"/>
        <v>0</v>
      </c>
      <c r="AX12" s="176">
        <f t="shared" si="8"/>
        <v>0</v>
      </c>
      <c r="AY12" s="176">
        <f t="shared" si="9"/>
        <v>0</v>
      </c>
      <c r="AZ12" s="176">
        <f t="shared" si="10"/>
        <v>0</v>
      </c>
      <c r="BA12" s="176">
        <f t="shared" si="11"/>
        <v>0</v>
      </c>
      <c r="BB12" s="176">
        <f t="shared" si="12"/>
        <v>0</v>
      </c>
      <c r="BC12" s="176">
        <f t="shared" si="13"/>
        <v>0</v>
      </c>
      <c r="BD12" s="176">
        <f t="shared" si="14"/>
        <v>0</v>
      </c>
      <c r="BE12" s="176">
        <f t="shared" si="15"/>
        <v>0</v>
      </c>
      <c r="BF12" s="176">
        <f t="shared" si="16"/>
        <v>0</v>
      </c>
      <c r="BG12" s="176">
        <f t="shared" si="17"/>
        <v>0</v>
      </c>
      <c r="BH12" s="176">
        <f t="shared" si="18"/>
        <v>0</v>
      </c>
      <c r="BI12" s="176">
        <f t="shared" si="19"/>
        <v>0</v>
      </c>
      <c r="BJ12" s="176">
        <f t="shared" si="20"/>
        <v>0</v>
      </c>
      <c r="BK12" s="176">
        <f t="shared" si="21"/>
        <v>0</v>
      </c>
      <c r="BL12" s="176">
        <f t="shared" si="22"/>
        <v>0</v>
      </c>
      <c r="BM12" s="176">
        <f t="shared" si="23"/>
        <v>0</v>
      </c>
      <c r="BN12" s="176">
        <f t="shared" si="24"/>
        <v>0</v>
      </c>
      <c r="BO12" s="176">
        <f t="shared" si="25"/>
        <v>0</v>
      </c>
      <c r="BP12" s="176">
        <f t="shared" si="26"/>
        <v>0</v>
      </c>
      <c r="BQ12" s="176">
        <f t="shared" si="27"/>
        <v>0</v>
      </c>
      <c r="BR12" s="176">
        <f t="shared" si="28"/>
        <v>0</v>
      </c>
      <c r="BS12" s="176">
        <f t="shared" si="29"/>
        <v>0</v>
      </c>
      <c r="BT12" s="176">
        <f t="shared" si="30"/>
        <v>0</v>
      </c>
      <c r="BU12" s="176">
        <f t="shared" si="31"/>
        <v>0</v>
      </c>
      <c r="BV12" s="176">
        <f t="shared" si="32"/>
        <v>0</v>
      </c>
      <c r="BW12" s="176">
        <f t="shared" si="33"/>
        <v>0</v>
      </c>
      <c r="BX12" s="176">
        <f t="shared" si="34"/>
        <v>0</v>
      </c>
      <c r="BY12" s="176">
        <f t="shared" si="35"/>
        <v>0</v>
      </c>
      <c r="BZ12" s="177">
        <f t="shared" si="2"/>
        <v>0</v>
      </c>
    </row>
    <row r="13" spans="1:78" ht="15" customHeight="1">
      <c r="A13" s="6">
        <v>11</v>
      </c>
      <c r="B13" s="167">
        <v>0</v>
      </c>
      <c r="C13" s="167">
        <v>1.3668502802209763E-5</v>
      </c>
      <c r="D13" s="167">
        <v>1.6440403159648776E-3</v>
      </c>
      <c r="E13" s="167">
        <v>7.1230543601771748E-6</v>
      </c>
      <c r="F13" s="167">
        <v>2.5194540618365918E-3</v>
      </c>
      <c r="G13" s="167">
        <v>2.1587209922482396E-3</v>
      </c>
      <c r="H13" s="167">
        <v>1.4767070142401811E-6</v>
      </c>
      <c r="I13" s="167">
        <v>3.8094004293316224E-3</v>
      </c>
      <c r="J13" s="167">
        <v>2.0573981882102868E-2</v>
      </c>
      <c r="K13" s="167">
        <v>3.45973005691837E-3</v>
      </c>
      <c r="L13" s="167">
        <v>0.47996173151594784</v>
      </c>
      <c r="M13" s="167">
        <v>5.0632488327077063E-2</v>
      </c>
      <c r="N13" s="167">
        <v>3.7089390037667418E-2</v>
      </c>
      <c r="O13" s="167">
        <v>2.3137832746121877E-2</v>
      </c>
      <c r="P13" s="167">
        <v>2.759635035720737E-2</v>
      </c>
      <c r="Q13" s="167">
        <v>7.3359972864809858E-2</v>
      </c>
      <c r="R13" s="167">
        <v>0.11015692151514499</v>
      </c>
      <c r="S13" s="167">
        <v>5.2900670173520431E-2</v>
      </c>
      <c r="T13" s="167">
        <v>3.7678705591867437E-2</v>
      </c>
      <c r="U13" s="167">
        <v>2.8007111494272666E-2</v>
      </c>
      <c r="V13" s="167">
        <v>9.6806432171017524E-3</v>
      </c>
      <c r="W13" s="167">
        <v>2.6605408985560792E-4</v>
      </c>
      <c r="X13" s="167">
        <v>3.024571158246621E-4</v>
      </c>
      <c r="Y13" s="167">
        <v>3.6613166409514092E-6</v>
      </c>
      <c r="Z13" s="167">
        <v>1.4487738544925568E-5</v>
      </c>
      <c r="AA13" s="167">
        <v>0</v>
      </c>
      <c r="AB13" s="167">
        <v>0</v>
      </c>
      <c r="AC13" s="167">
        <v>1.1044981367474055E-5</v>
      </c>
      <c r="AD13" s="167">
        <v>4.5585339364129014E-6</v>
      </c>
      <c r="AE13" s="167">
        <v>1.0706180228536521E-4</v>
      </c>
      <c r="AF13" s="167">
        <v>4.0155685096598766E-5</v>
      </c>
      <c r="AG13" s="167">
        <v>7.689155899758722E-4</v>
      </c>
      <c r="AH13" s="167">
        <v>2.8493021802397997E-4</v>
      </c>
      <c r="AI13" s="167">
        <v>5.8876251644643266E-4</v>
      </c>
      <c r="AJ13" s="167">
        <v>3.8554124548430588E-4</v>
      </c>
      <c r="AK13" s="167">
        <v>9.4237331942515911E-4</v>
      </c>
      <c r="AL13" s="167">
        <v>3.4965399107186996E-3</v>
      </c>
      <c r="AM13" s="2"/>
      <c r="AN13">
        <v>11</v>
      </c>
      <c r="AO13" s="176">
        <f t="shared" si="1"/>
        <v>0</v>
      </c>
      <c r="AP13" s="176">
        <f t="shared" si="36"/>
        <v>0</v>
      </c>
      <c r="AQ13" s="176">
        <f t="shared" si="37"/>
        <v>0</v>
      </c>
      <c r="AR13" s="176">
        <f t="shared" si="38"/>
        <v>0</v>
      </c>
      <c r="AS13" s="176">
        <f t="shared" si="3"/>
        <v>0</v>
      </c>
      <c r="AT13" s="176">
        <f t="shared" si="4"/>
        <v>0</v>
      </c>
      <c r="AU13" s="176">
        <f t="shared" si="5"/>
        <v>0</v>
      </c>
      <c r="AV13" s="176">
        <f t="shared" si="6"/>
        <v>0</v>
      </c>
      <c r="AW13" s="176">
        <f t="shared" si="7"/>
        <v>0</v>
      </c>
      <c r="AX13" s="176">
        <f t="shared" si="8"/>
        <v>0</v>
      </c>
      <c r="AY13" s="176">
        <f t="shared" si="9"/>
        <v>0</v>
      </c>
      <c r="AZ13" s="176">
        <f t="shared" si="10"/>
        <v>0</v>
      </c>
      <c r="BA13" s="176">
        <f t="shared" si="11"/>
        <v>0</v>
      </c>
      <c r="BB13" s="176">
        <f t="shared" si="12"/>
        <v>0</v>
      </c>
      <c r="BC13" s="176">
        <f t="shared" si="13"/>
        <v>0</v>
      </c>
      <c r="BD13" s="176">
        <f t="shared" si="14"/>
        <v>0</v>
      </c>
      <c r="BE13" s="176">
        <f t="shared" si="15"/>
        <v>0</v>
      </c>
      <c r="BF13" s="176">
        <f t="shared" si="16"/>
        <v>0</v>
      </c>
      <c r="BG13" s="176">
        <f t="shared" si="17"/>
        <v>0</v>
      </c>
      <c r="BH13" s="176">
        <f t="shared" si="18"/>
        <v>0</v>
      </c>
      <c r="BI13" s="176">
        <f t="shared" si="19"/>
        <v>0</v>
      </c>
      <c r="BJ13" s="176">
        <f t="shared" si="20"/>
        <v>0</v>
      </c>
      <c r="BK13" s="176">
        <f t="shared" si="21"/>
        <v>0</v>
      </c>
      <c r="BL13" s="176">
        <f t="shared" si="22"/>
        <v>0</v>
      </c>
      <c r="BM13" s="176">
        <f t="shared" si="23"/>
        <v>0</v>
      </c>
      <c r="BN13" s="176">
        <f t="shared" si="24"/>
        <v>0</v>
      </c>
      <c r="BO13" s="176">
        <f t="shared" si="25"/>
        <v>0</v>
      </c>
      <c r="BP13" s="176">
        <f t="shared" si="26"/>
        <v>0</v>
      </c>
      <c r="BQ13" s="176">
        <f t="shared" si="27"/>
        <v>0</v>
      </c>
      <c r="BR13" s="176">
        <f t="shared" si="28"/>
        <v>0</v>
      </c>
      <c r="BS13" s="176">
        <f t="shared" si="29"/>
        <v>0</v>
      </c>
      <c r="BT13" s="176">
        <f t="shared" si="30"/>
        <v>0</v>
      </c>
      <c r="BU13" s="176">
        <f t="shared" si="31"/>
        <v>0</v>
      </c>
      <c r="BV13" s="176">
        <f t="shared" si="32"/>
        <v>0</v>
      </c>
      <c r="BW13" s="176">
        <f t="shared" si="33"/>
        <v>0</v>
      </c>
      <c r="BX13" s="176">
        <f t="shared" si="34"/>
        <v>0</v>
      </c>
      <c r="BY13" s="176">
        <f t="shared" si="35"/>
        <v>0</v>
      </c>
      <c r="BZ13" s="177">
        <f t="shared" si="2"/>
        <v>0</v>
      </c>
    </row>
    <row r="14" spans="1:78" ht="15" customHeight="1">
      <c r="A14" s="6">
        <v>12</v>
      </c>
      <c r="B14" s="167">
        <v>1.3893702630541067E-3</v>
      </c>
      <c r="C14" s="167">
        <v>8.8200181557722586E-3</v>
      </c>
      <c r="D14" s="167">
        <v>1.2900251121582088E-2</v>
      </c>
      <c r="E14" s="167">
        <v>3.7808895920350143E-3</v>
      </c>
      <c r="F14" s="167">
        <v>1.0331243696147357E-2</v>
      </c>
      <c r="G14" s="167">
        <v>1.9864512943169849E-2</v>
      </c>
      <c r="H14" s="167">
        <v>1.2868024922088937E-3</v>
      </c>
      <c r="I14" s="167">
        <v>1.7371214270948433E-2</v>
      </c>
      <c r="J14" s="167">
        <v>1.4791008467301664E-2</v>
      </c>
      <c r="K14" s="167">
        <v>5.4478281593446348E-3</v>
      </c>
      <c r="L14" s="167">
        <v>1.5854639266294807E-3</v>
      </c>
      <c r="M14" s="167">
        <v>5.5902451487148043E-2</v>
      </c>
      <c r="N14" s="167">
        <v>4.3950051452183413E-2</v>
      </c>
      <c r="O14" s="167">
        <v>3.8402735699382622E-2</v>
      </c>
      <c r="P14" s="167">
        <v>8.9699133516807222E-2</v>
      </c>
      <c r="Q14" s="167">
        <v>2.526954530380696E-2</v>
      </c>
      <c r="R14" s="167">
        <v>3.5791072606992602E-2</v>
      </c>
      <c r="S14" s="167">
        <v>3.06926181229287E-2</v>
      </c>
      <c r="T14" s="167">
        <v>2.7194881336990558E-2</v>
      </c>
      <c r="U14" s="167">
        <v>2.1954982622959383E-2</v>
      </c>
      <c r="V14" s="167">
        <v>8.6973819362561169E-2</v>
      </c>
      <c r="W14" s="167">
        <v>7.9840631110952756E-4</v>
      </c>
      <c r="X14" s="167">
        <v>7.8821339413142494E-4</v>
      </c>
      <c r="Y14" s="167">
        <v>1.5198125376589299E-4</v>
      </c>
      <c r="Z14" s="167">
        <v>2.5661774681476446E-3</v>
      </c>
      <c r="AA14" s="167">
        <v>1.1559353262088564E-4</v>
      </c>
      <c r="AB14" s="167">
        <v>4.660399331321492E-4</v>
      </c>
      <c r="AC14" s="167">
        <v>1.029033267167522E-3</v>
      </c>
      <c r="AD14" s="167">
        <v>4.5408967515398754E-4</v>
      </c>
      <c r="AE14" s="167">
        <v>2.5859881394808093E-3</v>
      </c>
      <c r="AF14" s="167">
        <v>1.3498857181262395E-4</v>
      </c>
      <c r="AG14" s="167">
        <v>2.4201144371758187E-4</v>
      </c>
      <c r="AH14" s="167">
        <v>2.7221054265531104E-3</v>
      </c>
      <c r="AI14" s="167">
        <v>1.3144899800818617E-3</v>
      </c>
      <c r="AJ14" s="167">
        <v>2.5342879950062381E-3</v>
      </c>
      <c r="AK14" s="167">
        <v>3.7037875146508854E-4</v>
      </c>
      <c r="AL14" s="167">
        <v>5.3162233441222942E-3</v>
      </c>
      <c r="AM14" s="2"/>
      <c r="AN14">
        <v>12</v>
      </c>
      <c r="AO14" s="176">
        <f t="shared" si="1"/>
        <v>0</v>
      </c>
      <c r="AP14" s="176">
        <f t="shared" si="36"/>
        <v>0</v>
      </c>
      <c r="AQ14" s="176">
        <f t="shared" si="37"/>
        <v>0</v>
      </c>
      <c r="AR14" s="176">
        <f t="shared" si="38"/>
        <v>0</v>
      </c>
      <c r="AS14" s="176">
        <f t="shared" si="3"/>
        <v>0</v>
      </c>
      <c r="AT14" s="176">
        <f t="shared" si="4"/>
        <v>0</v>
      </c>
      <c r="AU14" s="176">
        <f t="shared" si="5"/>
        <v>0</v>
      </c>
      <c r="AV14" s="176">
        <f t="shared" si="6"/>
        <v>0</v>
      </c>
      <c r="AW14" s="176">
        <f t="shared" si="7"/>
        <v>0</v>
      </c>
      <c r="AX14" s="176">
        <f t="shared" si="8"/>
        <v>0</v>
      </c>
      <c r="AY14" s="176">
        <f t="shared" si="9"/>
        <v>0</v>
      </c>
      <c r="AZ14" s="176">
        <f t="shared" si="10"/>
        <v>0</v>
      </c>
      <c r="BA14" s="176">
        <f t="shared" si="11"/>
        <v>0</v>
      </c>
      <c r="BB14" s="176">
        <f t="shared" si="12"/>
        <v>0</v>
      </c>
      <c r="BC14" s="176">
        <f t="shared" si="13"/>
        <v>0</v>
      </c>
      <c r="BD14" s="176">
        <f t="shared" si="14"/>
        <v>0</v>
      </c>
      <c r="BE14" s="176">
        <f t="shared" si="15"/>
        <v>0</v>
      </c>
      <c r="BF14" s="176">
        <f t="shared" si="16"/>
        <v>0</v>
      </c>
      <c r="BG14" s="176">
        <f t="shared" si="17"/>
        <v>0</v>
      </c>
      <c r="BH14" s="176">
        <f t="shared" si="18"/>
        <v>0</v>
      </c>
      <c r="BI14" s="176">
        <f t="shared" si="19"/>
        <v>0</v>
      </c>
      <c r="BJ14" s="176">
        <f t="shared" si="20"/>
        <v>0</v>
      </c>
      <c r="BK14" s="176">
        <f t="shared" si="21"/>
        <v>0</v>
      </c>
      <c r="BL14" s="176">
        <f t="shared" si="22"/>
        <v>0</v>
      </c>
      <c r="BM14" s="176">
        <f t="shared" si="23"/>
        <v>0</v>
      </c>
      <c r="BN14" s="176">
        <f t="shared" si="24"/>
        <v>0</v>
      </c>
      <c r="BO14" s="176">
        <f t="shared" si="25"/>
        <v>0</v>
      </c>
      <c r="BP14" s="176">
        <f t="shared" si="26"/>
        <v>0</v>
      </c>
      <c r="BQ14" s="176">
        <f t="shared" si="27"/>
        <v>0</v>
      </c>
      <c r="BR14" s="176">
        <f t="shared" si="28"/>
        <v>0</v>
      </c>
      <c r="BS14" s="176">
        <f t="shared" si="29"/>
        <v>0</v>
      </c>
      <c r="BT14" s="176">
        <f t="shared" si="30"/>
        <v>0</v>
      </c>
      <c r="BU14" s="176">
        <f t="shared" si="31"/>
        <v>0</v>
      </c>
      <c r="BV14" s="176">
        <f t="shared" si="32"/>
        <v>0</v>
      </c>
      <c r="BW14" s="176">
        <f t="shared" si="33"/>
        <v>0</v>
      </c>
      <c r="BX14" s="176">
        <f t="shared" si="34"/>
        <v>0</v>
      </c>
      <c r="BY14" s="176">
        <f t="shared" si="35"/>
        <v>0</v>
      </c>
      <c r="BZ14" s="177">
        <f t="shared" si="2"/>
        <v>0</v>
      </c>
    </row>
    <row r="15" spans="1:78" ht="15" customHeight="1">
      <c r="A15" s="6">
        <v>13</v>
      </c>
      <c r="B15" s="167">
        <v>8.7339710418335601E-7</v>
      </c>
      <c r="C15" s="167">
        <v>1.1089823066231896E-3</v>
      </c>
      <c r="D15" s="167">
        <v>0</v>
      </c>
      <c r="E15" s="167">
        <v>0</v>
      </c>
      <c r="F15" s="167">
        <v>1.0018038076763959E-3</v>
      </c>
      <c r="G15" s="167">
        <v>8.8486119814684266E-6</v>
      </c>
      <c r="H15" s="167">
        <v>0</v>
      </c>
      <c r="I15" s="167">
        <v>2.3716157806768053E-4</v>
      </c>
      <c r="J15" s="167">
        <v>3.3867096978053277E-3</v>
      </c>
      <c r="K15" s="167">
        <v>8.6575631178584646E-4</v>
      </c>
      <c r="L15" s="167">
        <v>2.0855367177385355E-5</v>
      </c>
      <c r="M15" s="167">
        <v>1.035894906896232E-3</v>
      </c>
      <c r="N15" s="167">
        <v>0.13889830735461967</v>
      </c>
      <c r="O15" s="167">
        <v>4.2850129687699565E-2</v>
      </c>
      <c r="P15" s="167">
        <v>2.4330656786940061E-2</v>
      </c>
      <c r="Q15" s="167">
        <v>2.3060190830772754E-3</v>
      </c>
      <c r="R15" s="167">
        <v>1.1358984438386288E-2</v>
      </c>
      <c r="S15" s="167">
        <v>3.6920461297103406E-3</v>
      </c>
      <c r="T15" s="167">
        <v>3.8862292639183997E-2</v>
      </c>
      <c r="U15" s="167">
        <v>1.1222339500316463E-3</v>
      </c>
      <c r="V15" s="167">
        <v>1.3740497700914017E-2</v>
      </c>
      <c r="W15" s="167">
        <v>0</v>
      </c>
      <c r="X15" s="167">
        <v>1.030405848641648E-2</v>
      </c>
      <c r="Y15" s="167">
        <v>0</v>
      </c>
      <c r="Z15" s="167">
        <v>4.4163475946249545E-6</v>
      </c>
      <c r="AA15" s="167">
        <v>2.9601416804324109E-8</v>
      </c>
      <c r="AB15" s="167">
        <v>0</v>
      </c>
      <c r="AC15" s="167">
        <v>5.9347862210845173E-5</v>
      </c>
      <c r="AD15" s="167">
        <v>1.9468738686763435E-6</v>
      </c>
      <c r="AE15" s="167">
        <v>1.7797737935177876E-4</v>
      </c>
      <c r="AF15" s="167">
        <v>0</v>
      </c>
      <c r="AG15" s="167">
        <v>1.1860645401361717E-7</v>
      </c>
      <c r="AH15" s="167">
        <v>0</v>
      </c>
      <c r="AI15" s="167">
        <v>1.2944600939446257E-2</v>
      </c>
      <c r="AJ15" s="167">
        <v>5.9947363929086887E-6</v>
      </c>
      <c r="AK15" s="167">
        <v>0</v>
      </c>
      <c r="AL15" s="167">
        <v>0</v>
      </c>
      <c r="AM15" s="2"/>
      <c r="AN15">
        <v>13</v>
      </c>
      <c r="AO15" s="176">
        <f t="shared" si="1"/>
        <v>0</v>
      </c>
      <c r="AP15" s="176">
        <f t="shared" si="36"/>
        <v>0</v>
      </c>
      <c r="AQ15" s="176">
        <f t="shared" si="37"/>
        <v>0</v>
      </c>
      <c r="AR15" s="176">
        <f t="shared" si="38"/>
        <v>0</v>
      </c>
      <c r="AS15" s="176">
        <f t="shared" si="3"/>
        <v>0</v>
      </c>
      <c r="AT15" s="176">
        <f t="shared" si="4"/>
        <v>0</v>
      </c>
      <c r="AU15" s="176">
        <f t="shared" si="5"/>
        <v>0</v>
      </c>
      <c r="AV15" s="176">
        <f t="shared" si="6"/>
        <v>0</v>
      </c>
      <c r="AW15" s="176">
        <f t="shared" si="7"/>
        <v>0</v>
      </c>
      <c r="AX15" s="176">
        <f t="shared" si="8"/>
        <v>0</v>
      </c>
      <c r="AY15" s="176">
        <f t="shared" si="9"/>
        <v>0</v>
      </c>
      <c r="AZ15" s="176">
        <f t="shared" si="10"/>
        <v>0</v>
      </c>
      <c r="BA15" s="176">
        <f t="shared" si="11"/>
        <v>0</v>
      </c>
      <c r="BB15" s="176">
        <f t="shared" si="12"/>
        <v>0</v>
      </c>
      <c r="BC15" s="176">
        <f t="shared" si="13"/>
        <v>0</v>
      </c>
      <c r="BD15" s="176">
        <f t="shared" si="14"/>
        <v>0</v>
      </c>
      <c r="BE15" s="176">
        <f t="shared" si="15"/>
        <v>0</v>
      </c>
      <c r="BF15" s="176">
        <f t="shared" si="16"/>
        <v>0</v>
      </c>
      <c r="BG15" s="176">
        <f t="shared" si="17"/>
        <v>0</v>
      </c>
      <c r="BH15" s="176">
        <f t="shared" si="18"/>
        <v>0</v>
      </c>
      <c r="BI15" s="176">
        <f t="shared" si="19"/>
        <v>0</v>
      </c>
      <c r="BJ15" s="176">
        <f t="shared" si="20"/>
        <v>0</v>
      </c>
      <c r="BK15" s="176">
        <f t="shared" si="21"/>
        <v>0</v>
      </c>
      <c r="BL15" s="176">
        <f t="shared" si="22"/>
        <v>0</v>
      </c>
      <c r="BM15" s="176">
        <f t="shared" si="23"/>
        <v>0</v>
      </c>
      <c r="BN15" s="176">
        <f t="shared" si="24"/>
        <v>0</v>
      </c>
      <c r="BO15" s="176">
        <f t="shared" si="25"/>
        <v>0</v>
      </c>
      <c r="BP15" s="176">
        <f t="shared" si="26"/>
        <v>0</v>
      </c>
      <c r="BQ15" s="176">
        <f t="shared" si="27"/>
        <v>0</v>
      </c>
      <c r="BR15" s="176">
        <f t="shared" si="28"/>
        <v>0</v>
      </c>
      <c r="BS15" s="176">
        <f t="shared" si="29"/>
        <v>0</v>
      </c>
      <c r="BT15" s="176">
        <f t="shared" si="30"/>
        <v>0</v>
      </c>
      <c r="BU15" s="176">
        <f t="shared" si="31"/>
        <v>0</v>
      </c>
      <c r="BV15" s="176">
        <f t="shared" si="32"/>
        <v>0</v>
      </c>
      <c r="BW15" s="176">
        <f t="shared" si="33"/>
        <v>0</v>
      </c>
      <c r="BX15" s="176">
        <f t="shared" si="34"/>
        <v>0</v>
      </c>
      <c r="BY15" s="176">
        <f t="shared" si="35"/>
        <v>0</v>
      </c>
      <c r="BZ15" s="177">
        <f t="shared" si="2"/>
        <v>0</v>
      </c>
    </row>
    <row r="16" spans="1:78" ht="15" customHeight="1">
      <c r="A16" s="6">
        <v>14</v>
      </c>
      <c r="B16" s="167">
        <v>3.3277535235340524E-6</v>
      </c>
      <c r="C16" s="167">
        <v>9.2862474525744621E-4</v>
      </c>
      <c r="D16" s="167">
        <v>0</v>
      </c>
      <c r="E16" s="167">
        <v>0</v>
      </c>
      <c r="F16" s="167">
        <v>6.5174938674051041E-5</v>
      </c>
      <c r="G16" s="167">
        <v>0</v>
      </c>
      <c r="H16" s="167">
        <v>2.6876067659171297E-5</v>
      </c>
      <c r="I16" s="167">
        <v>1.5803902001240591E-3</v>
      </c>
      <c r="J16" s="167">
        <v>2.1857883788734237E-3</v>
      </c>
      <c r="K16" s="167">
        <v>7.9825983201010388E-4</v>
      </c>
      <c r="L16" s="167">
        <v>1.2177791417426619E-4</v>
      </c>
      <c r="M16" s="167">
        <v>6.4478976774781226E-4</v>
      </c>
      <c r="N16" s="167">
        <v>3.4921078880140789E-3</v>
      </c>
      <c r="O16" s="167">
        <v>0.12959862669630379</v>
      </c>
      <c r="P16" s="167">
        <v>2.8571867100675688E-3</v>
      </c>
      <c r="Q16" s="167">
        <v>1.6398359578782659E-3</v>
      </c>
      <c r="R16" s="167">
        <v>2.32388398374382E-3</v>
      </c>
      <c r="S16" s="167">
        <v>7.6621774824545239E-4</v>
      </c>
      <c r="T16" s="167">
        <v>2.3702481432762513E-3</v>
      </c>
      <c r="U16" s="167">
        <v>1.7679816636539974E-4</v>
      </c>
      <c r="V16" s="167">
        <v>5.1134236406597073E-5</v>
      </c>
      <c r="W16" s="167">
        <v>1.166518574123836E-5</v>
      </c>
      <c r="X16" s="167">
        <v>1.8599870832130684E-4</v>
      </c>
      <c r="Y16" s="167">
        <v>0</v>
      </c>
      <c r="Z16" s="167">
        <v>2.3361625517203291E-6</v>
      </c>
      <c r="AA16" s="167">
        <v>0</v>
      </c>
      <c r="AB16" s="167">
        <v>0</v>
      </c>
      <c r="AC16" s="167">
        <v>3.5290984985798948E-5</v>
      </c>
      <c r="AD16" s="167">
        <v>1.8926056075285708E-6</v>
      </c>
      <c r="AE16" s="167">
        <v>6.5940357311924747E-6</v>
      </c>
      <c r="AF16" s="167">
        <v>0</v>
      </c>
      <c r="AG16" s="167">
        <v>0</v>
      </c>
      <c r="AH16" s="167">
        <v>0</v>
      </c>
      <c r="AI16" s="167">
        <v>8.6468856190632434E-3</v>
      </c>
      <c r="AJ16" s="167">
        <v>5.5610995472828406E-6</v>
      </c>
      <c r="AK16" s="167">
        <v>0</v>
      </c>
      <c r="AL16" s="167">
        <v>0</v>
      </c>
      <c r="AM16" s="2"/>
      <c r="AN16">
        <v>14</v>
      </c>
      <c r="AO16" s="176">
        <f t="shared" si="1"/>
        <v>0</v>
      </c>
      <c r="AP16" s="176">
        <f t="shared" si="36"/>
        <v>0</v>
      </c>
      <c r="AQ16" s="176">
        <f t="shared" si="37"/>
        <v>0</v>
      </c>
      <c r="AR16" s="176">
        <f t="shared" si="38"/>
        <v>0</v>
      </c>
      <c r="AS16" s="176">
        <f t="shared" si="3"/>
        <v>0</v>
      </c>
      <c r="AT16" s="176">
        <f t="shared" si="4"/>
        <v>0</v>
      </c>
      <c r="AU16" s="176">
        <f t="shared" si="5"/>
        <v>0</v>
      </c>
      <c r="AV16" s="176">
        <f t="shared" si="6"/>
        <v>0</v>
      </c>
      <c r="AW16" s="176">
        <f t="shared" si="7"/>
        <v>0</v>
      </c>
      <c r="AX16" s="176">
        <f t="shared" si="8"/>
        <v>0</v>
      </c>
      <c r="AY16" s="176">
        <f t="shared" si="9"/>
        <v>0</v>
      </c>
      <c r="AZ16" s="176">
        <f t="shared" si="10"/>
        <v>0</v>
      </c>
      <c r="BA16" s="176">
        <f t="shared" si="11"/>
        <v>0</v>
      </c>
      <c r="BB16" s="176">
        <f t="shared" si="12"/>
        <v>0</v>
      </c>
      <c r="BC16" s="176">
        <f t="shared" si="13"/>
        <v>0</v>
      </c>
      <c r="BD16" s="176">
        <f t="shared" si="14"/>
        <v>0</v>
      </c>
      <c r="BE16" s="176">
        <f t="shared" si="15"/>
        <v>0</v>
      </c>
      <c r="BF16" s="176">
        <f t="shared" si="16"/>
        <v>0</v>
      </c>
      <c r="BG16" s="176">
        <f t="shared" si="17"/>
        <v>0</v>
      </c>
      <c r="BH16" s="176">
        <f t="shared" si="18"/>
        <v>0</v>
      </c>
      <c r="BI16" s="176">
        <f t="shared" si="19"/>
        <v>0</v>
      </c>
      <c r="BJ16" s="176">
        <f t="shared" si="20"/>
        <v>0</v>
      </c>
      <c r="BK16" s="176">
        <f t="shared" si="21"/>
        <v>0</v>
      </c>
      <c r="BL16" s="176">
        <f t="shared" si="22"/>
        <v>0</v>
      </c>
      <c r="BM16" s="176">
        <f t="shared" si="23"/>
        <v>0</v>
      </c>
      <c r="BN16" s="176">
        <f t="shared" si="24"/>
        <v>0</v>
      </c>
      <c r="BO16" s="176">
        <f t="shared" si="25"/>
        <v>0</v>
      </c>
      <c r="BP16" s="176">
        <f t="shared" si="26"/>
        <v>0</v>
      </c>
      <c r="BQ16" s="176">
        <f t="shared" si="27"/>
        <v>0</v>
      </c>
      <c r="BR16" s="176">
        <f t="shared" si="28"/>
        <v>0</v>
      </c>
      <c r="BS16" s="176">
        <f t="shared" si="29"/>
        <v>0</v>
      </c>
      <c r="BT16" s="176">
        <f t="shared" si="30"/>
        <v>0</v>
      </c>
      <c r="BU16" s="176">
        <f t="shared" si="31"/>
        <v>0</v>
      </c>
      <c r="BV16" s="176">
        <f t="shared" si="32"/>
        <v>0</v>
      </c>
      <c r="BW16" s="176">
        <f t="shared" si="33"/>
        <v>0</v>
      </c>
      <c r="BX16" s="176">
        <f t="shared" si="34"/>
        <v>0</v>
      </c>
      <c r="BY16" s="176">
        <f t="shared" si="35"/>
        <v>0</v>
      </c>
      <c r="BZ16" s="177">
        <f t="shared" si="2"/>
        <v>0</v>
      </c>
    </row>
    <row r="17" spans="1:78" ht="15" customHeight="1">
      <c r="A17" s="6">
        <v>15</v>
      </c>
      <c r="B17" s="167">
        <v>2.5756922828749034E-4</v>
      </c>
      <c r="C17" s="167">
        <v>0</v>
      </c>
      <c r="D17" s="167">
        <v>0</v>
      </c>
      <c r="E17" s="167">
        <v>0</v>
      </c>
      <c r="F17" s="167">
        <v>0</v>
      </c>
      <c r="G17" s="167">
        <v>2.0897531670134612E-7</v>
      </c>
      <c r="H17" s="167">
        <v>0</v>
      </c>
      <c r="I17" s="167">
        <v>0</v>
      </c>
      <c r="J17" s="167">
        <v>0</v>
      </c>
      <c r="K17" s="167">
        <v>0</v>
      </c>
      <c r="L17" s="167">
        <v>0</v>
      </c>
      <c r="M17" s="167">
        <v>1.431463651552368E-5</v>
      </c>
      <c r="N17" s="167">
        <v>2.1755318669656491E-3</v>
      </c>
      <c r="O17" s="167">
        <v>5.8904634973677514E-3</v>
      </c>
      <c r="P17" s="167">
        <v>0.11061090666090506</v>
      </c>
      <c r="Q17" s="167">
        <v>9.8957993180744377E-6</v>
      </c>
      <c r="R17" s="167">
        <v>1.273425583078625E-3</v>
      </c>
      <c r="S17" s="167">
        <v>1.5684323034554561E-3</v>
      </c>
      <c r="T17" s="167">
        <v>1.1979782941490575E-3</v>
      </c>
      <c r="U17" s="167">
        <v>1.9528399003628758E-4</v>
      </c>
      <c r="V17" s="167">
        <v>2.0861763793944872E-4</v>
      </c>
      <c r="W17" s="167">
        <v>0</v>
      </c>
      <c r="X17" s="167">
        <v>9.7669568462480148E-5</v>
      </c>
      <c r="Y17" s="167">
        <v>2.7752780138411684E-5</v>
      </c>
      <c r="Z17" s="167">
        <v>8.3833811045229433E-4</v>
      </c>
      <c r="AA17" s="167">
        <v>1.0692031749721869E-5</v>
      </c>
      <c r="AB17" s="167">
        <v>0</v>
      </c>
      <c r="AC17" s="167">
        <v>2.1990241545764813E-5</v>
      </c>
      <c r="AD17" s="167">
        <v>1.5683527471706293E-5</v>
      </c>
      <c r="AE17" s="167">
        <v>1.2692704975600705E-3</v>
      </c>
      <c r="AF17" s="167">
        <v>0</v>
      </c>
      <c r="AG17" s="167">
        <v>6.2768465331732529E-3</v>
      </c>
      <c r="AH17" s="167">
        <v>0</v>
      </c>
      <c r="AI17" s="167">
        <v>1.6172344582008667E-3</v>
      </c>
      <c r="AJ17" s="167">
        <v>6.2277282980719828E-4</v>
      </c>
      <c r="AK17" s="167">
        <v>2.4710955986135812E-2</v>
      </c>
      <c r="AL17" s="167">
        <v>0</v>
      </c>
      <c r="AM17" s="2"/>
      <c r="AN17">
        <v>15</v>
      </c>
      <c r="AO17" s="176">
        <f t="shared" si="1"/>
        <v>0</v>
      </c>
      <c r="AP17" s="176">
        <f t="shared" si="36"/>
        <v>0</v>
      </c>
      <c r="AQ17" s="176">
        <f t="shared" si="37"/>
        <v>0</v>
      </c>
      <c r="AR17" s="176">
        <f t="shared" si="38"/>
        <v>0</v>
      </c>
      <c r="AS17" s="176">
        <f t="shared" si="3"/>
        <v>0</v>
      </c>
      <c r="AT17" s="176">
        <f t="shared" si="4"/>
        <v>0</v>
      </c>
      <c r="AU17" s="176">
        <f t="shared" si="5"/>
        <v>0</v>
      </c>
      <c r="AV17" s="176">
        <f t="shared" si="6"/>
        <v>0</v>
      </c>
      <c r="AW17" s="176">
        <f t="shared" si="7"/>
        <v>0</v>
      </c>
      <c r="AX17" s="176">
        <f t="shared" si="8"/>
        <v>0</v>
      </c>
      <c r="AY17" s="176">
        <f t="shared" si="9"/>
        <v>0</v>
      </c>
      <c r="AZ17" s="176">
        <f t="shared" si="10"/>
        <v>0</v>
      </c>
      <c r="BA17" s="176">
        <f t="shared" si="11"/>
        <v>0</v>
      </c>
      <c r="BB17" s="176">
        <f t="shared" si="12"/>
        <v>0</v>
      </c>
      <c r="BC17" s="176">
        <f t="shared" si="13"/>
        <v>0</v>
      </c>
      <c r="BD17" s="176">
        <f t="shared" si="14"/>
        <v>0</v>
      </c>
      <c r="BE17" s="176">
        <f t="shared" si="15"/>
        <v>0</v>
      </c>
      <c r="BF17" s="176">
        <f t="shared" si="16"/>
        <v>0</v>
      </c>
      <c r="BG17" s="176">
        <f t="shared" si="17"/>
        <v>0</v>
      </c>
      <c r="BH17" s="176">
        <f t="shared" si="18"/>
        <v>0</v>
      </c>
      <c r="BI17" s="176">
        <f t="shared" si="19"/>
        <v>0</v>
      </c>
      <c r="BJ17" s="176">
        <f t="shared" si="20"/>
        <v>0</v>
      </c>
      <c r="BK17" s="176">
        <f t="shared" si="21"/>
        <v>0</v>
      </c>
      <c r="BL17" s="176">
        <f t="shared" si="22"/>
        <v>0</v>
      </c>
      <c r="BM17" s="176">
        <f t="shared" si="23"/>
        <v>0</v>
      </c>
      <c r="BN17" s="176">
        <f t="shared" si="24"/>
        <v>0</v>
      </c>
      <c r="BO17" s="176">
        <f t="shared" si="25"/>
        <v>0</v>
      </c>
      <c r="BP17" s="176">
        <f t="shared" si="26"/>
        <v>0</v>
      </c>
      <c r="BQ17" s="176">
        <f t="shared" si="27"/>
        <v>0</v>
      </c>
      <c r="BR17" s="176">
        <f t="shared" si="28"/>
        <v>0</v>
      </c>
      <c r="BS17" s="176">
        <f t="shared" si="29"/>
        <v>0</v>
      </c>
      <c r="BT17" s="176">
        <f t="shared" si="30"/>
        <v>0</v>
      </c>
      <c r="BU17" s="176">
        <f t="shared" si="31"/>
        <v>0</v>
      </c>
      <c r="BV17" s="176">
        <f t="shared" si="32"/>
        <v>0</v>
      </c>
      <c r="BW17" s="176">
        <f t="shared" si="33"/>
        <v>0</v>
      </c>
      <c r="BX17" s="176">
        <f t="shared" si="34"/>
        <v>0</v>
      </c>
      <c r="BY17" s="176">
        <f t="shared" si="35"/>
        <v>0</v>
      </c>
      <c r="BZ17" s="177">
        <f t="shared" si="2"/>
        <v>0</v>
      </c>
    </row>
    <row r="18" spans="1:78" ht="15" customHeight="1">
      <c r="A18" s="6">
        <v>16</v>
      </c>
      <c r="B18" s="167">
        <v>1.2548173585419102E-6</v>
      </c>
      <c r="C18" s="167">
        <v>2.5003358784530054E-6</v>
      </c>
      <c r="D18" s="167">
        <v>1.5427511010686586E-6</v>
      </c>
      <c r="E18" s="167">
        <v>1.0373380136180352E-6</v>
      </c>
      <c r="F18" s="167">
        <v>4.8911083897016722E-6</v>
      </c>
      <c r="G18" s="167">
        <v>1.5135783652511784E-5</v>
      </c>
      <c r="H18" s="167">
        <v>0</v>
      </c>
      <c r="I18" s="167">
        <v>7.4453564250739141E-7</v>
      </c>
      <c r="J18" s="167">
        <v>2.3440843982899434E-7</v>
      </c>
      <c r="K18" s="167">
        <v>1.3180760900063636E-6</v>
      </c>
      <c r="L18" s="167">
        <v>7.5304292271696099E-5</v>
      </c>
      <c r="M18" s="167">
        <v>1.0059576511037024E-4</v>
      </c>
      <c r="N18" s="167">
        <v>3.4239122988677559E-3</v>
      </c>
      <c r="O18" s="167">
        <v>1.084445653988777E-2</v>
      </c>
      <c r="P18" s="167">
        <v>0.13242971851988283</v>
      </c>
      <c r="Q18" s="167">
        <v>0.22554165521309183</v>
      </c>
      <c r="R18" s="167">
        <v>0.1019324775684964</v>
      </c>
      <c r="S18" s="167">
        <v>0.23320452278123197</v>
      </c>
      <c r="T18" s="167">
        <v>1.215272591589762E-2</v>
      </c>
      <c r="U18" s="167">
        <v>6.1095647232284368E-3</v>
      </c>
      <c r="V18" s="167">
        <v>2.7897633791503282E-4</v>
      </c>
      <c r="W18" s="167">
        <v>5.3689139394820899E-6</v>
      </c>
      <c r="X18" s="167">
        <v>2.0840493878671829E-5</v>
      </c>
      <c r="Y18" s="167">
        <v>0</v>
      </c>
      <c r="Z18" s="167">
        <v>2.8604751042600807E-5</v>
      </c>
      <c r="AA18" s="167">
        <v>4.2057692995583695E-5</v>
      </c>
      <c r="AB18" s="167">
        <v>0</v>
      </c>
      <c r="AC18" s="167">
        <v>4.0851300948191708E-6</v>
      </c>
      <c r="AD18" s="167">
        <v>7.6944254068369439E-4</v>
      </c>
      <c r="AE18" s="167">
        <v>1.1203834172679153E-3</v>
      </c>
      <c r="AF18" s="167">
        <v>4.1296075377205007E-4</v>
      </c>
      <c r="AG18" s="167">
        <v>3.2305181627098778E-6</v>
      </c>
      <c r="AH18" s="167">
        <v>0</v>
      </c>
      <c r="AI18" s="167">
        <v>1.0177227294100357E-2</v>
      </c>
      <c r="AJ18" s="167">
        <v>1.0767671673479682E-5</v>
      </c>
      <c r="AK18" s="167">
        <v>3.5984538152555694E-2</v>
      </c>
      <c r="AL18" s="167">
        <v>0</v>
      </c>
      <c r="AM18" s="2"/>
      <c r="AN18">
        <v>16</v>
      </c>
      <c r="AO18" s="176">
        <f t="shared" si="1"/>
        <v>0</v>
      </c>
      <c r="AP18" s="176">
        <f t="shared" si="36"/>
        <v>0</v>
      </c>
      <c r="AQ18" s="176">
        <f t="shared" si="37"/>
        <v>0</v>
      </c>
      <c r="AR18" s="176">
        <f t="shared" si="38"/>
        <v>0</v>
      </c>
      <c r="AS18" s="176">
        <f t="shared" si="3"/>
        <v>0</v>
      </c>
      <c r="AT18" s="176">
        <f t="shared" si="4"/>
        <v>0</v>
      </c>
      <c r="AU18" s="176">
        <f t="shared" si="5"/>
        <v>0</v>
      </c>
      <c r="AV18" s="176">
        <f t="shared" si="6"/>
        <v>0</v>
      </c>
      <c r="AW18" s="176">
        <f t="shared" si="7"/>
        <v>0</v>
      </c>
      <c r="AX18" s="176">
        <f t="shared" si="8"/>
        <v>0</v>
      </c>
      <c r="AY18" s="176">
        <f t="shared" si="9"/>
        <v>0</v>
      </c>
      <c r="AZ18" s="176">
        <f t="shared" si="10"/>
        <v>0</v>
      </c>
      <c r="BA18" s="176">
        <f t="shared" si="11"/>
        <v>0</v>
      </c>
      <c r="BB18" s="176">
        <f t="shared" si="12"/>
        <v>0</v>
      </c>
      <c r="BC18" s="176">
        <f t="shared" si="13"/>
        <v>0</v>
      </c>
      <c r="BD18" s="176">
        <f t="shared" si="14"/>
        <v>0</v>
      </c>
      <c r="BE18" s="176">
        <f t="shared" si="15"/>
        <v>0</v>
      </c>
      <c r="BF18" s="176">
        <f t="shared" si="16"/>
        <v>0</v>
      </c>
      <c r="BG18" s="176">
        <f t="shared" si="17"/>
        <v>0</v>
      </c>
      <c r="BH18" s="176">
        <f t="shared" si="18"/>
        <v>0</v>
      </c>
      <c r="BI18" s="176">
        <f t="shared" si="19"/>
        <v>0</v>
      </c>
      <c r="BJ18" s="176">
        <f t="shared" si="20"/>
        <v>0</v>
      </c>
      <c r="BK18" s="176">
        <f t="shared" si="21"/>
        <v>0</v>
      </c>
      <c r="BL18" s="176">
        <f t="shared" si="22"/>
        <v>0</v>
      </c>
      <c r="BM18" s="176">
        <f t="shared" si="23"/>
        <v>0</v>
      </c>
      <c r="BN18" s="176">
        <f t="shared" si="24"/>
        <v>0</v>
      </c>
      <c r="BO18" s="176">
        <f t="shared" si="25"/>
        <v>0</v>
      </c>
      <c r="BP18" s="176">
        <f t="shared" si="26"/>
        <v>0</v>
      </c>
      <c r="BQ18" s="176">
        <f t="shared" si="27"/>
        <v>0</v>
      </c>
      <c r="BR18" s="176">
        <f t="shared" si="28"/>
        <v>0</v>
      </c>
      <c r="BS18" s="176">
        <f t="shared" si="29"/>
        <v>0</v>
      </c>
      <c r="BT18" s="176">
        <f t="shared" si="30"/>
        <v>0</v>
      </c>
      <c r="BU18" s="176">
        <f t="shared" si="31"/>
        <v>0</v>
      </c>
      <c r="BV18" s="176">
        <f t="shared" si="32"/>
        <v>0</v>
      </c>
      <c r="BW18" s="176">
        <f t="shared" si="33"/>
        <v>0</v>
      </c>
      <c r="BX18" s="176">
        <f t="shared" si="34"/>
        <v>0</v>
      </c>
      <c r="BY18" s="176">
        <f t="shared" si="35"/>
        <v>0</v>
      </c>
      <c r="BZ18" s="177">
        <f t="shared" si="2"/>
        <v>0</v>
      </c>
    </row>
    <row r="19" spans="1:78" ht="15" customHeight="1">
      <c r="A19" s="6">
        <v>17</v>
      </c>
      <c r="B19" s="167">
        <v>4.6241401619712721E-4</v>
      </c>
      <c r="C19" s="167">
        <v>2.6336871253038326E-5</v>
      </c>
      <c r="D19" s="167">
        <v>0</v>
      </c>
      <c r="E19" s="167">
        <v>0</v>
      </c>
      <c r="F19" s="167">
        <v>2.3582129736061632E-4</v>
      </c>
      <c r="G19" s="167">
        <v>5.5647141475901313E-6</v>
      </c>
      <c r="H19" s="167">
        <v>0</v>
      </c>
      <c r="I19" s="167">
        <v>1.3541916396330091E-5</v>
      </c>
      <c r="J19" s="167">
        <v>4.0998036126091115E-5</v>
      </c>
      <c r="K19" s="167">
        <v>0</v>
      </c>
      <c r="L19" s="167">
        <v>1.8392852977140146E-5</v>
      </c>
      <c r="M19" s="167">
        <v>2.2818353811678545E-4</v>
      </c>
      <c r="N19" s="167">
        <v>1.947166130750138E-2</v>
      </c>
      <c r="O19" s="167">
        <v>2.2937806501794188E-2</v>
      </c>
      <c r="P19" s="167">
        <v>4.5466459343531836E-2</v>
      </c>
      <c r="Q19" s="167">
        <v>2.8403728865255096E-2</v>
      </c>
      <c r="R19" s="167">
        <v>0.20406366334638001</v>
      </c>
      <c r="S19" s="167">
        <v>4.0554556523293893E-2</v>
      </c>
      <c r="T19" s="167">
        <v>3.7977730247140781E-2</v>
      </c>
      <c r="U19" s="167">
        <v>4.5485803206683287E-3</v>
      </c>
      <c r="V19" s="167">
        <v>1.1833112378569745E-2</v>
      </c>
      <c r="W19" s="167">
        <v>5.8081887163488063E-6</v>
      </c>
      <c r="X19" s="167">
        <v>4.0466192129700869E-4</v>
      </c>
      <c r="Y19" s="167">
        <v>0</v>
      </c>
      <c r="Z19" s="167">
        <v>4.4904928040750204E-4</v>
      </c>
      <c r="AA19" s="167">
        <v>5.079603123622017E-6</v>
      </c>
      <c r="AB19" s="167">
        <v>1.3875698303813587E-5</v>
      </c>
      <c r="AC19" s="167">
        <v>2.9253038913835158E-4</v>
      </c>
      <c r="AD19" s="167">
        <v>1.2772713614392638E-4</v>
      </c>
      <c r="AE19" s="167">
        <v>1.0767501681567091E-3</v>
      </c>
      <c r="AF19" s="167">
        <v>1.0073830343530839E-3</v>
      </c>
      <c r="AG19" s="167">
        <v>4.6079612523731067E-5</v>
      </c>
      <c r="AH19" s="167">
        <v>0</v>
      </c>
      <c r="AI19" s="167">
        <v>1.1528818538283673E-2</v>
      </c>
      <c r="AJ19" s="167">
        <v>3.4865281381924211E-4</v>
      </c>
      <c r="AK19" s="167">
        <v>0</v>
      </c>
      <c r="AL19" s="167">
        <v>1.060490148957038E-3</v>
      </c>
      <c r="AM19" s="2"/>
      <c r="AN19">
        <v>17</v>
      </c>
      <c r="AO19" s="176">
        <f t="shared" si="1"/>
        <v>0</v>
      </c>
      <c r="AP19" s="176">
        <f t="shared" si="36"/>
        <v>0</v>
      </c>
      <c r="AQ19" s="176">
        <f t="shared" si="37"/>
        <v>0</v>
      </c>
      <c r="AR19" s="176">
        <f t="shared" si="38"/>
        <v>0</v>
      </c>
      <c r="AS19" s="176">
        <f t="shared" si="3"/>
        <v>0</v>
      </c>
      <c r="AT19" s="176">
        <f t="shared" si="4"/>
        <v>0</v>
      </c>
      <c r="AU19" s="176">
        <f t="shared" si="5"/>
        <v>0</v>
      </c>
      <c r="AV19" s="176">
        <f t="shared" si="6"/>
        <v>0</v>
      </c>
      <c r="AW19" s="176">
        <f t="shared" si="7"/>
        <v>0</v>
      </c>
      <c r="AX19" s="176">
        <f t="shared" si="8"/>
        <v>0</v>
      </c>
      <c r="AY19" s="176">
        <f t="shared" si="9"/>
        <v>0</v>
      </c>
      <c r="AZ19" s="176">
        <f t="shared" si="10"/>
        <v>0</v>
      </c>
      <c r="BA19" s="176">
        <f t="shared" si="11"/>
        <v>0</v>
      </c>
      <c r="BB19" s="176">
        <f t="shared" si="12"/>
        <v>0</v>
      </c>
      <c r="BC19" s="176">
        <f t="shared" si="13"/>
        <v>0</v>
      </c>
      <c r="BD19" s="176">
        <f t="shared" si="14"/>
        <v>0</v>
      </c>
      <c r="BE19" s="176">
        <f t="shared" si="15"/>
        <v>0</v>
      </c>
      <c r="BF19" s="176">
        <f t="shared" si="16"/>
        <v>0</v>
      </c>
      <c r="BG19" s="176">
        <f t="shared" si="17"/>
        <v>0</v>
      </c>
      <c r="BH19" s="176">
        <f t="shared" si="18"/>
        <v>0</v>
      </c>
      <c r="BI19" s="176">
        <f t="shared" si="19"/>
        <v>0</v>
      </c>
      <c r="BJ19" s="176">
        <f t="shared" si="20"/>
        <v>0</v>
      </c>
      <c r="BK19" s="176">
        <f t="shared" si="21"/>
        <v>0</v>
      </c>
      <c r="BL19" s="176">
        <f t="shared" si="22"/>
        <v>0</v>
      </c>
      <c r="BM19" s="176">
        <f t="shared" si="23"/>
        <v>0</v>
      </c>
      <c r="BN19" s="176">
        <f t="shared" si="24"/>
        <v>0</v>
      </c>
      <c r="BO19" s="176">
        <f t="shared" si="25"/>
        <v>0</v>
      </c>
      <c r="BP19" s="176">
        <f t="shared" si="26"/>
        <v>0</v>
      </c>
      <c r="BQ19" s="176">
        <f t="shared" si="27"/>
        <v>0</v>
      </c>
      <c r="BR19" s="176">
        <f t="shared" si="28"/>
        <v>0</v>
      </c>
      <c r="BS19" s="176">
        <f t="shared" si="29"/>
        <v>0</v>
      </c>
      <c r="BT19" s="176">
        <f t="shared" si="30"/>
        <v>0</v>
      </c>
      <c r="BU19" s="176">
        <f t="shared" si="31"/>
        <v>0</v>
      </c>
      <c r="BV19" s="176">
        <f t="shared" si="32"/>
        <v>0</v>
      </c>
      <c r="BW19" s="176">
        <f t="shared" si="33"/>
        <v>0</v>
      </c>
      <c r="BX19" s="176">
        <f t="shared" si="34"/>
        <v>0</v>
      </c>
      <c r="BY19" s="176">
        <f t="shared" si="35"/>
        <v>0</v>
      </c>
      <c r="BZ19" s="177">
        <f t="shared" si="2"/>
        <v>0</v>
      </c>
    </row>
    <row r="20" spans="1:78" ht="15" customHeight="1">
      <c r="A20" s="6">
        <v>18</v>
      </c>
      <c r="B20" s="167">
        <v>1.0436542612013774E-5</v>
      </c>
      <c r="C20" s="167">
        <v>7.1676295182319493E-6</v>
      </c>
      <c r="D20" s="167">
        <v>1.4267731573791661E-5</v>
      </c>
      <c r="E20" s="167">
        <v>4.011040319323069E-6</v>
      </c>
      <c r="F20" s="167">
        <v>5.1761165853421833E-6</v>
      </c>
      <c r="G20" s="167">
        <v>1.2564790184751794E-4</v>
      </c>
      <c r="H20" s="167">
        <v>6.4975108626567968E-6</v>
      </c>
      <c r="I20" s="167">
        <v>5.0078114737344982E-5</v>
      </c>
      <c r="J20" s="167">
        <v>7.3135433226646242E-6</v>
      </c>
      <c r="K20" s="167">
        <v>1.2082364158391665E-6</v>
      </c>
      <c r="L20" s="167">
        <v>2.107831084983554E-6</v>
      </c>
      <c r="M20" s="167">
        <v>3.7492456918294927E-5</v>
      </c>
      <c r="N20" s="167">
        <v>4.6477916910494182E-4</v>
      </c>
      <c r="O20" s="167">
        <v>1.7166603297640005E-4</v>
      </c>
      <c r="P20" s="167">
        <v>8.2645896572202401E-6</v>
      </c>
      <c r="Q20" s="167">
        <v>3.2032903435933961E-5</v>
      </c>
      <c r="R20" s="167">
        <v>5.7593374432360967E-5</v>
      </c>
      <c r="S20" s="167">
        <v>1.880042025283208E-2</v>
      </c>
      <c r="T20" s="167">
        <v>3.105396107321108E-3</v>
      </c>
      <c r="U20" s="167">
        <v>4.3932617183871086E-5</v>
      </c>
      <c r="V20" s="167">
        <v>1.6622098818724676E-3</v>
      </c>
      <c r="W20" s="167">
        <v>1.1909227283942091E-5</v>
      </c>
      <c r="X20" s="167">
        <v>9.3404286036534352E-6</v>
      </c>
      <c r="Y20" s="167">
        <v>1.6951896047605025E-5</v>
      </c>
      <c r="Z20" s="167">
        <v>2.3894470653370233E-4</v>
      </c>
      <c r="AA20" s="167">
        <v>1.1694335722716283E-4</v>
      </c>
      <c r="AB20" s="167">
        <v>2.8252205256154704E-5</v>
      </c>
      <c r="AC20" s="167">
        <v>9.791245313121302E-5</v>
      </c>
      <c r="AD20" s="167">
        <v>6.5983422023048054E-5</v>
      </c>
      <c r="AE20" s="167">
        <v>6.5192974609636827E-4</v>
      </c>
      <c r="AF20" s="167">
        <v>4.6797022737971065E-5</v>
      </c>
      <c r="AG20" s="167">
        <v>1.6180734717891603E-5</v>
      </c>
      <c r="AH20" s="167">
        <v>7.0902107304171062E-5</v>
      </c>
      <c r="AI20" s="167">
        <v>4.5104748181101724E-4</v>
      </c>
      <c r="AJ20" s="167">
        <v>1.4400845244939495E-4</v>
      </c>
      <c r="AK20" s="167">
        <v>0</v>
      </c>
      <c r="AL20" s="167">
        <v>0</v>
      </c>
      <c r="AM20" s="2"/>
      <c r="AN20">
        <v>18</v>
      </c>
      <c r="AO20" s="176">
        <f t="shared" si="1"/>
        <v>0</v>
      </c>
      <c r="AP20" s="176">
        <f t="shared" si="36"/>
        <v>0</v>
      </c>
      <c r="AQ20" s="176">
        <f t="shared" si="37"/>
        <v>0</v>
      </c>
      <c r="AR20" s="176">
        <f t="shared" si="38"/>
        <v>0</v>
      </c>
      <c r="AS20" s="176">
        <f t="shared" si="3"/>
        <v>0</v>
      </c>
      <c r="AT20" s="176">
        <f t="shared" si="4"/>
        <v>0</v>
      </c>
      <c r="AU20" s="176">
        <f t="shared" si="5"/>
        <v>0</v>
      </c>
      <c r="AV20" s="176">
        <f t="shared" si="6"/>
        <v>0</v>
      </c>
      <c r="AW20" s="176">
        <f t="shared" si="7"/>
        <v>0</v>
      </c>
      <c r="AX20" s="176">
        <f t="shared" si="8"/>
        <v>0</v>
      </c>
      <c r="AY20" s="176">
        <f t="shared" si="9"/>
        <v>0</v>
      </c>
      <c r="AZ20" s="176">
        <f t="shared" si="10"/>
        <v>0</v>
      </c>
      <c r="BA20" s="176">
        <f t="shared" si="11"/>
        <v>0</v>
      </c>
      <c r="BB20" s="176">
        <f t="shared" si="12"/>
        <v>0</v>
      </c>
      <c r="BC20" s="176">
        <f t="shared" si="13"/>
        <v>0</v>
      </c>
      <c r="BD20" s="176">
        <f t="shared" si="14"/>
        <v>0</v>
      </c>
      <c r="BE20" s="176">
        <f t="shared" si="15"/>
        <v>0</v>
      </c>
      <c r="BF20" s="176">
        <f t="shared" si="16"/>
        <v>0</v>
      </c>
      <c r="BG20" s="176">
        <f t="shared" si="17"/>
        <v>0</v>
      </c>
      <c r="BH20" s="176">
        <f t="shared" si="18"/>
        <v>0</v>
      </c>
      <c r="BI20" s="176">
        <f t="shared" si="19"/>
        <v>0</v>
      </c>
      <c r="BJ20" s="176">
        <f t="shared" si="20"/>
        <v>0</v>
      </c>
      <c r="BK20" s="176">
        <f t="shared" si="21"/>
        <v>0</v>
      </c>
      <c r="BL20" s="176">
        <f t="shared" si="22"/>
        <v>0</v>
      </c>
      <c r="BM20" s="176">
        <f t="shared" si="23"/>
        <v>0</v>
      </c>
      <c r="BN20" s="176">
        <f t="shared" si="24"/>
        <v>0</v>
      </c>
      <c r="BO20" s="176">
        <f t="shared" si="25"/>
        <v>0</v>
      </c>
      <c r="BP20" s="176">
        <f t="shared" si="26"/>
        <v>0</v>
      </c>
      <c r="BQ20" s="176">
        <f t="shared" si="27"/>
        <v>0</v>
      </c>
      <c r="BR20" s="176">
        <f t="shared" si="28"/>
        <v>0</v>
      </c>
      <c r="BS20" s="176">
        <f t="shared" si="29"/>
        <v>0</v>
      </c>
      <c r="BT20" s="176">
        <f t="shared" si="30"/>
        <v>0</v>
      </c>
      <c r="BU20" s="176">
        <f t="shared" si="31"/>
        <v>0</v>
      </c>
      <c r="BV20" s="176">
        <f t="shared" si="32"/>
        <v>0</v>
      </c>
      <c r="BW20" s="176">
        <f t="shared" si="33"/>
        <v>0</v>
      </c>
      <c r="BX20" s="176">
        <f t="shared" si="34"/>
        <v>0</v>
      </c>
      <c r="BY20" s="176">
        <f t="shared" si="35"/>
        <v>0</v>
      </c>
      <c r="BZ20" s="177">
        <f t="shared" si="2"/>
        <v>0</v>
      </c>
    </row>
    <row r="21" spans="1:78" ht="15" customHeight="1">
      <c r="A21" s="6">
        <v>19</v>
      </c>
      <c r="B21" s="167">
        <v>7.4955934490374809E-3</v>
      </c>
      <c r="C21" s="167">
        <v>2.2169644788949983E-5</v>
      </c>
      <c r="D21" s="167">
        <v>0</v>
      </c>
      <c r="E21" s="167">
        <v>0</v>
      </c>
      <c r="F21" s="167">
        <v>0</v>
      </c>
      <c r="G21" s="167">
        <v>0</v>
      </c>
      <c r="H21" s="167">
        <v>0</v>
      </c>
      <c r="I21" s="167">
        <v>0</v>
      </c>
      <c r="J21" s="167">
        <v>0</v>
      </c>
      <c r="K21" s="167">
        <v>0</v>
      </c>
      <c r="L21" s="167">
        <v>0</v>
      </c>
      <c r="M21" s="167">
        <v>0</v>
      </c>
      <c r="N21" s="167">
        <v>0</v>
      </c>
      <c r="O21" s="167">
        <v>5.7759938841442219E-4</v>
      </c>
      <c r="P21" s="167">
        <v>0</v>
      </c>
      <c r="Q21" s="167">
        <v>0</v>
      </c>
      <c r="R21" s="167">
        <v>0</v>
      </c>
      <c r="S21" s="167">
        <v>0</v>
      </c>
      <c r="T21" s="167">
        <v>0.2217916632388196</v>
      </c>
      <c r="U21" s="167">
        <v>0</v>
      </c>
      <c r="V21" s="167">
        <v>0</v>
      </c>
      <c r="W21" s="167">
        <v>0</v>
      </c>
      <c r="X21" s="167">
        <v>0</v>
      </c>
      <c r="Y21" s="167">
        <v>0</v>
      </c>
      <c r="Z21" s="167">
        <v>0</v>
      </c>
      <c r="AA21" s="167">
        <v>0</v>
      </c>
      <c r="AB21" s="167">
        <v>0</v>
      </c>
      <c r="AC21" s="167">
        <v>4.4380124353835919E-3</v>
      </c>
      <c r="AD21" s="167">
        <v>0</v>
      </c>
      <c r="AE21" s="167">
        <v>1.6437448629536347E-3</v>
      </c>
      <c r="AF21" s="167">
        <v>4.6829839724463333E-5</v>
      </c>
      <c r="AG21" s="167">
        <v>0</v>
      </c>
      <c r="AH21" s="167">
        <v>0</v>
      </c>
      <c r="AI21" s="167">
        <v>3.6840646983589666E-2</v>
      </c>
      <c r="AJ21" s="167">
        <v>9.9882973428278193E-6</v>
      </c>
      <c r="AK21" s="167">
        <v>0</v>
      </c>
      <c r="AL21" s="167">
        <v>0</v>
      </c>
      <c r="AM21" s="2"/>
      <c r="AN21">
        <v>19</v>
      </c>
      <c r="AO21" s="176">
        <f t="shared" si="1"/>
        <v>0</v>
      </c>
      <c r="AP21" s="176">
        <f t="shared" si="36"/>
        <v>0</v>
      </c>
      <c r="AQ21" s="176">
        <f t="shared" si="37"/>
        <v>0</v>
      </c>
      <c r="AR21" s="176">
        <f t="shared" si="38"/>
        <v>0</v>
      </c>
      <c r="AS21" s="176">
        <f t="shared" si="3"/>
        <v>0</v>
      </c>
      <c r="AT21" s="176">
        <f t="shared" si="4"/>
        <v>0</v>
      </c>
      <c r="AU21" s="176">
        <f t="shared" si="5"/>
        <v>0</v>
      </c>
      <c r="AV21" s="176">
        <f t="shared" si="6"/>
        <v>0</v>
      </c>
      <c r="AW21" s="176">
        <f t="shared" si="7"/>
        <v>0</v>
      </c>
      <c r="AX21" s="176">
        <f t="shared" si="8"/>
        <v>0</v>
      </c>
      <c r="AY21" s="176">
        <f t="shared" si="9"/>
        <v>0</v>
      </c>
      <c r="AZ21" s="176">
        <f t="shared" si="10"/>
        <v>0</v>
      </c>
      <c r="BA21" s="176">
        <f t="shared" si="11"/>
        <v>0</v>
      </c>
      <c r="BB21" s="176">
        <f t="shared" si="12"/>
        <v>0</v>
      </c>
      <c r="BC21" s="176">
        <f t="shared" si="13"/>
        <v>0</v>
      </c>
      <c r="BD21" s="176">
        <f t="shared" si="14"/>
        <v>0</v>
      </c>
      <c r="BE21" s="176">
        <f t="shared" si="15"/>
        <v>0</v>
      </c>
      <c r="BF21" s="176">
        <f t="shared" si="16"/>
        <v>0</v>
      </c>
      <c r="BG21" s="176">
        <f t="shared" si="17"/>
        <v>0</v>
      </c>
      <c r="BH21" s="176">
        <f t="shared" si="18"/>
        <v>0</v>
      </c>
      <c r="BI21" s="176">
        <f t="shared" si="19"/>
        <v>0</v>
      </c>
      <c r="BJ21" s="176">
        <f t="shared" si="20"/>
        <v>0</v>
      </c>
      <c r="BK21" s="176">
        <f t="shared" si="21"/>
        <v>0</v>
      </c>
      <c r="BL21" s="176">
        <f t="shared" si="22"/>
        <v>0</v>
      </c>
      <c r="BM21" s="176">
        <f t="shared" si="23"/>
        <v>0</v>
      </c>
      <c r="BN21" s="176">
        <f t="shared" si="24"/>
        <v>0</v>
      </c>
      <c r="BO21" s="176">
        <f t="shared" si="25"/>
        <v>0</v>
      </c>
      <c r="BP21" s="176">
        <f t="shared" si="26"/>
        <v>0</v>
      </c>
      <c r="BQ21" s="176">
        <f t="shared" si="27"/>
        <v>0</v>
      </c>
      <c r="BR21" s="176">
        <f t="shared" si="28"/>
        <v>0</v>
      </c>
      <c r="BS21" s="176">
        <f t="shared" si="29"/>
        <v>0</v>
      </c>
      <c r="BT21" s="176">
        <f t="shared" si="30"/>
        <v>0</v>
      </c>
      <c r="BU21" s="176">
        <f t="shared" si="31"/>
        <v>0</v>
      </c>
      <c r="BV21" s="176">
        <f t="shared" si="32"/>
        <v>0</v>
      </c>
      <c r="BW21" s="176">
        <f t="shared" si="33"/>
        <v>0</v>
      </c>
      <c r="BX21" s="176">
        <f t="shared" si="34"/>
        <v>0</v>
      </c>
      <c r="BY21" s="176">
        <f t="shared" si="35"/>
        <v>0</v>
      </c>
      <c r="BZ21" s="177">
        <f t="shared" si="2"/>
        <v>0</v>
      </c>
    </row>
    <row r="22" spans="1:78" ht="15" customHeight="1">
      <c r="A22" s="6">
        <v>20</v>
      </c>
      <c r="B22" s="167">
        <v>1.8926570525951059E-3</v>
      </c>
      <c r="C22" s="167">
        <v>2.0284391536596418E-3</v>
      </c>
      <c r="D22" s="167">
        <v>4.5837932807176081E-3</v>
      </c>
      <c r="E22" s="167">
        <v>4.2925738562190043E-2</v>
      </c>
      <c r="F22" s="167">
        <v>1.2059000153371184E-2</v>
      </c>
      <c r="G22" s="167">
        <v>2.2114902450769969E-3</v>
      </c>
      <c r="H22" s="167">
        <v>1.5362183069140604E-2</v>
      </c>
      <c r="I22" s="167">
        <v>2.0471061442598882E-3</v>
      </c>
      <c r="J22" s="167">
        <v>1.3958483452405007E-2</v>
      </c>
      <c r="K22" s="167">
        <v>9.6148158782255865E-3</v>
      </c>
      <c r="L22" s="167">
        <v>2.769852186521081E-2</v>
      </c>
      <c r="M22" s="167">
        <v>1.0126347659000809E-3</v>
      </c>
      <c r="N22" s="167">
        <v>7.0966613537879776E-4</v>
      </c>
      <c r="O22" s="167">
        <v>4.793597391315056E-3</v>
      </c>
      <c r="P22" s="167">
        <v>2.6136764790959011E-3</v>
      </c>
      <c r="Q22" s="167">
        <v>3.6854071338467318E-3</v>
      </c>
      <c r="R22" s="167">
        <v>1.8088938049486678E-3</v>
      </c>
      <c r="S22" s="167">
        <v>8.9196923103700074E-3</v>
      </c>
      <c r="T22" s="167">
        <v>1.4635343264033335E-3</v>
      </c>
      <c r="U22" s="167">
        <v>7.7848639520314858E-2</v>
      </c>
      <c r="V22" s="167">
        <v>4.7013003109803711E-3</v>
      </c>
      <c r="W22" s="167">
        <v>8.0360927679997106E-3</v>
      </c>
      <c r="X22" s="167">
        <v>2.7128276047350898E-3</v>
      </c>
      <c r="Y22" s="167">
        <v>2.6666833622705495E-3</v>
      </c>
      <c r="Z22" s="167">
        <v>3.7695512752519973E-3</v>
      </c>
      <c r="AA22" s="167">
        <v>8.0431844886870909E-3</v>
      </c>
      <c r="AB22" s="167">
        <v>2.3151154291212642E-5</v>
      </c>
      <c r="AC22" s="167">
        <v>1.2242185823544964E-3</v>
      </c>
      <c r="AD22" s="167">
        <v>8.2266478109784373E-3</v>
      </c>
      <c r="AE22" s="167">
        <v>4.2834486597483805E-3</v>
      </c>
      <c r="AF22" s="167">
        <v>8.2027739607976151E-3</v>
      </c>
      <c r="AG22" s="167">
        <v>2.1561467275135466E-3</v>
      </c>
      <c r="AH22" s="167">
        <v>3.1373877453909391E-2</v>
      </c>
      <c r="AI22" s="167">
        <v>4.2714061307657552E-3</v>
      </c>
      <c r="AJ22" s="167">
        <v>6.9613158517873915E-3</v>
      </c>
      <c r="AK22" s="167">
        <v>0.14684529182764805</v>
      </c>
      <c r="AL22" s="167">
        <v>1.1426156487079197E-3</v>
      </c>
      <c r="AM22" s="2"/>
      <c r="AN22">
        <v>20</v>
      </c>
      <c r="AO22" s="176">
        <f t="shared" si="1"/>
        <v>0</v>
      </c>
      <c r="AP22" s="176">
        <f t="shared" si="36"/>
        <v>0</v>
      </c>
      <c r="AQ22" s="176">
        <f t="shared" si="37"/>
        <v>0</v>
      </c>
      <c r="AR22" s="176">
        <f t="shared" si="38"/>
        <v>0</v>
      </c>
      <c r="AS22" s="176">
        <f t="shared" si="3"/>
        <v>0</v>
      </c>
      <c r="AT22" s="176">
        <f t="shared" si="4"/>
        <v>0</v>
      </c>
      <c r="AU22" s="176">
        <f t="shared" si="5"/>
        <v>0</v>
      </c>
      <c r="AV22" s="176">
        <f t="shared" si="6"/>
        <v>0</v>
      </c>
      <c r="AW22" s="176">
        <f t="shared" si="7"/>
        <v>0</v>
      </c>
      <c r="AX22" s="176">
        <f t="shared" si="8"/>
        <v>0</v>
      </c>
      <c r="AY22" s="176">
        <f t="shared" si="9"/>
        <v>0</v>
      </c>
      <c r="AZ22" s="176">
        <f t="shared" si="10"/>
        <v>0</v>
      </c>
      <c r="BA22" s="176">
        <f t="shared" si="11"/>
        <v>0</v>
      </c>
      <c r="BB22" s="176">
        <f t="shared" si="12"/>
        <v>0</v>
      </c>
      <c r="BC22" s="176">
        <f t="shared" si="13"/>
        <v>0</v>
      </c>
      <c r="BD22" s="176">
        <f t="shared" si="14"/>
        <v>0</v>
      </c>
      <c r="BE22" s="176">
        <f t="shared" si="15"/>
        <v>0</v>
      </c>
      <c r="BF22" s="176">
        <f t="shared" si="16"/>
        <v>0</v>
      </c>
      <c r="BG22" s="176">
        <f t="shared" si="17"/>
        <v>0</v>
      </c>
      <c r="BH22" s="176">
        <f t="shared" si="18"/>
        <v>0</v>
      </c>
      <c r="BI22" s="176">
        <f t="shared" si="19"/>
        <v>0</v>
      </c>
      <c r="BJ22" s="176">
        <f t="shared" si="20"/>
        <v>0</v>
      </c>
      <c r="BK22" s="176">
        <f t="shared" si="21"/>
        <v>0</v>
      </c>
      <c r="BL22" s="176">
        <f t="shared" si="22"/>
        <v>0</v>
      </c>
      <c r="BM22" s="176">
        <f t="shared" si="23"/>
        <v>0</v>
      </c>
      <c r="BN22" s="176">
        <f t="shared" si="24"/>
        <v>0</v>
      </c>
      <c r="BO22" s="176">
        <f t="shared" si="25"/>
        <v>0</v>
      </c>
      <c r="BP22" s="176">
        <f t="shared" si="26"/>
        <v>0</v>
      </c>
      <c r="BQ22" s="176">
        <f t="shared" si="27"/>
        <v>0</v>
      </c>
      <c r="BR22" s="176">
        <f t="shared" si="28"/>
        <v>0</v>
      </c>
      <c r="BS22" s="176">
        <f t="shared" si="29"/>
        <v>0</v>
      </c>
      <c r="BT22" s="176">
        <f t="shared" si="30"/>
        <v>0</v>
      </c>
      <c r="BU22" s="176">
        <f t="shared" si="31"/>
        <v>0</v>
      </c>
      <c r="BV22" s="176">
        <f t="shared" si="32"/>
        <v>0</v>
      </c>
      <c r="BW22" s="176">
        <f t="shared" si="33"/>
        <v>0</v>
      </c>
      <c r="BX22" s="176">
        <f t="shared" si="34"/>
        <v>0</v>
      </c>
      <c r="BY22" s="176">
        <f t="shared" si="35"/>
        <v>0</v>
      </c>
      <c r="BZ22" s="177">
        <f t="shared" si="2"/>
        <v>0</v>
      </c>
    </row>
    <row r="23" spans="1:78" ht="15" customHeight="1">
      <c r="A23" s="6">
        <v>21</v>
      </c>
      <c r="B23" s="167">
        <v>2.974569423657578E-3</v>
      </c>
      <c r="C23" s="167">
        <v>2.7667049940375324E-3</v>
      </c>
      <c r="D23" s="167">
        <v>5.7055172850824741E-4</v>
      </c>
      <c r="E23" s="167">
        <v>2.6175495876961754E-3</v>
      </c>
      <c r="F23" s="167">
        <v>4.3512660919074941E-3</v>
      </c>
      <c r="G23" s="167">
        <v>1.8673019277465454E-3</v>
      </c>
      <c r="H23" s="167">
        <v>1.8361375015062411E-3</v>
      </c>
      <c r="I23" s="167">
        <v>2.3796006556834064E-3</v>
      </c>
      <c r="J23" s="167">
        <v>4.9947984767201945E-3</v>
      </c>
      <c r="K23" s="167">
        <v>4.8817693985239857E-3</v>
      </c>
      <c r="L23" s="167">
        <v>3.4725503744774734E-3</v>
      </c>
      <c r="M23" s="167">
        <v>3.6469120475255447E-3</v>
      </c>
      <c r="N23" s="167">
        <v>1.5898521013560493E-3</v>
      </c>
      <c r="O23" s="167">
        <v>1.8637741277914501E-3</v>
      </c>
      <c r="P23" s="167">
        <v>8.8313043765724853E-4</v>
      </c>
      <c r="Q23" s="167">
        <v>5.1768284401013265E-3</v>
      </c>
      <c r="R23" s="167">
        <v>2.2913093578183804E-3</v>
      </c>
      <c r="S23" s="167">
        <v>1.7569210783852228E-3</v>
      </c>
      <c r="T23" s="167">
        <v>9.4555386671427632E-4</v>
      </c>
      <c r="U23" s="167">
        <v>1.5826419162492745E-3</v>
      </c>
      <c r="V23" s="167">
        <v>5.8463821694465555E-4</v>
      </c>
      <c r="W23" s="167">
        <v>1.8926153761302481E-2</v>
      </c>
      <c r="X23" s="167">
        <v>3.402712741219268E-2</v>
      </c>
      <c r="Y23" s="167">
        <v>3.3060957004463036E-3</v>
      </c>
      <c r="Z23" s="167">
        <v>3.5813283649766157E-3</v>
      </c>
      <c r="AA23" s="167">
        <v>2.8440863657093777E-3</v>
      </c>
      <c r="AB23" s="167">
        <v>1.3408752716718233E-2</v>
      </c>
      <c r="AC23" s="167">
        <v>7.1324377031759057E-3</v>
      </c>
      <c r="AD23" s="167">
        <v>5.0269911337057624E-3</v>
      </c>
      <c r="AE23" s="167">
        <v>7.3600040245172848E-3</v>
      </c>
      <c r="AF23" s="167">
        <v>6.5938965852744141E-3</v>
      </c>
      <c r="AG23" s="167">
        <v>2.1005745781109632E-3</v>
      </c>
      <c r="AH23" s="167">
        <v>1.9256429401056821E-3</v>
      </c>
      <c r="AI23" s="167">
        <v>1.0678693919163535E-3</v>
      </c>
      <c r="AJ23" s="167">
        <v>2.6645167576922657E-3</v>
      </c>
      <c r="AK23" s="167">
        <v>0</v>
      </c>
      <c r="AL23" s="167">
        <v>0</v>
      </c>
      <c r="AM23" s="2"/>
      <c r="AN23">
        <v>21</v>
      </c>
      <c r="AO23" s="176">
        <f t="shared" si="1"/>
        <v>0</v>
      </c>
      <c r="AP23" s="176">
        <f t="shared" si="36"/>
        <v>0</v>
      </c>
      <c r="AQ23" s="176">
        <f t="shared" si="37"/>
        <v>0</v>
      </c>
      <c r="AR23" s="176">
        <f t="shared" si="38"/>
        <v>0</v>
      </c>
      <c r="AS23" s="176">
        <f t="shared" si="3"/>
        <v>0</v>
      </c>
      <c r="AT23" s="176">
        <f t="shared" si="4"/>
        <v>0</v>
      </c>
      <c r="AU23" s="176">
        <f t="shared" si="5"/>
        <v>0</v>
      </c>
      <c r="AV23" s="176">
        <f t="shared" si="6"/>
        <v>0</v>
      </c>
      <c r="AW23" s="176">
        <f t="shared" si="7"/>
        <v>0</v>
      </c>
      <c r="AX23" s="176">
        <f t="shared" si="8"/>
        <v>0</v>
      </c>
      <c r="AY23" s="176">
        <f t="shared" si="9"/>
        <v>0</v>
      </c>
      <c r="AZ23" s="176">
        <f t="shared" si="10"/>
        <v>0</v>
      </c>
      <c r="BA23" s="176">
        <f t="shared" si="11"/>
        <v>0</v>
      </c>
      <c r="BB23" s="176">
        <f t="shared" si="12"/>
        <v>0</v>
      </c>
      <c r="BC23" s="176">
        <f t="shared" si="13"/>
        <v>0</v>
      </c>
      <c r="BD23" s="176">
        <f t="shared" si="14"/>
        <v>0</v>
      </c>
      <c r="BE23" s="176">
        <f t="shared" si="15"/>
        <v>0</v>
      </c>
      <c r="BF23" s="176">
        <f t="shared" si="16"/>
        <v>0</v>
      </c>
      <c r="BG23" s="176">
        <f t="shared" si="17"/>
        <v>0</v>
      </c>
      <c r="BH23" s="176">
        <f t="shared" si="18"/>
        <v>0</v>
      </c>
      <c r="BI23" s="176">
        <f t="shared" si="19"/>
        <v>0</v>
      </c>
      <c r="BJ23" s="176">
        <f t="shared" si="20"/>
        <v>0</v>
      </c>
      <c r="BK23" s="176">
        <f t="shared" si="21"/>
        <v>0</v>
      </c>
      <c r="BL23" s="176">
        <f t="shared" si="22"/>
        <v>0</v>
      </c>
      <c r="BM23" s="176">
        <f t="shared" si="23"/>
        <v>0</v>
      </c>
      <c r="BN23" s="176">
        <f t="shared" si="24"/>
        <v>0</v>
      </c>
      <c r="BO23" s="176">
        <f t="shared" si="25"/>
        <v>0</v>
      </c>
      <c r="BP23" s="176">
        <f t="shared" si="26"/>
        <v>0</v>
      </c>
      <c r="BQ23" s="176">
        <f t="shared" si="27"/>
        <v>0</v>
      </c>
      <c r="BR23" s="176">
        <f t="shared" si="28"/>
        <v>0</v>
      </c>
      <c r="BS23" s="176">
        <f t="shared" si="29"/>
        <v>0</v>
      </c>
      <c r="BT23" s="176">
        <f t="shared" si="30"/>
        <v>0</v>
      </c>
      <c r="BU23" s="176">
        <f t="shared" si="31"/>
        <v>0</v>
      </c>
      <c r="BV23" s="176">
        <f t="shared" si="32"/>
        <v>0</v>
      </c>
      <c r="BW23" s="176">
        <f t="shared" si="33"/>
        <v>0</v>
      </c>
      <c r="BX23" s="176">
        <f t="shared" si="34"/>
        <v>0</v>
      </c>
      <c r="BY23" s="176">
        <f t="shared" si="35"/>
        <v>0</v>
      </c>
      <c r="BZ23" s="177">
        <f t="shared" si="2"/>
        <v>0</v>
      </c>
    </row>
    <row r="24" spans="1:78" ht="15" customHeight="1">
      <c r="A24" s="6">
        <v>22</v>
      </c>
      <c r="B24" s="167">
        <v>3.7956953695044921E-3</v>
      </c>
      <c r="C24" s="167">
        <v>8.7066695959490559E-3</v>
      </c>
      <c r="D24" s="167">
        <v>7.712112258131767E-3</v>
      </c>
      <c r="E24" s="167">
        <v>1.2612024725435645E-2</v>
      </c>
      <c r="F24" s="167">
        <v>3.645116915050696E-2</v>
      </c>
      <c r="G24" s="167">
        <v>1.4290830769131563E-2</v>
      </c>
      <c r="H24" s="167">
        <v>1.2990000921465177E-2</v>
      </c>
      <c r="I24" s="167">
        <v>3.1300019442091605E-2</v>
      </c>
      <c r="J24" s="167">
        <v>3.1794668520681156E-2</v>
      </c>
      <c r="K24" s="167">
        <v>7.2159173944140051E-2</v>
      </c>
      <c r="L24" s="167">
        <v>2.209482252437215E-2</v>
      </c>
      <c r="M24" s="167">
        <v>2.117670739176182E-2</v>
      </c>
      <c r="N24" s="167">
        <v>8.3986725250277811E-3</v>
      </c>
      <c r="O24" s="167">
        <v>7.6935096143880338E-3</v>
      </c>
      <c r="P24" s="167">
        <v>2.7892990093118311E-3</v>
      </c>
      <c r="Q24" s="167">
        <v>1.0156537621100031E-2</v>
      </c>
      <c r="R24" s="167">
        <v>1.0250232712649012E-2</v>
      </c>
      <c r="S24" s="167">
        <v>3.0654643469427635E-3</v>
      </c>
      <c r="T24" s="167">
        <v>1.229758474739299E-2</v>
      </c>
      <c r="U24" s="167">
        <v>5.324084699196866E-3</v>
      </c>
      <c r="V24" s="167">
        <v>1.438785329247468E-3</v>
      </c>
      <c r="W24" s="167">
        <v>3.8522836065337733E-2</v>
      </c>
      <c r="X24" s="167">
        <v>2.0926069481774664E-2</v>
      </c>
      <c r="Y24" s="167">
        <v>3.6223821997915316E-2</v>
      </c>
      <c r="Z24" s="167">
        <v>1.2492376210085861E-2</v>
      </c>
      <c r="AA24" s="167">
        <v>2.4584983104162521E-3</v>
      </c>
      <c r="AB24" s="167">
        <v>9.9514277087439044E-4</v>
      </c>
      <c r="AC24" s="167">
        <v>3.9641889243100083E-3</v>
      </c>
      <c r="AD24" s="167">
        <v>6.844984665688789E-3</v>
      </c>
      <c r="AE24" s="167">
        <v>6.3030931499881123E-3</v>
      </c>
      <c r="AF24" s="167">
        <v>1.0188300094539174E-2</v>
      </c>
      <c r="AG24" s="167">
        <v>6.3737841911222469E-3</v>
      </c>
      <c r="AH24" s="167">
        <v>2.0599570181393484E-3</v>
      </c>
      <c r="AI24" s="167">
        <v>2.3797723357034226E-3</v>
      </c>
      <c r="AJ24" s="167">
        <v>2.2780534479152674E-2</v>
      </c>
      <c r="AK24" s="167">
        <v>0</v>
      </c>
      <c r="AL24" s="167">
        <v>3.6936071037026994E-3</v>
      </c>
      <c r="AM24" s="2"/>
      <c r="AN24">
        <v>22</v>
      </c>
      <c r="AO24" s="176">
        <f t="shared" si="1"/>
        <v>0</v>
      </c>
      <c r="AP24" s="176">
        <f t="shared" si="36"/>
        <v>0</v>
      </c>
      <c r="AQ24" s="176">
        <f t="shared" si="37"/>
        <v>0</v>
      </c>
      <c r="AR24" s="176">
        <f t="shared" si="38"/>
        <v>0</v>
      </c>
      <c r="AS24" s="176">
        <f t="shared" si="3"/>
        <v>0</v>
      </c>
      <c r="AT24" s="176">
        <f t="shared" si="4"/>
        <v>0</v>
      </c>
      <c r="AU24" s="176">
        <f t="shared" si="5"/>
        <v>0</v>
      </c>
      <c r="AV24" s="176">
        <f t="shared" si="6"/>
        <v>0</v>
      </c>
      <c r="AW24" s="176">
        <f t="shared" si="7"/>
        <v>0</v>
      </c>
      <c r="AX24" s="176">
        <f t="shared" si="8"/>
        <v>0</v>
      </c>
      <c r="AY24" s="176">
        <f t="shared" si="9"/>
        <v>0</v>
      </c>
      <c r="AZ24" s="176">
        <f t="shared" si="10"/>
        <v>0</v>
      </c>
      <c r="BA24" s="176">
        <f t="shared" si="11"/>
        <v>0</v>
      </c>
      <c r="BB24" s="176">
        <f t="shared" si="12"/>
        <v>0</v>
      </c>
      <c r="BC24" s="176">
        <f t="shared" si="13"/>
        <v>0</v>
      </c>
      <c r="BD24" s="176">
        <f t="shared" si="14"/>
        <v>0</v>
      </c>
      <c r="BE24" s="176">
        <f t="shared" si="15"/>
        <v>0</v>
      </c>
      <c r="BF24" s="176">
        <f t="shared" si="16"/>
        <v>0</v>
      </c>
      <c r="BG24" s="176">
        <f t="shared" si="17"/>
        <v>0</v>
      </c>
      <c r="BH24" s="176">
        <f t="shared" si="18"/>
        <v>0</v>
      </c>
      <c r="BI24" s="176">
        <f t="shared" si="19"/>
        <v>0</v>
      </c>
      <c r="BJ24" s="176">
        <f t="shared" si="20"/>
        <v>0</v>
      </c>
      <c r="BK24" s="176">
        <f t="shared" si="21"/>
        <v>0</v>
      </c>
      <c r="BL24" s="176">
        <f t="shared" si="22"/>
        <v>0</v>
      </c>
      <c r="BM24" s="176">
        <f t="shared" si="23"/>
        <v>0</v>
      </c>
      <c r="BN24" s="176">
        <f t="shared" si="24"/>
        <v>0</v>
      </c>
      <c r="BO24" s="176">
        <f t="shared" si="25"/>
        <v>0</v>
      </c>
      <c r="BP24" s="176">
        <f t="shared" si="26"/>
        <v>0</v>
      </c>
      <c r="BQ24" s="176">
        <f t="shared" si="27"/>
        <v>0</v>
      </c>
      <c r="BR24" s="176">
        <f t="shared" si="28"/>
        <v>0</v>
      </c>
      <c r="BS24" s="176">
        <f t="shared" si="29"/>
        <v>0</v>
      </c>
      <c r="BT24" s="176">
        <f t="shared" si="30"/>
        <v>0</v>
      </c>
      <c r="BU24" s="176">
        <f t="shared" si="31"/>
        <v>0</v>
      </c>
      <c r="BV24" s="176">
        <f t="shared" si="32"/>
        <v>0</v>
      </c>
      <c r="BW24" s="176">
        <f t="shared" si="33"/>
        <v>0</v>
      </c>
      <c r="BX24" s="176">
        <f t="shared" si="34"/>
        <v>0</v>
      </c>
      <c r="BY24" s="176">
        <f t="shared" si="35"/>
        <v>0</v>
      </c>
      <c r="BZ24" s="177">
        <f t="shared" si="2"/>
        <v>0</v>
      </c>
    </row>
    <row r="25" spans="1:78" ht="15" customHeight="1">
      <c r="A25" s="6">
        <v>23</v>
      </c>
      <c r="B25" s="167">
        <v>2.7056515608454775E-4</v>
      </c>
      <c r="C25" s="167">
        <v>6.9642688667844376E-4</v>
      </c>
      <c r="D25" s="167">
        <v>1.3051755798373654E-3</v>
      </c>
      <c r="E25" s="167">
        <v>9.1756005097893938E-4</v>
      </c>
      <c r="F25" s="167">
        <v>1.8067772779183501E-3</v>
      </c>
      <c r="G25" s="167">
        <v>3.6732785561262474E-3</v>
      </c>
      <c r="H25" s="167">
        <v>1.1240693792396259E-3</v>
      </c>
      <c r="I25" s="167">
        <v>6.3899501758906112E-4</v>
      </c>
      <c r="J25" s="167">
        <v>5.893731402620405E-4</v>
      </c>
      <c r="K25" s="167">
        <v>6.8018218228036722E-4</v>
      </c>
      <c r="L25" s="167">
        <v>5.4637413835564082E-4</v>
      </c>
      <c r="M25" s="167">
        <v>6.8004127517965146E-4</v>
      </c>
      <c r="N25" s="167">
        <v>3.7819237130196304E-4</v>
      </c>
      <c r="O25" s="167">
        <v>3.1231548396600867E-4</v>
      </c>
      <c r="P25" s="167">
        <v>1.708999075546614E-4</v>
      </c>
      <c r="Q25" s="167">
        <v>7.2505158976537271E-4</v>
      </c>
      <c r="R25" s="167">
        <v>4.0183149204038864E-4</v>
      </c>
      <c r="S25" s="167">
        <v>1.1649516100066377E-4</v>
      </c>
      <c r="T25" s="167">
        <v>3.8541782276621495E-4</v>
      </c>
      <c r="U25" s="167">
        <v>3.6831381182551539E-4</v>
      </c>
      <c r="V25" s="167">
        <v>3.5213035644829626E-4</v>
      </c>
      <c r="W25" s="167">
        <v>4.1965383683333649E-4</v>
      </c>
      <c r="X25" s="167">
        <v>4.8869608372565834E-2</v>
      </c>
      <c r="Y25" s="167">
        <v>4.9224205447607125E-3</v>
      </c>
      <c r="Z25" s="167">
        <v>1.5480931279130499E-3</v>
      </c>
      <c r="AA25" s="167">
        <v>6.8837502750119628E-4</v>
      </c>
      <c r="AB25" s="167">
        <v>1.0702310807575087E-4</v>
      </c>
      <c r="AC25" s="167">
        <v>3.469231398452957E-3</v>
      </c>
      <c r="AD25" s="167">
        <v>1.6801928498635453E-3</v>
      </c>
      <c r="AE25" s="167">
        <v>2.1903327987398856E-3</v>
      </c>
      <c r="AF25" s="167">
        <v>4.310720384048004E-3</v>
      </c>
      <c r="AG25" s="167">
        <v>2.7474762913689285E-3</v>
      </c>
      <c r="AH25" s="167">
        <v>1.2260099567978412E-3</v>
      </c>
      <c r="AI25" s="167">
        <v>4.4990959405216371E-4</v>
      </c>
      <c r="AJ25" s="167">
        <v>4.617986287705606E-3</v>
      </c>
      <c r="AK25" s="167">
        <v>0</v>
      </c>
      <c r="AL25" s="167">
        <v>7.5132930025716073E-4</v>
      </c>
      <c r="AM25" s="2"/>
      <c r="AN25">
        <v>23</v>
      </c>
      <c r="AO25" s="176">
        <f t="shared" si="1"/>
        <v>0</v>
      </c>
      <c r="AP25" s="176">
        <f t="shared" si="36"/>
        <v>0</v>
      </c>
      <c r="AQ25" s="176">
        <f t="shared" si="37"/>
        <v>0</v>
      </c>
      <c r="AR25" s="176">
        <f t="shared" si="38"/>
        <v>0</v>
      </c>
      <c r="AS25" s="176">
        <f t="shared" si="3"/>
        <v>0</v>
      </c>
      <c r="AT25" s="176">
        <f t="shared" si="4"/>
        <v>0</v>
      </c>
      <c r="AU25" s="176">
        <f t="shared" si="5"/>
        <v>0</v>
      </c>
      <c r="AV25" s="176">
        <f t="shared" si="6"/>
        <v>0</v>
      </c>
      <c r="AW25" s="176">
        <f t="shared" si="7"/>
        <v>0</v>
      </c>
      <c r="AX25" s="176">
        <f t="shared" si="8"/>
        <v>0</v>
      </c>
      <c r="AY25" s="176">
        <f t="shared" si="9"/>
        <v>0</v>
      </c>
      <c r="AZ25" s="176">
        <f t="shared" si="10"/>
        <v>0</v>
      </c>
      <c r="BA25" s="176">
        <f t="shared" si="11"/>
        <v>0</v>
      </c>
      <c r="BB25" s="176">
        <f t="shared" si="12"/>
        <v>0</v>
      </c>
      <c r="BC25" s="176">
        <f t="shared" si="13"/>
        <v>0</v>
      </c>
      <c r="BD25" s="176">
        <f t="shared" si="14"/>
        <v>0</v>
      </c>
      <c r="BE25" s="176">
        <f t="shared" si="15"/>
        <v>0</v>
      </c>
      <c r="BF25" s="176">
        <f t="shared" si="16"/>
        <v>0</v>
      </c>
      <c r="BG25" s="176">
        <f t="shared" si="17"/>
        <v>0</v>
      </c>
      <c r="BH25" s="176">
        <f t="shared" si="18"/>
        <v>0</v>
      </c>
      <c r="BI25" s="176">
        <f t="shared" si="19"/>
        <v>0</v>
      </c>
      <c r="BJ25" s="176">
        <f t="shared" si="20"/>
        <v>0</v>
      </c>
      <c r="BK25" s="176">
        <f t="shared" si="21"/>
        <v>0</v>
      </c>
      <c r="BL25" s="176">
        <f t="shared" si="22"/>
        <v>0</v>
      </c>
      <c r="BM25" s="176">
        <f t="shared" si="23"/>
        <v>0</v>
      </c>
      <c r="BN25" s="176">
        <f t="shared" si="24"/>
        <v>0</v>
      </c>
      <c r="BO25" s="176">
        <f t="shared" si="25"/>
        <v>0</v>
      </c>
      <c r="BP25" s="176">
        <f t="shared" si="26"/>
        <v>0</v>
      </c>
      <c r="BQ25" s="176">
        <f t="shared" si="27"/>
        <v>0</v>
      </c>
      <c r="BR25" s="176">
        <f t="shared" si="28"/>
        <v>0</v>
      </c>
      <c r="BS25" s="176">
        <f t="shared" si="29"/>
        <v>0</v>
      </c>
      <c r="BT25" s="176">
        <f t="shared" si="30"/>
        <v>0</v>
      </c>
      <c r="BU25" s="176">
        <f t="shared" si="31"/>
        <v>0</v>
      </c>
      <c r="BV25" s="176">
        <f t="shared" si="32"/>
        <v>0</v>
      </c>
      <c r="BW25" s="176">
        <f t="shared" si="33"/>
        <v>0</v>
      </c>
      <c r="BX25" s="176">
        <f t="shared" si="34"/>
        <v>0</v>
      </c>
      <c r="BY25" s="176">
        <f t="shared" si="35"/>
        <v>0</v>
      </c>
      <c r="BZ25" s="177">
        <f t="shared" si="2"/>
        <v>0</v>
      </c>
    </row>
    <row r="26" spans="1:78" ht="15" customHeight="1">
      <c r="A26" s="6">
        <v>24</v>
      </c>
      <c r="B26" s="167">
        <v>2.9160960403154794E-4</v>
      </c>
      <c r="C26" s="167">
        <v>7.1259572535910655E-4</v>
      </c>
      <c r="D26" s="167">
        <v>7.8105305436022301E-4</v>
      </c>
      <c r="E26" s="167">
        <v>2.919069170321151E-4</v>
      </c>
      <c r="F26" s="167">
        <v>8.189940347049147E-4</v>
      </c>
      <c r="G26" s="167">
        <v>4.6393236794498955E-3</v>
      </c>
      <c r="H26" s="167">
        <v>1.5594026070376313E-4</v>
      </c>
      <c r="I26" s="167">
        <v>2.4899861574638498E-4</v>
      </c>
      <c r="J26" s="167">
        <v>1.5974935174345964E-3</v>
      </c>
      <c r="K26" s="167">
        <v>1.6464967157662824E-4</v>
      </c>
      <c r="L26" s="167">
        <v>9.1204229638711465E-5</v>
      </c>
      <c r="M26" s="167">
        <v>7.7527705498772336E-5</v>
      </c>
      <c r="N26" s="167">
        <v>2.3365475159093212E-4</v>
      </c>
      <c r="O26" s="167">
        <v>2.9757493015050381E-5</v>
      </c>
      <c r="P26" s="167">
        <v>1.6883376014035635E-4</v>
      </c>
      <c r="Q26" s="167">
        <v>6.3063568656508381E-4</v>
      </c>
      <c r="R26" s="167">
        <v>5.2236658169066484E-4</v>
      </c>
      <c r="S26" s="167">
        <v>1.4161381201438923E-4</v>
      </c>
      <c r="T26" s="167">
        <v>4.305103961747087E-4</v>
      </c>
      <c r="U26" s="167">
        <v>1.8369633046455891E-4</v>
      </c>
      <c r="V26" s="167">
        <v>2.4401978604484016E-3</v>
      </c>
      <c r="W26" s="167">
        <v>8.6142271826648506E-3</v>
      </c>
      <c r="X26" s="167">
        <v>1.8799097315064103E-3</v>
      </c>
      <c r="Y26" s="167">
        <v>0</v>
      </c>
      <c r="Z26" s="167">
        <v>1.3432552177263777E-3</v>
      </c>
      <c r="AA26" s="167">
        <v>3.0651379058373486E-3</v>
      </c>
      <c r="AB26" s="167">
        <v>5.7368080516955677E-6</v>
      </c>
      <c r="AC26" s="167">
        <v>2.9152870698631382E-3</v>
      </c>
      <c r="AD26" s="167">
        <v>6.2356334953910233E-3</v>
      </c>
      <c r="AE26" s="167">
        <v>2.4134839417546142E-2</v>
      </c>
      <c r="AF26" s="167">
        <v>4.7826901816564599E-3</v>
      </c>
      <c r="AG26" s="167">
        <v>2.44871065426639E-3</v>
      </c>
      <c r="AH26" s="167">
        <v>3.7789603080377975E-5</v>
      </c>
      <c r="AI26" s="167">
        <v>3.951583130992567E-4</v>
      </c>
      <c r="AJ26" s="167">
        <v>1.8489642222089857E-2</v>
      </c>
      <c r="AK26" s="167">
        <v>0</v>
      </c>
      <c r="AL26" s="167">
        <v>1.3184245795669632E-2</v>
      </c>
      <c r="AM26" s="2"/>
      <c r="AN26">
        <v>24</v>
      </c>
      <c r="AO26" s="176">
        <f t="shared" si="1"/>
        <v>0</v>
      </c>
      <c r="AP26" s="176">
        <f t="shared" si="36"/>
        <v>0</v>
      </c>
      <c r="AQ26" s="176">
        <f t="shared" si="37"/>
        <v>0</v>
      </c>
      <c r="AR26" s="176">
        <f t="shared" si="38"/>
        <v>0</v>
      </c>
      <c r="AS26" s="176">
        <f t="shared" si="3"/>
        <v>0</v>
      </c>
      <c r="AT26" s="176">
        <f t="shared" si="4"/>
        <v>0</v>
      </c>
      <c r="AU26" s="176">
        <f t="shared" si="5"/>
        <v>0</v>
      </c>
      <c r="AV26" s="176">
        <f t="shared" si="6"/>
        <v>0</v>
      </c>
      <c r="AW26" s="176">
        <f t="shared" si="7"/>
        <v>0</v>
      </c>
      <c r="AX26" s="176">
        <f t="shared" si="8"/>
        <v>0</v>
      </c>
      <c r="AY26" s="176">
        <f t="shared" si="9"/>
        <v>0</v>
      </c>
      <c r="AZ26" s="176">
        <f t="shared" si="10"/>
        <v>0</v>
      </c>
      <c r="BA26" s="176">
        <f t="shared" si="11"/>
        <v>0</v>
      </c>
      <c r="BB26" s="176">
        <f t="shared" si="12"/>
        <v>0</v>
      </c>
      <c r="BC26" s="176">
        <f t="shared" si="13"/>
        <v>0</v>
      </c>
      <c r="BD26" s="176">
        <f t="shared" si="14"/>
        <v>0</v>
      </c>
      <c r="BE26" s="176">
        <f t="shared" si="15"/>
        <v>0</v>
      </c>
      <c r="BF26" s="176">
        <f t="shared" si="16"/>
        <v>0</v>
      </c>
      <c r="BG26" s="176">
        <f t="shared" si="17"/>
        <v>0</v>
      </c>
      <c r="BH26" s="176">
        <f t="shared" si="18"/>
        <v>0</v>
      </c>
      <c r="BI26" s="176">
        <f t="shared" si="19"/>
        <v>0</v>
      </c>
      <c r="BJ26" s="176">
        <f t="shared" si="20"/>
        <v>0</v>
      </c>
      <c r="BK26" s="176">
        <f t="shared" si="21"/>
        <v>0</v>
      </c>
      <c r="BL26" s="176">
        <f t="shared" si="22"/>
        <v>0</v>
      </c>
      <c r="BM26" s="176">
        <f t="shared" si="23"/>
        <v>0</v>
      </c>
      <c r="BN26" s="176">
        <f t="shared" si="24"/>
        <v>0</v>
      </c>
      <c r="BO26" s="176">
        <f t="shared" si="25"/>
        <v>0</v>
      </c>
      <c r="BP26" s="176">
        <f t="shared" si="26"/>
        <v>0</v>
      </c>
      <c r="BQ26" s="176">
        <f t="shared" si="27"/>
        <v>0</v>
      </c>
      <c r="BR26" s="176">
        <f t="shared" si="28"/>
        <v>0</v>
      </c>
      <c r="BS26" s="176">
        <f t="shared" si="29"/>
        <v>0</v>
      </c>
      <c r="BT26" s="176">
        <f t="shared" si="30"/>
        <v>0</v>
      </c>
      <c r="BU26" s="176">
        <f t="shared" si="31"/>
        <v>0</v>
      </c>
      <c r="BV26" s="176">
        <f t="shared" si="32"/>
        <v>0</v>
      </c>
      <c r="BW26" s="176">
        <f t="shared" si="33"/>
        <v>0</v>
      </c>
      <c r="BX26" s="176">
        <f t="shared" si="34"/>
        <v>0</v>
      </c>
      <c r="BY26" s="176">
        <f t="shared" si="35"/>
        <v>0</v>
      </c>
      <c r="BZ26" s="177">
        <f t="shared" si="2"/>
        <v>0</v>
      </c>
    </row>
    <row r="27" spans="1:78" ht="15" customHeight="1">
      <c r="A27" s="6">
        <v>25</v>
      </c>
      <c r="B27" s="167">
        <v>5.9705177289634419E-2</v>
      </c>
      <c r="C27" s="167">
        <v>9.4624377874761179E-3</v>
      </c>
      <c r="D27" s="167">
        <v>6.3999815326174533E-2</v>
      </c>
      <c r="E27" s="167">
        <v>7.0887945433807498E-2</v>
      </c>
      <c r="F27" s="167">
        <v>7.8061722147128185E-2</v>
      </c>
      <c r="G27" s="167">
        <v>6.1480341139665995E-2</v>
      </c>
      <c r="H27" s="167">
        <v>3.1268089660924439E-2</v>
      </c>
      <c r="I27" s="167">
        <v>6.8795266013629064E-2</v>
      </c>
      <c r="J27" s="167">
        <v>3.2147968921191414E-2</v>
      </c>
      <c r="K27" s="167">
        <v>2.6421823781245062E-2</v>
      </c>
      <c r="L27" s="167">
        <v>2.9281138193114904E-2</v>
      </c>
      <c r="M27" s="167">
        <v>3.9438762707578463E-2</v>
      </c>
      <c r="N27" s="167">
        <v>3.1951824414070289E-2</v>
      </c>
      <c r="O27" s="167">
        <v>3.8009807811738072E-2</v>
      </c>
      <c r="P27" s="167">
        <v>4.9748697441637242E-2</v>
      </c>
      <c r="Q27" s="167">
        <v>2.2716108899630376E-2</v>
      </c>
      <c r="R27" s="167">
        <v>5.8740258511752748E-2</v>
      </c>
      <c r="S27" s="167">
        <v>3.4276278262438085E-2</v>
      </c>
      <c r="T27" s="167">
        <v>5.2160450850025034E-2</v>
      </c>
      <c r="U27" s="167">
        <v>6.17065691614486E-2</v>
      </c>
      <c r="V27" s="167">
        <v>3.9363353847080951E-2</v>
      </c>
      <c r="W27" s="167">
        <v>1.5861089601560695E-2</v>
      </c>
      <c r="X27" s="167">
        <v>1.3008895435467519E-2</v>
      </c>
      <c r="Y27" s="167">
        <v>1.1948670244578515E-2</v>
      </c>
      <c r="Z27" s="167">
        <v>8.7783455738149243E-3</v>
      </c>
      <c r="AA27" s="167">
        <v>4.4976392692490054E-3</v>
      </c>
      <c r="AB27" s="167">
        <v>1.2495715574514712E-3</v>
      </c>
      <c r="AC27" s="167">
        <v>3.742668274658234E-2</v>
      </c>
      <c r="AD27" s="167">
        <v>5.2996348777121713E-3</v>
      </c>
      <c r="AE27" s="167">
        <v>6.7501986854668801E-3</v>
      </c>
      <c r="AF27" s="167">
        <v>9.2203097503467443E-3</v>
      </c>
      <c r="AG27" s="167">
        <v>3.1561163341071362E-2</v>
      </c>
      <c r="AH27" s="167">
        <v>3.8708009057303615E-2</v>
      </c>
      <c r="AI27" s="167">
        <v>1.9120106604264834E-2</v>
      </c>
      <c r="AJ27" s="167">
        <v>7.6842529329767872E-2</v>
      </c>
      <c r="AK27" s="167">
        <v>0.22681302239148801</v>
      </c>
      <c r="AL27" s="167">
        <v>8.3513811770479975E-3</v>
      </c>
      <c r="AM27" s="2"/>
      <c r="AN27">
        <v>25</v>
      </c>
      <c r="AO27" s="176">
        <f t="shared" si="1"/>
        <v>0</v>
      </c>
      <c r="AP27" s="176">
        <f t="shared" si="36"/>
        <v>0</v>
      </c>
      <c r="AQ27" s="176">
        <f t="shared" si="37"/>
        <v>0</v>
      </c>
      <c r="AR27" s="176">
        <f t="shared" si="38"/>
        <v>0</v>
      </c>
      <c r="AS27" s="176">
        <f t="shared" si="3"/>
        <v>0</v>
      </c>
      <c r="AT27" s="176">
        <f t="shared" si="4"/>
        <v>0</v>
      </c>
      <c r="AU27" s="176">
        <f t="shared" si="5"/>
        <v>0</v>
      </c>
      <c r="AV27" s="176">
        <f t="shared" si="6"/>
        <v>0</v>
      </c>
      <c r="AW27" s="176">
        <f t="shared" si="7"/>
        <v>0</v>
      </c>
      <c r="AX27" s="176">
        <f t="shared" si="8"/>
        <v>0</v>
      </c>
      <c r="AY27" s="176">
        <f t="shared" si="9"/>
        <v>0</v>
      </c>
      <c r="AZ27" s="176">
        <f t="shared" si="10"/>
        <v>0</v>
      </c>
      <c r="BA27" s="176">
        <f t="shared" si="11"/>
        <v>0</v>
      </c>
      <c r="BB27" s="176">
        <f t="shared" si="12"/>
        <v>0</v>
      </c>
      <c r="BC27" s="176">
        <f t="shared" si="13"/>
        <v>0</v>
      </c>
      <c r="BD27" s="176">
        <f t="shared" si="14"/>
        <v>0</v>
      </c>
      <c r="BE27" s="176">
        <f t="shared" si="15"/>
        <v>0</v>
      </c>
      <c r="BF27" s="176">
        <f t="shared" si="16"/>
        <v>0</v>
      </c>
      <c r="BG27" s="176">
        <f t="shared" si="17"/>
        <v>0</v>
      </c>
      <c r="BH27" s="176">
        <f t="shared" si="18"/>
        <v>0</v>
      </c>
      <c r="BI27" s="176">
        <f t="shared" si="19"/>
        <v>0</v>
      </c>
      <c r="BJ27" s="176">
        <f t="shared" si="20"/>
        <v>0</v>
      </c>
      <c r="BK27" s="176">
        <f t="shared" si="21"/>
        <v>0</v>
      </c>
      <c r="BL27" s="176">
        <f t="shared" si="22"/>
        <v>0</v>
      </c>
      <c r="BM27" s="176">
        <f t="shared" si="23"/>
        <v>0</v>
      </c>
      <c r="BN27" s="176">
        <f t="shared" si="24"/>
        <v>0</v>
      </c>
      <c r="BO27" s="176">
        <f t="shared" si="25"/>
        <v>0</v>
      </c>
      <c r="BP27" s="176">
        <f t="shared" si="26"/>
        <v>0</v>
      </c>
      <c r="BQ27" s="176">
        <f t="shared" si="27"/>
        <v>0</v>
      </c>
      <c r="BR27" s="176">
        <f t="shared" si="28"/>
        <v>0</v>
      </c>
      <c r="BS27" s="176">
        <f t="shared" si="29"/>
        <v>0</v>
      </c>
      <c r="BT27" s="176">
        <f t="shared" si="30"/>
        <v>0</v>
      </c>
      <c r="BU27" s="176">
        <f t="shared" si="31"/>
        <v>0</v>
      </c>
      <c r="BV27" s="176">
        <f t="shared" si="32"/>
        <v>0</v>
      </c>
      <c r="BW27" s="176">
        <f t="shared" si="33"/>
        <v>0</v>
      </c>
      <c r="BX27" s="176">
        <f t="shared" si="34"/>
        <v>0</v>
      </c>
      <c r="BY27" s="176">
        <f t="shared" si="35"/>
        <v>0</v>
      </c>
      <c r="BZ27" s="177">
        <f t="shared" si="2"/>
        <v>0</v>
      </c>
    </row>
    <row r="28" spans="1:78" ht="15" customHeight="1">
      <c r="A28" s="6">
        <v>26</v>
      </c>
      <c r="B28" s="167">
        <v>6.4152509816306292E-3</v>
      </c>
      <c r="C28" s="167">
        <v>2.2350835795608544E-2</v>
      </c>
      <c r="D28" s="167">
        <v>4.9117501146939023E-3</v>
      </c>
      <c r="E28" s="167">
        <v>2.0889982074107565E-2</v>
      </c>
      <c r="F28" s="167">
        <v>9.9608157861295551E-3</v>
      </c>
      <c r="G28" s="167">
        <v>1.0346439578563658E-2</v>
      </c>
      <c r="H28" s="167">
        <v>5.3905712847823568E-3</v>
      </c>
      <c r="I28" s="167">
        <v>6.7196391906901879E-3</v>
      </c>
      <c r="J28" s="167">
        <v>1.5248644064379809E-2</v>
      </c>
      <c r="K28" s="167">
        <v>5.4570546919746792E-3</v>
      </c>
      <c r="L28" s="167">
        <v>8.2947206715420132E-3</v>
      </c>
      <c r="M28" s="167">
        <v>9.9670207238801017E-3</v>
      </c>
      <c r="N28" s="167">
        <v>5.9584430274299324E-3</v>
      </c>
      <c r="O28" s="167">
        <v>8.0421697763553967E-3</v>
      </c>
      <c r="P28" s="167">
        <v>7.6170000247937691E-3</v>
      </c>
      <c r="Q28" s="167">
        <v>6.5192021805546441E-3</v>
      </c>
      <c r="R28" s="167">
        <v>7.7862748461837534E-3</v>
      </c>
      <c r="S28" s="167">
        <v>5.5860319730759705E-3</v>
      </c>
      <c r="T28" s="167">
        <v>8.7339922261813197E-3</v>
      </c>
      <c r="U28" s="167">
        <v>2.2444333569046775E-2</v>
      </c>
      <c r="V28" s="167">
        <v>1.4467324849143587E-2</v>
      </c>
      <c r="W28" s="167">
        <v>1.669659022716119E-2</v>
      </c>
      <c r="X28" s="167">
        <v>2.5997598268057774E-2</v>
      </c>
      <c r="Y28" s="167">
        <v>2.9726010128886034E-2</v>
      </c>
      <c r="Z28" s="167">
        <v>1.7782857574614282E-2</v>
      </c>
      <c r="AA28" s="167">
        <v>4.7324158022924688E-2</v>
      </c>
      <c r="AB28" s="167">
        <v>9.6419222661309451E-2</v>
      </c>
      <c r="AC28" s="167">
        <v>2.3706481036887994E-2</v>
      </c>
      <c r="AD28" s="167">
        <v>6.7922019981899364E-3</v>
      </c>
      <c r="AE28" s="167">
        <v>1.4376247197633791E-2</v>
      </c>
      <c r="AF28" s="167">
        <v>9.4207189847317005E-3</v>
      </c>
      <c r="AG28" s="167">
        <v>5.9746573911353728E-3</v>
      </c>
      <c r="AH28" s="167">
        <v>3.1189301509177789E-2</v>
      </c>
      <c r="AI28" s="167">
        <v>8.5112065360681086E-3</v>
      </c>
      <c r="AJ28" s="167">
        <v>7.6954220117303393E-3</v>
      </c>
      <c r="AK28" s="167">
        <v>0</v>
      </c>
      <c r="AL28" s="167">
        <v>2.5453803960055893E-3</v>
      </c>
      <c r="AM28" s="2"/>
      <c r="AN28">
        <v>26</v>
      </c>
      <c r="AO28" s="176">
        <f t="shared" si="1"/>
        <v>0</v>
      </c>
      <c r="AP28" s="176">
        <f t="shared" si="36"/>
        <v>0</v>
      </c>
      <c r="AQ28" s="176">
        <f t="shared" si="37"/>
        <v>0</v>
      </c>
      <c r="AR28" s="176">
        <f t="shared" si="38"/>
        <v>0</v>
      </c>
      <c r="AS28" s="176">
        <f t="shared" si="3"/>
        <v>0</v>
      </c>
      <c r="AT28" s="176">
        <f t="shared" si="4"/>
        <v>0</v>
      </c>
      <c r="AU28" s="176">
        <f t="shared" si="5"/>
        <v>0</v>
      </c>
      <c r="AV28" s="176">
        <f t="shared" si="6"/>
        <v>0</v>
      </c>
      <c r="AW28" s="176">
        <f t="shared" si="7"/>
        <v>0</v>
      </c>
      <c r="AX28" s="176">
        <f t="shared" si="8"/>
        <v>0</v>
      </c>
      <c r="AY28" s="176">
        <f t="shared" si="9"/>
        <v>0</v>
      </c>
      <c r="AZ28" s="176">
        <f t="shared" si="10"/>
        <v>0</v>
      </c>
      <c r="BA28" s="176">
        <f t="shared" si="11"/>
        <v>0</v>
      </c>
      <c r="BB28" s="176">
        <f t="shared" si="12"/>
        <v>0</v>
      </c>
      <c r="BC28" s="176">
        <f t="shared" si="13"/>
        <v>0</v>
      </c>
      <c r="BD28" s="176">
        <f t="shared" si="14"/>
        <v>0</v>
      </c>
      <c r="BE28" s="176">
        <f t="shared" si="15"/>
        <v>0</v>
      </c>
      <c r="BF28" s="176">
        <f t="shared" si="16"/>
        <v>0</v>
      </c>
      <c r="BG28" s="176">
        <f t="shared" si="17"/>
        <v>0</v>
      </c>
      <c r="BH28" s="176">
        <f t="shared" si="18"/>
        <v>0</v>
      </c>
      <c r="BI28" s="176">
        <f t="shared" si="19"/>
        <v>0</v>
      </c>
      <c r="BJ28" s="176">
        <f t="shared" si="20"/>
        <v>0</v>
      </c>
      <c r="BK28" s="176">
        <f t="shared" si="21"/>
        <v>0</v>
      </c>
      <c r="BL28" s="176">
        <f t="shared" si="22"/>
        <v>0</v>
      </c>
      <c r="BM28" s="176">
        <f t="shared" si="23"/>
        <v>0</v>
      </c>
      <c r="BN28" s="176">
        <f t="shared" si="24"/>
        <v>0</v>
      </c>
      <c r="BO28" s="176">
        <f t="shared" si="25"/>
        <v>0</v>
      </c>
      <c r="BP28" s="176">
        <f t="shared" si="26"/>
        <v>0</v>
      </c>
      <c r="BQ28" s="176">
        <f t="shared" si="27"/>
        <v>0</v>
      </c>
      <c r="BR28" s="176">
        <f t="shared" si="28"/>
        <v>0</v>
      </c>
      <c r="BS28" s="176">
        <f t="shared" si="29"/>
        <v>0</v>
      </c>
      <c r="BT28" s="176">
        <f t="shared" si="30"/>
        <v>0</v>
      </c>
      <c r="BU28" s="176">
        <f t="shared" si="31"/>
        <v>0</v>
      </c>
      <c r="BV28" s="176">
        <f t="shared" si="32"/>
        <v>0</v>
      </c>
      <c r="BW28" s="176">
        <f t="shared" si="33"/>
        <v>0</v>
      </c>
      <c r="BX28" s="176">
        <f t="shared" si="34"/>
        <v>0</v>
      </c>
      <c r="BY28" s="176">
        <f t="shared" si="35"/>
        <v>0</v>
      </c>
      <c r="BZ28" s="177">
        <f t="shared" si="2"/>
        <v>0</v>
      </c>
    </row>
    <row r="29" spans="1:78" ht="15" customHeight="1">
      <c r="A29" s="6">
        <v>27</v>
      </c>
      <c r="B29" s="167">
        <v>5.4421484118260383E-4</v>
      </c>
      <c r="C29" s="167">
        <v>1.9360934152154439E-3</v>
      </c>
      <c r="D29" s="167">
        <v>6.9672323713138549E-4</v>
      </c>
      <c r="E29" s="167">
        <v>1.3230209025684419E-3</v>
      </c>
      <c r="F29" s="167">
        <v>6.6607334702463666E-4</v>
      </c>
      <c r="G29" s="167">
        <v>1.1597712126291306E-3</v>
      </c>
      <c r="H29" s="167">
        <v>2.9622742705658035E-4</v>
      </c>
      <c r="I29" s="167">
        <v>8.2422253699894346E-4</v>
      </c>
      <c r="J29" s="167">
        <v>1.0399061616133676E-3</v>
      </c>
      <c r="K29" s="167">
        <v>7.5564203843323148E-4</v>
      </c>
      <c r="L29" s="167">
        <v>3.1802914875018692E-4</v>
      </c>
      <c r="M29" s="167">
        <v>1.2934028697214961E-3</v>
      </c>
      <c r="N29" s="167">
        <v>9.6257611214045646E-4</v>
      </c>
      <c r="O29" s="167">
        <v>7.7318811185390197E-4</v>
      </c>
      <c r="P29" s="167">
        <v>4.4569751365723442E-4</v>
      </c>
      <c r="Q29" s="167">
        <v>5.4408281126538689E-4</v>
      </c>
      <c r="R29" s="167">
        <v>8.9185078220142063E-4</v>
      </c>
      <c r="S29" s="167">
        <v>1.1404263129538663E-3</v>
      </c>
      <c r="T29" s="167">
        <v>3.7895644663733834E-4</v>
      </c>
      <c r="U29" s="167">
        <v>6.6116652351318791E-4</v>
      </c>
      <c r="V29" s="167">
        <v>1.3563263866781239E-3</v>
      </c>
      <c r="W29" s="167">
        <v>1.8714569743778344E-3</v>
      </c>
      <c r="X29" s="167">
        <v>4.3246724344083251E-4</v>
      </c>
      <c r="Y29" s="167">
        <v>5.7413106246759053E-4</v>
      </c>
      <c r="Z29" s="167">
        <v>7.9419611307862351E-3</v>
      </c>
      <c r="AA29" s="167">
        <v>4.7058497147672599E-3</v>
      </c>
      <c r="AB29" s="167">
        <v>6.5688071573172966E-3</v>
      </c>
      <c r="AC29" s="167">
        <v>5.7245223743606893E-3</v>
      </c>
      <c r="AD29" s="167">
        <v>4.0284890462499627E-3</v>
      </c>
      <c r="AE29" s="167">
        <v>3.6140506575555717E-4</v>
      </c>
      <c r="AF29" s="167">
        <v>1.8685130662800739E-3</v>
      </c>
      <c r="AG29" s="167">
        <v>5.0519212919771283E-3</v>
      </c>
      <c r="AH29" s="167">
        <v>5.7423928512238577E-3</v>
      </c>
      <c r="AI29" s="167">
        <v>2.3377623360682611E-3</v>
      </c>
      <c r="AJ29" s="167">
        <v>4.05629765355792E-3</v>
      </c>
      <c r="AK29" s="167">
        <v>0</v>
      </c>
      <c r="AL29" s="167">
        <v>9.8210535519895007E-3</v>
      </c>
      <c r="AM29" s="2"/>
      <c r="AN29">
        <v>27</v>
      </c>
      <c r="AO29" s="176">
        <f t="shared" si="1"/>
        <v>0</v>
      </c>
      <c r="AP29" s="176">
        <f t="shared" si="36"/>
        <v>0</v>
      </c>
      <c r="AQ29" s="176">
        <f t="shared" si="37"/>
        <v>0</v>
      </c>
      <c r="AR29" s="176">
        <f t="shared" si="38"/>
        <v>0</v>
      </c>
      <c r="AS29" s="176">
        <f t="shared" si="3"/>
        <v>0</v>
      </c>
      <c r="AT29" s="176">
        <f t="shared" si="4"/>
        <v>0</v>
      </c>
      <c r="AU29" s="176">
        <f t="shared" si="5"/>
        <v>0</v>
      </c>
      <c r="AV29" s="176">
        <f t="shared" si="6"/>
        <v>0</v>
      </c>
      <c r="AW29" s="176">
        <f t="shared" si="7"/>
        <v>0</v>
      </c>
      <c r="AX29" s="176">
        <f t="shared" si="8"/>
        <v>0</v>
      </c>
      <c r="AY29" s="176">
        <f t="shared" si="9"/>
        <v>0</v>
      </c>
      <c r="AZ29" s="176">
        <f t="shared" si="10"/>
        <v>0</v>
      </c>
      <c r="BA29" s="176">
        <f t="shared" si="11"/>
        <v>0</v>
      </c>
      <c r="BB29" s="176">
        <f t="shared" si="12"/>
        <v>0</v>
      </c>
      <c r="BC29" s="176">
        <f t="shared" si="13"/>
        <v>0</v>
      </c>
      <c r="BD29" s="176">
        <f t="shared" si="14"/>
        <v>0</v>
      </c>
      <c r="BE29" s="176">
        <f t="shared" si="15"/>
        <v>0</v>
      </c>
      <c r="BF29" s="176">
        <f t="shared" si="16"/>
        <v>0</v>
      </c>
      <c r="BG29" s="176">
        <f t="shared" si="17"/>
        <v>0</v>
      </c>
      <c r="BH29" s="176">
        <f t="shared" si="18"/>
        <v>0</v>
      </c>
      <c r="BI29" s="176">
        <f t="shared" si="19"/>
        <v>0</v>
      </c>
      <c r="BJ29" s="176">
        <f t="shared" si="20"/>
        <v>0</v>
      </c>
      <c r="BK29" s="176">
        <f t="shared" si="21"/>
        <v>0</v>
      </c>
      <c r="BL29" s="176">
        <f t="shared" si="22"/>
        <v>0</v>
      </c>
      <c r="BM29" s="176">
        <f t="shared" si="23"/>
        <v>0</v>
      </c>
      <c r="BN29" s="176">
        <f t="shared" si="24"/>
        <v>0</v>
      </c>
      <c r="BO29" s="176">
        <f t="shared" si="25"/>
        <v>0</v>
      </c>
      <c r="BP29" s="176">
        <f t="shared" si="26"/>
        <v>0</v>
      </c>
      <c r="BQ29" s="176">
        <f t="shared" si="27"/>
        <v>0</v>
      </c>
      <c r="BR29" s="176">
        <f t="shared" si="28"/>
        <v>0</v>
      </c>
      <c r="BS29" s="176">
        <f t="shared" si="29"/>
        <v>0</v>
      </c>
      <c r="BT29" s="176">
        <f t="shared" si="30"/>
        <v>0</v>
      </c>
      <c r="BU29" s="176">
        <f t="shared" si="31"/>
        <v>0</v>
      </c>
      <c r="BV29" s="176">
        <f t="shared" si="32"/>
        <v>0</v>
      </c>
      <c r="BW29" s="176">
        <f t="shared" si="33"/>
        <v>0</v>
      </c>
      <c r="BX29" s="176">
        <f t="shared" si="34"/>
        <v>0</v>
      </c>
      <c r="BY29" s="176">
        <f t="shared" si="35"/>
        <v>0</v>
      </c>
      <c r="BZ29" s="177">
        <f t="shared" si="2"/>
        <v>0</v>
      </c>
    </row>
    <row r="30" spans="1:78" ht="15" customHeight="1">
      <c r="A30" s="6">
        <v>28</v>
      </c>
      <c r="B30" s="167">
        <v>7.6730069344800325E-2</v>
      </c>
      <c r="C30" s="167">
        <v>0.36598599745232441</v>
      </c>
      <c r="D30" s="167">
        <v>3.2174411010562461E-2</v>
      </c>
      <c r="E30" s="167">
        <v>3.1821588373349571E-2</v>
      </c>
      <c r="F30" s="167">
        <v>4.228251038381392E-2</v>
      </c>
      <c r="G30" s="167">
        <v>3.6802911706824107E-2</v>
      </c>
      <c r="H30" s="167">
        <v>4.6483783394252423E-2</v>
      </c>
      <c r="I30" s="167">
        <v>2.082849250286058E-2</v>
      </c>
      <c r="J30" s="167">
        <v>4.8494746203638112E-2</v>
      </c>
      <c r="K30" s="167">
        <v>2.9483714538329844E-2</v>
      </c>
      <c r="L30" s="167">
        <v>2.6953180632996673E-2</v>
      </c>
      <c r="M30" s="167">
        <v>3.3236967017376176E-2</v>
      </c>
      <c r="N30" s="167">
        <v>1.8236981708893828E-2</v>
      </c>
      <c r="O30" s="167">
        <v>1.9388158305072161E-2</v>
      </c>
      <c r="P30" s="167">
        <v>2.5196667717450209E-2</v>
      </c>
      <c r="Q30" s="167">
        <v>9.7035125448690553E-3</v>
      </c>
      <c r="R30" s="167">
        <v>2.032207373191498E-2</v>
      </c>
      <c r="S30" s="167">
        <v>1.1208258537770145E-2</v>
      </c>
      <c r="T30" s="167">
        <v>1.6874177459476322E-2</v>
      </c>
      <c r="U30" s="167">
        <v>7.3076638236774821E-2</v>
      </c>
      <c r="V30" s="167">
        <v>4.8601042493667403E-2</v>
      </c>
      <c r="W30" s="167">
        <v>4.7097967792861441E-2</v>
      </c>
      <c r="X30" s="167">
        <v>2.1983535577908515E-2</v>
      </c>
      <c r="Y30" s="167">
        <v>5.9556001650375091E-2</v>
      </c>
      <c r="Z30" s="167">
        <v>7.0893332965745709E-2</v>
      </c>
      <c r="AA30" s="167">
        <v>3.2271600766591441E-2</v>
      </c>
      <c r="AB30" s="167">
        <v>2.7784833831765391E-3</v>
      </c>
      <c r="AC30" s="167">
        <v>6.8450322954292361E-2</v>
      </c>
      <c r="AD30" s="167">
        <v>2.346421227963762E-2</v>
      </c>
      <c r="AE30" s="167">
        <v>2.4212349030343746E-2</v>
      </c>
      <c r="AF30" s="167">
        <v>2.3084854816339078E-2</v>
      </c>
      <c r="AG30" s="167">
        <v>1.2008467238361435E-2</v>
      </c>
      <c r="AH30" s="167">
        <v>4.5441201241668068E-2</v>
      </c>
      <c r="AI30" s="167">
        <v>1.4702964095559099E-2</v>
      </c>
      <c r="AJ30" s="167">
        <v>4.5707295404620547E-2</v>
      </c>
      <c r="AK30" s="167">
        <v>5.0758656189005762E-2</v>
      </c>
      <c r="AL30" s="167">
        <v>6.5301334484110518E-2</v>
      </c>
      <c r="AM30" s="2"/>
      <c r="AN30">
        <v>28</v>
      </c>
      <c r="AO30" s="176">
        <f t="shared" si="1"/>
        <v>0</v>
      </c>
      <c r="AP30" s="176">
        <f t="shared" si="36"/>
        <v>0</v>
      </c>
      <c r="AQ30" s="176">
        <f t="shared" si="37"/>
        <v>0</v>
      </c>
      <c r="AR30" s="176">
        <f t="shared" si="38"/>
        <v>0</v>
      </c>
      <c r="AS30" s="176">
        <f t="shared" si="3"/>
        <v>0</v>
      </c>
      <c r="AT30" s="176">
        <f t="shared" si="4"/>
        <v>0</v>
      </c>
      <c r="AU30" s="176">
        <f t="shared" si="5"/>
        <v>0</v>
      </c>
      <c r="AV30" s="176">
        <f t="shared" si="6"/>
        <v>0</v>
      </c>
      <c r="AW30" s="176">
        <f t="shared" si="7"/>
        <v>0</v>
      </c>
      <c r="AX30" s="176">
        <f t="shared" si="8"/>
        <v>0</v>
      </c>
      <c r="AY30" s="176">
        <f t="shared" si="9"/>
        <v>0</v>
      </c>
      <c r="AZ30" s="176">
        <f t="shared" si="10"/>
        <v>0</v>
      </c>
      <c r="BA30" s="176">
        <f t="shared" si="11"/>
        <v>0</v>
      </c>
      <c r="BB30" s="176">
        <f t="shared" si="12"/>
        <v>0</v>
      </c>
      <c r="BC30" s="176">
        <f t="shared" si="13"/>
        <v>0</v>
      </c>
      <c r="BD30" s="176">
        <f t="shared" si="14"/>
        <v>0</v>
      </c>
      <c r="BE30" s="176">
        <f t="shared" si="15"/>
        <v>0</v>
      </c>
      <c r="BF30" s="176">
        <f t="shared" si="16"/>
        <v>0</v>
      </c>
      <c r="BG30" s="176">
        <f t="shared" si="17"/>
        <v>0</v>
      </c>
      <c r="BH30" s="176">
        <f t="shared" si="18"/>
        <v>0</v>
      </c>
      <c r="BI30" s="176">
        <f t="shared" si="19"/>
        <v>0</v>
      </c>
      <c r="BJ30" s="176">
        <f t="shared" si="20"/>
        <v>0</v>
      </c>
      <c r="BK30" s="176">
        <f t="shared" si="21"/>
        <v>0</v>
      </c>
      <c r="BL30" s="176">
        <f t="shared" si="22"/>
        <v>0</v>
      </c>
      <c r="BM30" s="176">
        <f t="shared" si="23"/>
        <v>0</v>
      </c>
      <c r="BN30" s="176">
        <f t="shared" si="24"/>
        <v>0</v>
      </c>
      <c r="BO30" s="176">
        <f t="shared" si="25"/>
        <v>0</v>
      </c>
      <c r="BP30" s="176">
        <f t="shared" si="26"/>
        <v>0</v>
      </c>
      <c r="BQ30" s="176">
        <f t="shared" si="27"/>
        <v>0</v>
      </c>
      <c r="BR30" s="176">
        <f t="shared" si="28"/>
        <v>0</v>
      </c>
      <c r="BS30" s="176">
        <f t="shared" si="29"/>
        <v>0</v>
      </c>
      <c r="BT30" s="176">
        <f t="shared" si="30"/>
        <v>0</v>
      </c>
      <c r="BU30" s="176">
        <f t="shared" si="31"/>
        <v>0</v>
      </c>
      <c r="BV30" s="176">
        <f t="shared" si="32"/>
        <v>0</v>
      </c>
      <c r="BW30" s="176">
        <f t="shared" si="33"/>
        <v>0</v>
      </c>
      <c r="BX30" s="176">
        <f t="shared" si="34"/>
        <v>0</v>
      </c>
      <c r="BY30" s="176">
        <f t="shared" si="35"/>
        <v>0</v>
      </c>
      <c r="BZ30" s="177">
        <f t="shared" si="2"/>
        <v>0</v>
      </c>
    </row>
    <row r="31" spans="1:78" ht="15" customHeight="1">
      <c r="A31" s="6">
        <v>29</v>
      </c>
      <c r="B31" s="167">
        <v>4.4633466495251611E-3</v>
      </c>
      <c r="C31" s="167">
        <v>2.01327044933036E-3</v>
      </c>
      <c r="D31" s="167">
        <v>4.047000096989611E-3</v>
      </c>
      <c r="E31" s="167">
        <v>5.5188457000506707E-3</v>
      </c>
      <c r="F31" s="167">
        <v>6.497386998893304E-3</v>
      </c>
      <c r="G31" s="167">
        <v>3.6646096629171419E-2</v>
      </c>
      <c r="H31" s="167">
        <v>1.7008711390018405E-3</v>
      </c>
      <c r="I31" s="167">
        <v>9.3863608450906848E-3</v>
      </c>
      <c r="J31" s="167">
        <v>7.3297878275447731E-3</v>
      </c>
      <c r="K31" s="167">
        <v>3.7174688523516977E-3</v>
      </c>
      <c r="L31" s="167">
        <v>3.1193569282999163E-3</v>
      </c>
      <c r="M31" s="167">
        <v>6.538358862870154E-3</v>
      </c>
      <c r="N31" s="167">
        <v>5.8674127161260168E-3</v>
      </c>
      <c r="O31" s="167">
        <v>9.3439602899307254E-3</v>
      </c>
      <c r="P31" s="167">
        <v>8.1766308101541112E-3</v>
      </c>
      <c r="Q31" s="167">
        <v>6.7508934458527662E-3</v>
      </c>
      <c r="R31" s="167">
        <v>1.3889647002568471E-2</v>
      </c>
      <c r="S31" s="167">
        <v>8.9222635108674748E-3</v>
      </c>
      <c r="T31" s="167">
        <v>3.688355820281979E-3</v>
      </c>
      <c r="U31" s="167">
        <v>5.6411176219149754E-3</v>
      </c>
      <c r="V31" s="167">
        <v>7.722097064411116E-3</v>
      </c>
      <c r="W31" s="167">
        <v>9.306573039315336E-3</v>
      </c>
      <c r="X31" s="167">
        <v>2.9210273780380283E-2</v>
      </c>
      <c r="Y31" s="167">
        <v>1.0980618124710961E-2</v>
      </c>
      <c r="Z31" s="167">
        <v>3.5175617194874297E-2</v>
      </c>
      <c r="AA31" s="167">
        <v>4.8384368287471717E-2</v>
      </c>
      <c r="AB31" s="167">
        <v>1.8865881629617548E-3</v>
      </c>
      <c r="AC31" s="167">
        <v>9.4223594410238094E-3</v>
      </c>
      <c r="AD31" s="167">
        <v>0.2386837854630198</v>
      </c>
      <c r="AE31" s="167">
        <v>1.7862538962767065E-2</v>
      </c>
      <c r="AF31" s="167">
        <v>1.1219184193344032E-2</v>
      </c>
      <c r="AG31" s="167">
        <v>8.71762261669402E-3</v>
      </c>
      <c r="AH31" s="167">
        <v>6.7844606440771824E-2</v>
      </c>
      <c r="AI31" s="167">
        <v>1.9335534780457825E-2</v>
      </c>
      <c r="AJ31" s="167">
        <v>4.9468778602726624E-2</v>
      </c>
      <c r="AK31" s="167">
        <v>0</v>
      </c>
      <c r="AL31" s="167">
        <v>7.0795963999275499E-2</v>
      </c>
      <c r="AM31" s="2"/>
      <c r="AN31">
        <v>29</v>
      </c>
      <c r="AO31" s="176">
        <f t="shared" si="1"/>
        <v>0</v>
      </c>
      <c r="AP31" s="176">
        <f t="shared" si="36"/>
        <v>0</v>
      </c>
      <c r="AQ31" s="176">
        <f t="shared" si="37"/>
        <v>0</v>
      </c>
      <c r="AR31" s="176">
        <f t="shared" si="38"/>
        <v>0</v>
      </c>
      <c r="AS31" s="176">
        <f t="shared" si="3"/>
        <v>0</v>
      </c>
      <c r="AT31" s="176">
        <f t="shared" si="4"/>
        <v>0</v>
      </c>
      <c r="AU31" s="176">
        <f t="shared" si="5"/>
        <v>0</v>
      </c>
      <c r="AV31" s="176">
        <f t="shared" si="6"/>
        <v>0</v>
      </c>
      <c r="AW31" s="176">
        <f t="shared" si="7"/>
        <v>0</v>
      </c>
      <c r="AX31" s="176">
        <f t="shared" si="8"/>
        <v>0</v>
      </c>
      <c r="AY31" s="176">
        <f t="shared" si="9"/>
        <v>0</v>
      </c>
      <c r="AZ31" s="176">
        <f t="shared" si="10"/>
        <v>0</v>
      </c>
      <c r="BA31" s="176">
        <f t="shared" si="11"/>
        <v>0</v>
      </c>
      <c r="BB31" s="176">
        <f t="shared" si="12"/>
        <v>0</v>
      </c>
      <c r="BC31" s="176">
        <f t="shared" si="13"/>
        <v>0</v>
      </c>
      <c r="BD31" s="176">
        <f t="shared" si="14"/>
        <v>0</v>
      </c>
      <c r="BE31" s="176">
        <f t="shared" si="15"/>
        <v>0</v>
      </c>
      <c r="BF31" s="176">
        <f t="shared" si="16"/>
        <v>0</v>
      </c>
      <c r="BG31" s="176">
        <f t="shared" si="17"/>
        <v>0</v>
      </c>
      <c r="BH31" s="176">
        <f t="shared" si="18"/>
        <v>0</v>
      </c>
      <c r="BI31" s="176">
        <f t="shared" si="19"/>
        <v>0</v>
      </c>
      <c r="BJ31" s="176">
        <f t="shared" si="20"/>
        <v>0</v>
      </c>
      <c r="BK31" s="176">
        <f t="shared" si="21"/>
        <v>0</v>
      </c>
      <c r="BL31" s="176">
        <f t="shared" si="22"/>
        <v>0</v>
      </c>
      <c r="BM31" s="176">
        <f t="shared" si="23"/>
        <v>0</v>
      </c>
      <c r="BN31" s="176">
        <f t="shared" si="24"/>
        <v>0</v>
      </c>
      <c r="BO31" s="176">
        <f t="shared" si="25"/>
        <v>0</v>
      </c>
      <c r="BP31" s="176">
        <f t="shared" si="26"/>
        <v>0</v>
      </c>
      <c r="BQ31" s="176">
        <f t="shared" si="27"/>
        <v>0</v>
      </c>
      <c r="BR31" s="176">
        <f t="shared" si="28"/>
        <v>0</v>
      </c>
      <c r="BS31" s="176">
        <f t="shared" si="29"/>
        <v>0</v>
      </c>
      <c r="BT31" s="176">
        <f t="shared" si="30"/>
        <v>0</v>
      </c>
      <c r="BU31" s="176">
        <f t="shared" si="31"/>
        <v>0</v>
      </c>
      <c r="BV31" s="176">
        <f t="shared" si="32"/>
        <v>0</v>
      </c>
      <c r="BW31" s="176">
        <f t="shared" si="33"/>
        <v>0</v>
      </c>
      <c r="BX31" s="176">
        <f t="shared" si="34"/>
        <v>0</v>
      </c>
      <c r="BY31" s="176">
        <f t="shared" si="35"/>
        <v>0</v>
      </c>
      <c r="BZ31" s="177">
        <f t="shared" si="2"/>
        <v>0</v>
      </c>
    </row>
    <row r="32" spans="1:78" ht="15" customHeight="1">
      <c r="A32" s="6">
        <v>30</v>
      </c>
      <c r="B32" s="167">
        <v>0</v>
      </c>
      <c r="C32" s="167">
        <v>0</v>
      </c>
      <c r="D32" s="167">
        <v>0</v>
      </c>
      <c r="E32" s="167">
        <v>0</v>
      </c>
      <c r="F32" s="167">
        <v>0</v>
      </c>
      <c r="G32" s="167">
        <v>0</v>
      </c>
      <c r="H32" s="167">
        <v>0</v>
      </c>
      <c r="I32" s="167">
        <v>0</v>
      </c>
      <c r="J32" s="167">
        <v>0</v>
      </c>
      <c r="K32" s="167">
        <v>0</v>
      </c>
      <c r="L32" s="167">
        <v>0</v>
      </c>
      <c r="M32" s="167">
        <v>0</v>
      </c>
      <c r="N32" s="167">
        <v>0</v>
      </c>
      <c r="O32" s="167">
        <v>0</v>
      </c>
      <c r="P32" s="167">
        <v>0</v>
      </c>
      <c r="Q32" s="167">
        <v>0</v>
      </c>
      <c r="R32" s="167">
        <v>0</v>
      </c>
      <c r="S32" s="167">
        <v>0</v>
      </c>
      <c r="T32" s="167">
        <v>0</v>
      </c>
      <c r="U32" s="167">
        <v>0</v>
      </c>
      <c r="V32" s="167">
        <v>0</v>
      </c>
      <c r="W32" s="167">
        <v>0</v>
      </c>
      <c r="X32" s="167">
        <v>0</v>
      </c>
      <c r="Y32" s="167">
        <v>0</v>
      </c>
      <c r="Z32" s="167">
        <v>0</v>
      </c>
      <c r="AA32" s="167">
        <v>0</v>
      </c>
      <c r="AB32" s="167">
        <v>0</v>
      </c>
      <c r="AC32" s="167">
        <v>0</v>
      </c>
      <c r="AD32" s="167">
        <v>0</v>
      </c>
      <c r="AE32" s="167">
        <v>0</v>
      </c>
      <c r="AF32" s="167">
        <v>0</v>
      </c>
      <c r="AG32" s="167">
        <v>0</v>
      </c>
      <c r="AH32" s="167">
        <v>0</v>
      </c>
      <c r="AI32" s="167">
        <v>0</v>
      </c>
      <c r="AJ32" s="167">
        <v>0</v>
      </c>
      <c r="AK32" s="167">
        <v>0</v>
      </c>
      <c r="AL32" s="167">
        <v>0.36990528064837996</v>
      </c>
      <c r="AM32" s="2"/>
      <c r="AN32">
        <v>30</v>
      </c>
      <c r="AO32" s="176">
        <f t="shared" si="1"/>
        <v>0</v>
      </c>
      <c r="AP32" s="176">
        <f t="shared" si="36"/>
        <v>0</v>
      </c>
      <c r="AQ32" s="176">
        <f t="shared" si="37"/>
        <v>0</v>
      </c>
      <c r="AR32" s="176">
        <f t="shared" si="38"/>
        <v>0</v>
      </c>
      <c r="AS32" s="176">
        <f t="shared" si="3"/>
        <v>0</v>
      </c>
      <c r="AT32" s="176">
        <f t="shared" si="4"/>
        <v>0</v>
      </c>
      <c r="AU32" s="176">
        <f t="shared" si="5"/>
        <v>0</v>
      </c>
      <c r="AV32" s="176">
        <f t="shared" si="6"/>
        <v>0</v>
      </c>
      <c r="AW32" s="176">
        <f t="shared" si="7"/>
        <v>0</v>
      </c>
      <c r="AX32" s="176">
        <f t="shared" si="8"/>
        <v>0</v>
      </c>
      <c r="AY32" s="176">
        <f t="shared" si="9"/>
        <v>0</v>
      </c>
      <c r="AZ32" s="176">
        <f t="shared" si="10"/>
        <v>0</v>
      </c>
      <c r="BA32" s="176">
        <f t="shared" si="11"/>
        <v>0</v>
      </c>
      <c r="BB32" s="176">
        <f t="shared" si="12"/>
        <v>0</v>
      </c>
      <c r="BC32" s="176">
        <f t="shared" si="13"/>
        <v>0</v>
      </c>
      <c r="BD32" s="176">
        <f t="shared" si="14"/>
        <v>0</v>
      </c>
      <c r="BE32" s="176">
        <f t="shared" si="15"/>
        <v>0</v>
      </c>
      <c r="BF32" s="176">
        <f t="shared" si="16"/>
        <v>0</v>
      </c>
      <c r="BG32" s="176">
        <f t="shared" si="17"/>
        <v>0</v>
      </c>
      <c r="BH32" s="176">
        <f t="shared" si="18"/>
        <v>0</v>
      </c>
      <c r="BI32" s="176">
        <f t="shared" si="19"/>
        <v>0</v>
      </c>
      <c r="BJ32" s="176">
        <f t="shared" si="20"/>
        <v>0</v>
      </c>
      <c r="BK32" s="176">
        <f t="shared" si="21"/>
        <v>0</v>
      </c>
      <c r="BL32" s="176">
        <f t="shared" si="22"/>
        <v>0</v>
      </c>
      <c r="BM32" s="176">
        <f t="shared" si="23"/>
        <v>0</v>
      </c>
      <c r="BN32" s="176">
        <f t="shared" si="24"/>
        <v>0</v>
      </c>
      <c r="BO32" s="176">
        <f t="shared" si="25"/>
        <v>0</v>
      </c>
      <c r="BP32" s="176">
        <f t="shared" si="26"/>
        <v>0</v>
      </c>
      <c r="BQ32" s="176">
        <f t="shared" si="27"/>
        <v>0</v>
      </c>
      <c r="BR32" s="176">
        <f t="shared" si="28"/>
        <v>0</v>
      </c>
      <c r="BS32" s="176">
        <f t="shared" si="29"/>
        <v>0</v>
      </c>
      <c r="BT32" s="176">
        <f t="shared" si="30"/>
        <v>0</v>
      </c>
      <c r="BU32" s="176">
        <f t="shared" si="31"/>
        <v>0</v>
      </c>
      <c r="BV32" s="176">
        <f t="shared" si="32"/>
        <v>0</v>
      </c>
      <c r="BW32" s="176">
        <f t="shared" si="33"/>
        <v>0</v>
      </c>
      <c r="BX32" s="176">
        <f t="shared" si="34"/>
        <v>0</v>
      </c>
      <c r="BY32" s="176">
        <f t="shared" si="35"/>
        <v>0</v>
      </c>
      <c r="BZ32" s="177">
        <f t="shared" si="2"/>
        <v>0</v>
      </c>
    </row>
    <row r="33" spans="1:78" ht="15" customHeight="1">
      <c r="A33" s="6">
        <v>31</v>
      </c>
      <c r="B33" s="167">
        <v>3.2359915492970671E-5</v>
      </c>
      <c r="C33" s="167">
        <v>3.5171391356905608E-5</v>
      </c>
      <c r="D33" s="167">
        <v>2.7012539657496706E-4</v>
      </c>
      <c r="E33" s="167">
        <v>2.0885072007509775E-5</v>
      </c>
      <c r="F33" s="167">
        <v>1.0414751097470026E-4</v>
      </c>
      <c r="G33" s="167">
        <v>4.9220254878834773E-4</v>
      </c>
      <c r="H33" s="167">
        <v>3.8394382370244705E-6</v>
      </c>
      <c r="I33" s="167">
        <v>7.813308097675394E-5</v>
      </c>
      <c r="J33" s="167">
        <v>6.9094231723994379E-4</v>
      </c>
      <c r="K33" s="167">
        <v>2.0369767574306678E-4</v>
      </c>
      <c r="L33" s="167">
        <v>2.1007374226783209E-5</v>
      </c>
      <c r="M33" s="167">
        <v>3.9396806645152453E-4</v>
      </c>
      <c r="N33" s="167">
        <v>4.9896953687603965E-4</v>
      </c>
      <c r="O33" s="167">
        <v>3.5535483015857123E-4</v>
      </c>
      <c r="P33" s="167">
        <v>2.7509277001890232E-4</v>
      </c>
      <c r="Q33" s="167">
        <v>1.383408917309532E-3</v>
      </c>
      <c r="R33" s="167">
        <v>8.2412307970336734E-4</v>
      </c>
      <c r="S33" s="167">
        <v>1.429983045899489E-3</v>
      </c>
      <c r="T33" s="167">
        <v>3.5749684591840255E-4</v>
      </c>
      <c r="U33" s="167">
        <v>7.3744409830920141E-5</v>
      </c>
      <c r="V33" s="167">
        <v>1.5624826077480729E-4</v>
      </c>
      <c r="W33" s="167">
        <v>4.8915686819535917E-4</v>
      </c>
      <c r="X33" s="167">
        <v>9.6265804626092928E-5</v>
      </c>
      <c r="Y33" s="167">
        <v>1.3202707807270781E-4</v>
      </c>
      <c r="Z33" s="167">
        <v>2.0408174674109002E-4</v>
      </c>
      <c r="AA33" s="167">
        <v>2.1021742157758809E-4</v>
      </c>
      <c r="AB33" s="167">
        <v>5.0680635689312651E-7</v>
      </c>
      <c r="AC33" s="167">
        <v>5.0651486781722543E-4</v>
      </c>
      <c r="AD33" s="167">
        <v>3.9797154465434021E-3</v>
      </c>
      <c r="AE33" s="167">
        <v>6.9903817080973734E-5</v>
      </c>
      <c r="AF33" s="167">
        <v>1.1567987738523703E-6</v>
      </c>
      <c r="AG33" s="167">
        <v>8.7113425054679433E-5</v>
      </c>
      <c r="AH33" s="167">
        <v>0</v>
      </c>
      <c r="AI33" s="167">
        <v>3.4504022535280262E-4</v>
      </c>
      <c r="AJ33" s="167">
        <v>3.9699746214915093E-4</v>
      </c>
      <c r="AK33" s="167">
        <v>0</v>
      </c>
      <c r="AL33" s="167">
        <v>1.427419400431992E-4</v>
      </c>
      <c r="AM33" s="2"/>
      <c r="AN33">
        <v>31</v>
      </c>
      <c r="AO33" s="176">
        <f t="shared" si="1"/>
        <v>0</v>
      </c>
      <c r="AP33" s="176">
        <f t="shared" si="36"/>
        <v>0</v>
      </c>
      <c r="AQ33" s="176">
        <f t="shared" si="37"/>
        <v>0</v>
      </c>
      <c r="AR33" s="176">
        <f t="shared" si="38"/>
        <v>0</v>
      </c>
      <c r="AS33" s="176">
        <f t="shared" si="3"/>
        <v>0</v>
      </c>
      <c r="AT33" s="176">
        <f t="shared" si="4"/>
        <v>0</v>
      </c>
      <c r="AU33" s="176">
        <f t="shared" si="5"/>
        <v>0</v>
      </c>
      <c r="AV33" s="176">
        <f t="shared" si="6"/>
        <v>0</v>
      </c>
      <c r="AW33" s="176">
        <f t="shared" si="7"/>
        <v>0</v>
      </c>
      <c r="AX33" s="176">
        <f t="shared" si="8"/>
        <v>0</v>
      </c>
      <c r="AY33" s="176">
        <f t="shared" si="9"/>
        <v>0</v>
      </c>
      <c r="AZ33" s="176">
        <f t="shared" si="10"/>
        <v>0</v>
      </c>
      <c r="BA33" s="176">
        <f t="shared" si="11"/>
        <v>0</v>
      </c>
      <c r="BB33" s="176">
        <f t="shared" si="12"/>
        <v>0</v>
      </c>
      <c r="BC33" s="176">
        <f t="shared" si="13"/>
        <v>0</v>
      </c>
      <c r="BD33" s="176">
        <f t="shared" si="14"/>
        <v>0</v>
      </c>
      <c r="BE33" s="176">
        <f t="shared" si="15"/>
        <v>0</v>
      </c>
      <c r="BF33" s="176">
        <f t="shared" si="16"/>
        <v>0</v>
      </c>
      <c r="BG33" s="176">
        <f t="shared" si="17"/>
        <v>0</v>
      </c>
      <c r="BH33" s="176">
        <f t="shared" si="18"/>
        <v>0</v>
      </c>
      <c r="BI33" s="176">
        <f t="shared" si="19"/>
        <v>0</v>
      </c>
      <c r="BJ33" s="176">
        <f t="shared" si="20"/>
        <v>0</v>
      </c>
      <c r="BK33" s="176">
        <f t="shared" si="21"/>
        <v>0</v>
      </c>
      <c r="BL33" s="176">
        <f t="shared" si="22"/>
        <v>0</v>
      </c>
      <c r="BM33" s="176">
        <f t="shared" si="23"/>
        <v>0</v>
      </c>
      <c r="BN33" s="176">
        <f t="shared" si="24"/>
        <v>0</v>
      </c>
      <c r="BO33" s="176">
        <f t="shared" si="25"/>
        <v>0</v>
      </c>
      <c r="BP33" s="176">
        <f t="shared" si="26"/>
        <v>0</v>
      </c>
      <c r="BQ33" s="176">
        <f t="shared" si="27"/>
        <v>0</v>
      </c>
      <c r="BR33" s="176">
        <f t="shared" si="28"/>
        <v>0</v>
      </c>
      <c r="BS33" s="176">
        <f t="shared" si="29"/>
        <v>0</v>
      </c>
      <c r="BT33" s="176">
        <f t="shared" si="30"/>
        <v>0</v>
      </c>
      <c r="BU33" s="176">
        <f t="shared" si="31"/>
        <v>0</v>
      </c>
      <c r="BV33" s="176">
        <f t="shared" si="32"/>
        <v>0</v>
      </c>
      <c r="BW33" s="176">
        <f t="shared" si="33"/>
        <v>0</v>
      </c>
      <c r="BX33" s="176">
        <f t="shared" si="34"/>
        <v>0</v>
      </c>
      <c r="BY33" s="176">
        <f t="shared" si="35"/>
        <v>0</v>
      </c>
      <c r="BZ33" s="177">
        <f t="shared" si="2"/>
        <v>0</v>
      </c>
    </row>
    <row r="34" spans="1:78" ht="15" customHeight="1">
      <c r="A34" s="6">
        <v>32</v>
      </c>
      <c r="B34" s="167">
        <v>1.6299358869588883E-4</v>
      </c>
      <c r="C34" s="167">
        <v>0</v>
      </c>
      <c r="D34" s="167">
        <v>0</v>
      </c>
      <c r="E34" s="167">
        <v>0</v>
      </c>
      <c r="F34" s="167">
        <v>1.1860018463750294E-6</v>
      </c>
      <c r="G34" s="167">
        <v>1.7942023619644145E-5</v>
      </c>
      <c r="H34" s="167">
        <v>0</v>
      </c>
      <c r="I34" s="167">
        <v>2.5896891913300571E-7</v>
      </c>
      <c r="J34" s="167">
        <v>0</v>
      </c>
      <c r="K34" s="167">
        <v>0</v>
      </c>
      <c r="L34" s="167">
        <v>0</v>
      </c>
      <c r="M34" s="167">
        <v>0</v>
      </c>
      <c r="N34" s="167">
        <v>0</v>
      </c>
      <c r="O34" s="167">
        <v>0</v>
      </c>
      <c r="P34" s="167">
        <v>0</v>
      </c>
      <c r="Q34" s="167">
        <v>0</v>
      </c>
      <c r="R34" s="167">
        <v>0</v>
      </c>
      <c r="S34" s="167">
        <v>0</v>
      </c>
      <c r="T34" s="167">
        <v>0</v>
      </c>
      <c r="U34" s="167">
        <v>1.6329493163411699E-6</v>
      </c>
      <c r="V34" s="167">
        <v>5.5256297070405394E-7</v>
      </c>
      <c r="W34" s="167">
        <v>1.0005703250852986E-5</v>
      </c>
      <c r="X34" s="167">
        <v>1.2223543559925653E-4</v>
      </c>
      <c r="Y34" s="167">
        <v>0</v>
      </c>
      <c r="Z34" s="167">
        <v>1.1616082813843651E-5</v>
      </c>
      <c r="AA34" s="167">
        <v>6.9575170056883381E-5</v>
      </c>
      <c r="AB34" s="167">
        <v>1.5414110499589763E-6</v>
      </c>
      <c r="AC34" s="167">
        <v>2.880085490081435E-4</v>
      </c>
      <c r="AD34" s="167">
        <v>4.030503755445074E-4</v>
      </c>
      <c r="AE34" s="167">
        <v>9.4225647339654974E-6</v>
      </c>
      <c r="AF34" s="167">
        <v>9.5292324526916894E-6</v>
      </c>
      <c r="AG34" s="167">
        <v>0.11980924809460591</v>
      </c>
      <c r="AH34" s="167">
        <v>5.5243993740821618E-6</v>
      </c>
      <c r="AI34" s="167">
        <v>1.4210840396444178E-5</v>
      </c>
      <c r="AJ34" s="167">
        <v>3.1280452458794314E-5</v>
      </c>
      <c r="AK34" s="167">
        <v>0</v>
      </c>
      <c r="AL34" s="167">
        <v>1.011223350711038E-3</v>
      </c>
      <c r="AM34" s="2"/>
      <c r="AN34">
        <v>32</v>
      </c>
      <c r="AO34" s="176">
        <f t="shared" si="1"/>
        <v>0</v>
      </c>
      <c r="AP34" s="176">
        <f t="shared" si="36"/>
        <v>0</v>
      </c>
      <c r="AQ34" s="176">
        <f t="shared" si="37"/>
        <v>0</v>
      </c>
      <c r="AR34" s="176">
        <f t="shared" si="38"/>
        <v>0</v>
      </c>
      <c r="AS34" s="176">
        <f t="shared" si="3"/>
        <v>0</v>
      </c>
      <c r="AT34" s="176">
        <f t="shared" si="4"/>
        <v>0</v>
      </c>
      <c r="AU34" s="176">
        <f t="shared" si="5"/>
        <v>0</v>
      </c>
      <c r="AV34" s="176">
        <f t="shared" si="6"/>
        <v>0</v>
      </c>
      <c r="AW34" s="176">
        <f t="shared" si="7"/>
        <v>0</v>
      </c>
      <c r="AX34" s="176">
        <f t="shared" si="8"/>
        <v>0</v>
      </c>
      <c r="AY34" s="176">
        <f t="shared" si="9"/>
        <v>0</v>
      </c>
      <c r="AZ34" s="176">
        <f t="shared" si="10"/>
        <v>0</v>
      </c>
      <c r="BA34" s="176">
        <f t="shared" si="11"/>
        <v>0</v>
      </c>
      <c r="BB34" s="176">
        <f t="shared" si="12"/>
        <v>0</v>
      </c>
      <c r="BC34" s="176">
        <f t="shared" si="13"/>
        <v>0</v>
      </c>
      <c r="BD34" s="176">
        <f t="shared" si="14"/>
        <v>0</v>
      </c>
      <c r="BE34" s="176">
        <f t="shared" si="15"/>
        <v>0</v>
      </c>
      <c r="BF34" s="176">
        <f t="shared" si="16"/>
        <v>0</v>
      </c>
      <c r="BG34" s="176">
        <f t="shared" si="17"/>
        <v>0</v>
      </c>
      <c r="BH34" s="176">
        <f t="shared" si="18"/>
        <v>0</v>
      </c>
      <c r="BI34" s="176">
        <f t="shared" si="19"/>
        <v>0</v>
      </c>
      <c r="BJ34" s="176">
        <f t="shared" si="20"/>
        <v>0</v>
      </c>
      <c r="BK34" s="176">
        <f t="shared" si="21"/>
        <v>0</v>
      </c>
      <c r="BL34" s="176">
        <f t="shared" si="22"/>
        <v>0</v>
      </c>
      <c r="BM34" s="176">
        <f t="shared" si="23"/>
        <v>0</v>
      </c>
      <c r="BN34" s="176">
        <f t="shared" si="24"/>
        <v>0</v>
      </c>
      <c r="BO34" s="176">
        <f t="shared" si="25"/>
        <v>0</v>
      </c>
      <c r="BP34" s="176">
        <f t="shared" si="26"/>
        <v>0</v>
      </c>
      <c r="BQ34" s="176">
        <f t="shared" si="27"/>
        <v>0</v>
      </c>
      <c r="BR34" s="176">
        <f t="shared" si="28"/>
        <v>0</v>
      </c>
      <c r="BS34" s="176">
        <f t="shared" si="29"/>
        <v>0</v>
      </c>
      <c r="BT34" s="176">
        <f t="shared" si="30"/>
        <v>0</v>
      </c>
      <c r="BU34" s="176">
        <f t="shared" si="31"/>
        <v>0</v>
      </c>
      <c r="BV34" s="176">
        <f t="shared" si="32"/>
        <v>0</v>
      </c>
      <c r="BW34" s="176">
        <f t="shared" si="33"/>
        <v>0</v>
      </c>
      <c r="BX34" s="176">
        <f t="shared" si="34"/>
        <v>0</v>
      </c>
      <c r="BY34" s="176">
        <f t="shared" si="35"/>
        <v>0</v>
      </c>
      <c r="BZ34" s="177">
        <f t="shared" si="2"/>
        <v>0</v>
      </c>
    </row>
    <row r="35" spans="1:78" ht="15" customHeight="1">
      <c r="A35" s="6">
        <v>33</v>
      </c>
      <c r="B35" s="167">
        <v>1.9419818776623722E-3</v>
      </c>
      <c r="C35" s="167">
        <v>8.172764541370057E-4</v>
      </c>
      <c r="D35" s="167">
        <v>1.0078184534396619E-3</v>
      </c>
      <c r="E35" s="167">
        <v>1.1094675834982758E-3</v>
      </c>
      <c r="F35" s="167">
        <v>1.2491633400540717E-3</v>
      </c>
      <c r="G35" s="167">
        <v>3.6591816783339078E-3</v>
      </c>
      <c r="H35" s="167">
        <v>5.7591573555367058E-4</v>
      </c>
      <c r="I35" s="167">
        <v>1.8984795654208039E-3</v>
      </c>
      <c r="J35" s="167">
        <v>1.0577680847283369E-3</v>
      </c>
      <c r="K35" s="167">
        <v>8.5499202371746121E-4</v>
      </c>
      <c r="L35" s="167">
        <v>4.6627655712626581E-4</v>
      </c>
      <c r="M35" s="167">
        <v>1.0565756692998097E-3</v>
      </c>
      <c r="N35" s="167">
        <v>2.623894722303241E-3</v>
      </c>
      <c r="O35" s="167">
        <v>2.1834445339216535E-3</v>
      </c>
      <c r="P35" s="167">
        <v>4.6526688130986661E-3</v>
      </c>
      <c r="Q35" s="167">
        <v>8.7213339859150082E-4</v>
      </c>
      <c r="R35" s="167">
        <v>1.1504436574313783E-3</v>
      </c>
      <c r="S35" s="167">
        <v>7.7689811954262692E-4</v>
      </c>
      <c r="T35" s="167">
        <v>3.633055577918371E-4</v>
      </c>
      <c r="U35" s="167">
        <v>1.016626093284428E-3</v>
      </c>
      <c r="V35" s="167">
        <v>1.2014728302999602E-3</v>
      </c>
      <c r="W35" s="167">
        <v>3.0758507959292893E-3</v>
      </c>
      <c r="X35" s="167">
        <v>1.2571838964100036E-2</v>
      </c>
      <c r="Y35" s="167">
        <v>2.6573470048361233E-3</v>
      </c>
      <c r="Z35" s="167">
        <v>8.9109007315984318E-4</v>
      </c>
      <c r="AA35" s="167">
        <v>4.1623795428065912E-3</v>
      </c>
      <c r="AB35" s="167">
        <v>2.5029636551318288E-4</v>
      </c>
      <c r="AC35" s="167">
        <v>1.4861586370454479E-3</v>
      </c>
      <c r="AD35" s="167">
        <v>1.2647625272447021E-3</v>
      </c>
      <c r="AE35" s="167">
        <v>1.385671284406691E-6</v>
      </c>
      <c r="AF35" s="167">
        <v>8.5443536668256762E-4</v>
      </c>
      <c r="AG35" s="167">
        <v>6.1339438485967783E-4</v>
      </c>
      <c r="AH35" s="167">
        <v>0</v>
      </c>
      <c r="AI35" s="167">
        <v>1.9436500632854391E-3</v>
      </c>
      <c r="AJ35" s="167">
        <v>3.7933818760677558E-3</v>
      </c>
      <c r="AK35" s="167">
        <v>0</v>
      </c>
      <c r="AL35" s="167">
        <v>4.4256377616788559E-3</v>
      </c>
      <c r="AM35" s="2"/>
      <c r="AN35">
        <v>33</v>
      </c>
      <c r="AO35" s="176">
        <f t="shared" si="1"/>
        <v>0</v>
      </c>
      <c r="AP35" s="176">
        <f t="shared" si="36"/>
        <v>0</v>
      </c>
      <c r="AQ35" s="176">
        <f t="shared" si="37"/>
        <v>0</v>
      </c>
      <c r="AR35" s="176">
        <f t="shared" si="38"/>
        <v>0</v>
      </c>
      <c r="AS35" s="176">
        <f t="shared" si="3"/>
        <v>0</v>
      </c>
      <c r="AT35" s="176">
        <f t="shared" si="4"/>
        <v>0</v>
      </c>
      <c r="AU35" s="176">
        <f t="shared" si="5"/>
        <v>0</v>
      </c>
      <c r="AV35" s="176">
        <f t="shared" si="6"/>
        <v>0</v>
      </c>
      <c r="AW35" s="176">
        <f t="shared" si="7"/>
        <v>0</v>
      </c>
      <c r="AX35" s="176">
        <f t="shared" si="8"/>
        <v>0</v>
      </c>
      <c r="AY35" s="176">
        <f t="shared" si="9"/>
        <v>0</v>
      </c>
      <c r="AZ35" s="176">
        <f t="shared" si="10"/>
        <v>0</v>
      </c>
      <c r="BA35" s="176">
        <f t="shared" si="11"/>
        <v>0</v>
      </c>
      <c r="BB35" s="176">
        <f t="shared" si="12"/>
        <v>0</v>
      </c>
      <c r="BC35" s="176">
        <f t="shared" si="13"/>
        <v>0</v>
      </c>
      <c r="BD35" s="176">
        <f t="shared" si="14"/>
        <v>0</v>
      </c>
      <c r="BE35" s="176">
        <f t="shared" si="15"/>
        <v>0</v>
      </c>
      <c r="BF35" s="176">
        <f t="shared" si="16"/>
        <v>0</v>
      </c>
      <c r="BG35" s="176">
        <f t="shared" si="17"/>
        <v>0</v>
      </c>
      <c r="BH35" s="176">
        <f t="shared" si="18"/>
        <v>0</v>
      </c>
      <c r="BI35" s="176">
        <f t="shared" si="19"/>
        <v>0</v>
      </c>
      <c r="BJ35" s="176">
        <f t="shared" si="20"/>
        <v>0</v>
      </c>
      <c r="BK35" s="176">
        <f t="shared" si="21"/>
        <v>0</v>
      </c>
      <c r="BL35" s="176">
        <f t="shared" si="22"/>
        <v>0</v>
      </c>
      <c r="BM35" s="176">
        <f t="shared" si="23"/>
        <v>0</v>
      </c>
      <c r="BN35" s="176">
        <f t="shared" si="24"/>
        <v>0</v>
      </c>
      <c r="BO35" s="176">
        <f t="shared" si="25"/>
        <v>0</v>
      </c>
      <c r="BP35" s="176">
        <f t="shared" si="26"/>
        <v>0</v>
      </c>
      <c r="BQ35" s="176">
        <f t="shared" si="27"/>
        <v>0</v>
      </c>
      <c r="BR35" s="176">
        <f t="shared" si="28"/>
        <v>0</v>
      </c>
      <c r="BS35" s="176">
        <f t="shared" si="29"/>
        <v>0</v>
      </c>
      <c r="BT35" s="176">
        <f t="shared" si="30"/>
        <v>0</v>
      </c>
      <c r="BU35" s="176">
        <f t="shared" si="31"/>
        <v>0</v>
      </c>
      <c r="BV35" s="176">
        <f t="shared" si="32"/>
        <v>0</v>
      </c>
      <c r="BW35" s="176">
        <f t="shared" si="33"/>
        <v>0</v>
      </c>
      <c r="BX35" s="176">
        <f t="shared" si="34"/>
        <v>0</v>
      </c>
      <c r="BY35" s="176">
        <f t="shared" si="35"/>
        <v>0</v>
      </c>
      <c r="BZ35" s="177">
        <f t="shared" si="2"/>
        <v>0</v>
      </c>
    </row>
    <row r="36" spans="1:78" ht="15" customHeight="1">
      <c r="A36" s="6">
        <v>34</v>
      </c>
      <c r="B36" s="167">
        <v>1.2051083493053985E-2</v>
      </c>
      <c r="C36" s="167">
        <v>1.2017114299020835E-2</v>
      </c>
      <c r="D36" s="167">
        <v>2.1136860728521889E-2</v>
      </c>
      <c r="E36" s="167">
        <v>2.3521293679451074E-2</v>
      </c>
      <c r="F36" s="167">
        <v>1.8748813653385647E-2</v>
      </c>
      <c r="G36" s="167">
        <v>9.4338461617458805E-2</v>
      </c>
      <c r="H36" s="167">
        <v>1.7780438475660323E-2</v>
      </c>
      <c r="I36" s="167">
        <v>4.4472926709400423E-2</v>
      </c>
      <c r="J36" s="167">
        <v>3.3980831953058302E-2</v>
      </c>
      <c r="K36" s="167">
        <v>1.9313878786537411E-2</v>
      </c>
      <c r="L36" s="167">
        <v>1.1188995694896882E-2</v>
      </c>
      <c r="M36" s="167">
        <v>2.9186995051196915E-2</v>
      </c>
      <c r="N36" s="167">
        <v>3.1792104789897718E-2</v>
      </c>
      <c r="O36" s="167">
        <v>2.8067381036897848E-2</v>
      </c>
      <c r="P36" s="167">
        <v>2.8277883840011713E-2</v>
      </c>
      <c r="Q36" s="167">
        <v>2.1616595498197614E-2</v>
      </c>
      <c r="R36" s="167">
        <v>4.3595276958024572E-2</v>
      </c>
      <c r="S36" s="167">
        <v>2.2582260615300147E-2</v>
      </c>
      <c r="T36" s="167">
        <v>2.3395670492921742E-2</v>
      </c>
      <c r="U36" s="167">
        <v>1.8959724404212945E-2</v>
      </c>
      <c r="V36" s="167">
        <v>7.2034927818595718E-2</v>
      </c>
      <c r="W36" s="167">
        <v>4.0357101108607518E-2</v>
      </c>
      <c r="X36" s="167">
        <v>7.785123062036535E-2</v>
      </c>
      <c r="Y36" s="167">
        <v>3.7951011510117739E-2</v>
      </c>
      <c r="Z36" s="167">
        <v>5.2828817747868094E-2</v>
      </c>
      <c r="AA36" s="167">
        <v>6.7387909528645151E-2</v>
      </c>
      <c r="AB36" s="167">
        <v>1.0009350577284679E-2</v>
      </c>
      <c r="AC36" s="167">
        <v>0.1650820534141626</v>
      </c>
      <c r="AD36" s="167">
        <v>0.10766816906538712</v>
      </c>
      <c r="AE36" s="167">
        <v>6.4511642238572281E-2</v>
      </c>
      <c r="AF36" s="167">
        <v>3.0761908857777218E-2</v>
      </c>
      <c r="AG36" s="167">
        <v>3.0155367278062232E-2</v>
      </c>
      <c r="AH36" s="167">
        <v>5.3693162657636025E-2</v>
      </c>
      <c r="AI36" s="167">
        <v>8.8292757599546676E-2</v>
      </c>
      <c r="AJ36" s="167">
        <v>3.0904963970183941E-2</v>
      </c>
      <c r="AK36" s="167">
        <v>0</v>
      </c>
      <c r="AL36" s="167">
        <v>3.3839191555220194E-2</v>
      </c>
      <c r="AM36" s="2"/>
      <c r="AN36">
        <v>34</v>
      </c>
      <c r="AO36" s="176">
        <f t="shared" si="1"/>
        <v>0</v>
      </c>
      <c r="AP36" s="176">
        <f t="shared" si="36"/>
        <v>0</v>
      </c>
      <c r="AQ36" s="176">
        <f t="shared" si="37"/>
        <v>0</v>
      </c>
      <c r="AR36" s="176">
        <f t="shared" si="38"/>
        <v>0</v>
      </c>
      <c r="AS36" s="176">
        <f t="shared" si="3"/>
        <v>0</v>
      </c>
      <c r="AT36" s="176">
        <f t="shared" si="4"/>
        <v>0</v>
      </c>
      <c r="AU36" s="176">
        <f t="shared" si="5"/>
        <v>0</v>
      </c>
      <c r="AV36" s="176">
        <f t="shared" si="6"/>
        <v>0</v>
      </c>
      <c r="AW36" s="176">
        <f t="shared" si="7"/>
        <v>0</v>
      </c>
      <c r="AX36" s="176">
        <f t="shared" si="8"/>
        <v>0</v>
      </c>
      <c r="AY36" s="176">
        <f t="shared" si="9"/>
        <v>0</v>
      </c>
      <c r="AZ36" s="176">
        <f t="shared" si="10"/>
        <v>0</v>
      </c>
      <c r="BA36" s="176">
        <f t="shared" si="11"/>
        <v>0</v>
      </c>
      <c r="BB36" s="176">
        <f t="shared" si="12"/>
        <v>0</v>
      </c>
      <c r="BC36" s="176">
        <f t="shared" si="13"/>
        <v>0</v>
      </c>
      <c r="BD36" s="176">
        <f t="shared" si="14"/>
        <v>0</v>
      </c>
      <c r="BE36" s="176">
        <f t="shared" si="15"/>
        <v>0</v>
      </c>
      <c r="BF36" s="176">
        <f t="shared" si="16"/>
        <v>0</v>
      </c>
      <c r="BG36" s="176">
        <f t="shared" si="17"/>
        <v>0</v>
      </c>
      <c r="BH36" s="176">
        <f t="shared" si="18"/>
        <v>0</v>
      </c>
      <c r="BI36" s="176">
        <f t="shared" si="19"/>
        <v>0</v>
      </c>
      <c r="BJ36" s="176">
        <f t="shared" si="20"/>
        <v>0</v>
      </c>
      <c r="BK36" s="176">
        <f t="shared" si="21"/>
        <v>0</v>
      </c>
      <c r="BL36" s="176">
        <f t="shared" si="22"/>
        <v>0</v>
      </c>
      <c r="BM36" s="176">
        <f t="shared" si="23"/>
        <v>0</v>
      </c>
      <c r="BN36" s="176">
        <f t="shared" si="24"/>
        <v>0</v>
      </c>
      <c r="BO36" s="176">
        <f t="shared" si="25"/>
        <v>0</v>
      </c>
      <c r="BP36" s="176">
        <f t="shared" si="26"/>
        <v>0</v>
      </c>
      <c r="BQ36" s="176">
        <f t="shared" si="27"/>
        <v>0</v>
      </c>
      <c r="BR36" s="176">
        <f t="shared" si="28"/>
        <v>0</v>
      </c>
      <c r="BS36" s="176">
        <f t="shared" si="29"/>
        <v>0</v>
      </c>
      <c r="BT36" s="176">
        <f t="shared" si="30"/>
        <v>0</v>
      </c>
      <c r="BU36" s="176">
        <f t="shared" si="31"/>
        <v>0</v>
      </c>
      <c r="BV36" s="176">
        <f t="shared" si="32"/>
        <v>0</v>
      </c>
      <c r="BW36" s="176">
        <f t="shared" si="33"/>
        <v>0</v>
      </c>
      <c r="BX36" s="176">
        <f t="shared" si="34"/>
        <v>0</v>
      </c>
      <c r="BY36" s="176">
        <f t="shared" si="35"/>
        <v>0</v>
      </c>
      <c r="BZ36" s="177">
        <f t="shared" si="2"/>
        <v>0</v>
      </c>
    </row>
    <row r="37" spans="1:78" ht="15" customHeight="1">
      <c r="A37" s="6">
        <v>35</v>
      </c>
      <c r="B37" s="167">
        <v>1.6809577557665614E-4</v>
      </c>
      <c r="C37" s="167">
        <v>6.6342245308286416E-5</v>
      </c>
      <c r="D37" s="167">
        <v>2.160204635938268E-4</v>
      </c>
      <c r="E37" s="167">
        <v>3.2122900488371824E-4</v>
      </c>
      <c r="F37" s="167">
        <v>1.0584836633578073E-4</v>
      </c>
      <c r="G37" s="167">
        <v>2.0873648776797315E-4</v>
      </c>
      <c r="H37" s="167">
        <v>5.5524183735430806E-5</v>
      </c>
      <c r="I37" s="167">
        <v>1.4873448255538961E-4</v>
      </c>
      <c r="J37" s="167">
        <v>5.7336304382172022E-5</v>
      </c>
      <c r="K37" s="167">
        <v>6.3047972971971053E-5</v>
      </c>
      <c r="L37" s="167">
        <v>7.0440066690964827E-5</v>
      </c>
      <c r="M37" s="167">
        <v>1.1000775295348453E-4</v>
      </c>
      <c r="N37" s="167">
        <v>1.1602507474668578E-4</v>
      </c>
      <c r="O37" s="167">
        <v>9.4109223265863672E-5</v>
      </c>
      <c r="P37" s="167">
        <v>8.2055568739543823E-5</v>
      </c>
      <c r="Q37" s="167">
        <v>2.8497519300326927E-4</v>
      </c>
      <c r="R37" s="167">
        <v>1.7485006279574261E-4</v>
      </c>
      <c r="S37" s="167">
        <v>1.7800618828624345E-4</v>
      </c>
      <c r="T37" s="167">
        <v>1.7953488338700899E-4</v>
      </c>
      <c r="U37" s="167">
        <v>5.8921103059356716E-3</v>
      </c>
      <c r="V37" s="167">
        <v>2.3371640731463712E-4</v>
      </c>
      <c r="W37" s="167">
        <v>1.3261217430520763E-4</v>
      </c>
      <c r="X37" s="167">
        <v>2.2697781416045691E-4</v>
      </c>
      <c r="Y37" s="167">
        <v>1.4916203995236042E-4</v>
      </c>
      <c r="Z37" s="167">
        <v>6.8004691508705248E-4</v>
      </c>
      <c r="AA37" s="167">
        <v>2.4848613322221832E-4</v>
      </c>
      <c r="AB37" s="167">
        <v>3.9974426371299919E-4</v>
      </c>
      <c r="AC37" s="167">
        <v>5.6909851068398379E-4</v>
      </c>
      <c r="AD37" s="167">
        <v>8.0355828305424155E-3</v>
      </c>
      <c r="AE37" s="167">
        <v>2.8028390970557686E-4</v>
      </c>
      <c r="AF37" s="167">
        <v>1.3992482087832433E-2</v>
      </c>
      <c r="AG37" s="167">
        <v>8.4819194281068582E-3</v>
      </c>
      <c r="AH37" s="167">
        <v>1.6323075009481293E-3</v>
      </c>
      <c r="AI37" s="167">
        <v>5.5361045917853174E-4</v>
      </c>
      <c r="AJ37" s="167">
        <v>4.8130100640578016E-2</v>
      </c>
      <c r="AK37" s="167">
        <v>0</v>
      </c>
      <c r="AL37" s="167">
        <v>1.463296171544696E-3</v>
      </c>
      <c r="AM37" s="2"/>
      <c r="AN37">
        <v>35</v>
      </c>
      <c r="AO37" s="176">
        <f t="shared" si="1"/>
        <v>0</v>
      </c>
      <c r="AP37" s="176">
        <f t="shared" si="36"/>
        <v>0</v>
      </c>
      <c r="AQ37" s="176">
        <f t="shared" si="37"/>
        <v>0</v>
      </c>
      <c r="AR37" s="176">
        <f t="shared" si="38"/>
        <v>0</v>
      </c>
      <c r="AS37" s="176">
        <f t="shared" si="3"/>
        <v>0</v>
      </c>
      <c r="AT37" s="176">
        <f t="shared" si="4"/>
        <v>0</v>
      </c>
      <c r="AU37" s="176">
        <f t="shared" si="5"/>
        <v>0</v>
      </c>
      <c r="AV37" s="176">
        <f t="shared" si="6"/>
        <v>0</v>
      </c>
      <c r="AW37" s="176">
        <f t="shared" si="7"/>
        <v>0</v>
      </c>
      <c r="AX37" s="176">
        <f t="shared" si="8"/>
        <v>0</v>
      </c>
      <c r="AY37" s="176">
        <f t="shared" si="9"/>
        <v>0</v>
      </c>
      <c r="AZ37" s="176">
        <f t="shared" si="10"/>
        <v>0</v>
      </c>
      <c r="BA37" s="176">
        <f t="shared" si="11"/>
        <v>0</v>
      </c>
      <c r="BB37" s="176">
        <f t="shared" si="12"/>
        <v>0</v>
      </c>
      <c r="BC37" s="176">
        <f t="shared" si="13"/>
        <v>0</v>
      </c>
      <c r="BD37" s="176">
        <f t="shared" si="14"/>
        <v>0</v>
      </c>
      <c r="BE37" s="176">
        <f t="shared" si="15"/>
        <v>0</v>
      </c>
      <c r="BF37" s="176">
        <f t="shared" si="16"/>
        <v>0</v>
      </c>
      <c r="BG37" s="176">
        <f t="shared" si="17"/>
        <v>0</v>
      </c>
      <c r="BH37" s="176">
        <f t="shared" si="18"/>
        <v>0</v>
      </c>
      <c r="BI37" s="176">
        <f t="shared" si="19"/>
        <v>0</v>
      </c>
      <c r="BJ37" s="176">
        <f t="shared" si="20"/>
        <v>0</v>
      </c>
      <c r="BK37" s="176">
        <f t="shared" si="21"/>
        <v>0</v>
      </c>
      <c r="BL37" s="176">
        <f t="shared" si="22"/>
        <v>0</v>
      </c>
      <c r="BM37" s="176">
        <f t="shared" si="23"/>
        <v>0</v>
      </c>
      <c r="BN37" s="176">
        <f t="shared" si="24"/>
        <v>0</v>
      </c>
      <c r="BO37" s="176">
        <f t="shared" si="25"/>
        <v>0</v>
      </c>
      <c r="BP37" s="176">
        <f t="shared" si="26"/>
        <v>0</v>
      </c>
      <c r="BQ37" s="176">
        <f t="shared" si="27"/>
        <v>0</v>
      </c>
      <c r="BR37" s="176">
        <f t="shared" si="28"/>
        <v>0</v>
      </c>
      <c r="BS37" s="176">
        <f t="shared" si="29"/>
        <v>0</v>
      </c>
      <c r="BT37" s="176">
        <f t="shared" si="30"/>
        <v>0</v>
      </c>
      <c r="BU37" s="176">
        <f t="shared" si="31"/>
        <v>0</v>
      </c>
      <c r="BV37" s="176">
        <f t="shared" si="32"/>
        <v>0</v>
      </c>
      <c r="BW37" s="176">
        <f t="shared" si="33"/>
        <v>0</v>
      </c>
      <c r="BX37" s="176">
        <f t="shared" si="34"/>
        <v>0</v>
      </c>
      <c r="BY37" s="176">
        <f t="shared" si="35"/>
        <v>0</v>
      </c>
      <c r="BZ37" s="177">
        <f t="shared" si="2"/>
        <v>0</v>
      </c>
    </row>
    <row r="38" spans="1:78" ht="15" customHeight="1">
      <c r="A38" s="6">
        <v>36</v>
      </c>
      <c r="B38" s="167">
        <v>6.6922671150606325E-4</v>
      </c>
      <c r="C38" s="167">
        <v>2.5670115018784189E-4</v>
      </c>
      <c r="D38" s="167">
        <v>7.2624736471697761E-4</v>
      </c>
      <c r="E38" s="167">
        <v>1.2137546318006756E-3</v>
      </c>
      <c r="F38" s="167">
        <v>7.7455114381052019E-4</v>
      </c>
      <c r="G38" s="167">
        <v>8.1444248714182337E-4</v>
      </c>
      <c r="H38" s="167">
        <v>1.3408499689300844E-4</v>
      </c>
      <c r="I38" s="167">
        <v>2.1881794629575928E-4</v>
      </c>
      <c r="J38" s="167">
        <v>1.0998209588336586E-3</v>
      </c>
      <c r="K38" s="167">
        <v>2.2703860650359612E-4</v>
      </c>
      <c r="L38" s="167">
        <v>3.6384407343869961E-4</v>
      </c>
      <c r="M38" s="167">
        <v>4.9843289945075513E-4</v>
      </c>
      <c r="N38" s="167">
        <v>7.270081811255099E-4</v>
      </c>
      <c r="O38" s="167">
        <v>1.1039753523199652E-3</v>
      </c>
      <c r="P38" s="167">
        <v>6.1512160163024936E-4</v>
      </c>
      <c r="Q38" s="167">
        <v>7.7818659648755417E-4</v>
      </c>
      <c r="R38" s="167">
        <v>1.1980522659005514E-3</v>
      </c>
      <c r="S38" s="167">
        <v>7.8243608984486567E-4</v>
      </c>
      <c r="T38" s="167">
        <v>5.4385207077478138E-4</v>
      </c>
      <c r="U38" s="167">
        <v>1.2841471553211668E-3</v>
      </c>
      <c r="V38" s="167">
        <v>1.0376925748068393E-3</v>
      </c>
      <c r="W38" s="167">
        <v>5.2176081830057768E-5</v>
      </c>
      <c r="X38" s="167">
        <v>8.9592527311575213E-4</v>
      </c>
      <c r="Y38" s="167">
        <v>3.1759358938604808E-3</v>
      </c>
      <c r="Z38" s="167">
        <v>2.1001336349709527E-3</v>
      </c>
      <c r="AA38" s="167">
        <v>3.5527679651383404E-3</v>
      </c>
      <c r="AB38" s="167">
        <v>1.6493698005397607E-4</v>
      </c>
      <c r="AC38" s="167">
        <v>1.9152692300862595E-3</v>
      </c>
      <c r="AD38" s="167">
        <v>2.2728972310542312E-3</v>
      </c>
      <c r="AE38" s="167">
        <v>2.3060693431612824E-3</v>
      </c>
      <c r="AF38" s="167">
        <v>2.9798151904842289E-3</v>
      </c>
      <c r="AG38" s="167">
        <v>2.0582943926734307E-3</v>
      </c>
      <c r="AH38" s="167">
        <v>5.5168414534660865E-3</v>
      </c>
      <c r="AI38" s="167">
        <v>1.3749306998290362E-3</v>
      </c>
      <c r="AJ38" s="167">
        <v>2.1059925005261727E-3</v>
      </c>
      <c r="AK38" s="167">
        <v>0</v>
      </c>
      <c r="AL38" s="167">
        <v>1.8852308043227768E-4</v>
      </c>
      <c r="AM38" s="2"/>
      <c r="AN38">
        <v>36</v>
      </c>
      <c r="AO38" s="176">
        <f t="shared" si="1"/>
        <v>0</v>
      </c>
      <c r="AP38" s="176">
        <f t="shared" si="36"/>
        <v>0</v>
      </c>
      <c r="AQ38" s="176">
        <f t="shared" si="37"/>
        <v>0</v>
      </c>
      <c r="AR38" s="176">
        <f t="shared" si="38"/>
        <v>0</v>
      </c>
      <c r="AS38" s="176">
        <f t="shared" si="3"/>
        <v>0</v>
      </c>
      <c r="AT38" s="176">
        <f t="shared" si="4"/>
        <v>0</v>
      </c>
      <c r="AU38" s="176">
        <f t="shared" si="5"/>
        <v>0</v>
      </c>
      <c r="AV38" s="176">
        <f t="shared" si="6"/>
        <v>0</v>
      </c>
      <c r="AW38" s="176">
        <f t="shared" si="7"/>
        <v>0</v>
      </c>
      <c r="AX38" s="176">
        <f t="shared" si="8"/>
        <v>0</v>
      </c>
      <c r="AY38" s="176">
        <f t="shared" si="9"/>
        <v>0</v>
      </c>
      <c r="AZ38" s="176">
        <f t="shared" si="10"/>
        <v>0</v>
      </c>
      <c r="BA38" s="176">
        <f t="shared" si="11"/>
        <v>0</v>
      </c>
      <c r="BB38" s="176">
        <f t="shared" si="12"/>
        <v>0</v>
      </c>
      <c r="BC38" s="176">
        <f t="shared" si="13"/>
        <v>0</v>
      </c>
      <c r="BD38" s="176">
        <f t="shared" si="14"/>
        <v>0</v>
      </c>
      <c r="BE38" s="176">
        <f t="shared" si="15"/>
        <v>0</v>
      </c>
      <c r="BF38" s="176">
        <f t="shared" si="16"/>
        <v>0</v>
      </c>
      <c r="BG38" s="176">
        <f t="shared" si="17"/>
        <v>0</v>
      </c>
      <c r="BH38" s="176">
        <f t="shared" si="18"/>
        <v>0</v>
      </c>
      <c r="BI38" s="176">
        <f t="shared" si="19"/>
        <v>0</v>
      </c>
      <c r="BJ38" s="176">
        <f t="shared" si="20"/>
        <v>0</v>
      </c>
      <c r="BK38" s="176">
        <f t="shared" si="21"/>
        <v>0</v>
      </c>
      <c r="BL38" s="176">
        <f t="shared" si="22"/>
        <v>0</v>
      </c>
      <c r="BM38" s="176">
        <f t="shared" si="23"/>
        <v>0</v>
      </c>
      <c r="BN38" s="176">
        <f t="shared" si="24"/>
        <v>0</v>
      </c>
      <c r="BO38" s="176">
        <f t="shared" si="25"/>
        <v>0</v>
      </c>
      <c r="BP38" s="176">
        <f t="shared" si="26"/>
        <v>0</v>
      </c>
      <c r="BQ38" s="176">
        <f t="shared" si="27"/>
        <v>0</v>
      </c>
      <c r="BR38" s="176">
        <f t="shared" si="28"/>
        <v>0</v>
      </c>
      <c r="BS38" s="176">
        <f t="shared" si="29"/>
        <v>0</v>
      </c>
      <c r="BT38" s="176">
        <f t="shared" si="30"/>
        <v>0</v>
      </c>
      <c r="BU38" s="176">
        <f t="shared" si="31"/>
        <v>0</v>
      </c>
      <c r="BV38" s="176">
        <f t="shared" si="32"/>
        <v>0</v>
      </c>
      <c r="BW38" s="176">
        <f t="shared" si="33"/>
        <v>0</v>
      </c>
      <c r="BX38" s="176">
        <f t="shared" si="34"/>
        <v>0</v>
      </c>
      <c r="BY38" s="176">
        <f t="shared" si="35"/>
        <v>0</v>
      </c>
      <c r="BZ38" s="177">
        <f t="shared" si="2"/>
        <v>0</v>
      </c>
    </row>
    <row r="39" spans="1:78" ht="15" customHeight="1" thickBot="1">
      <c r="A39" s="6">
        <v>37</v>
      </c>
      <c r="B39" s="167">
        <v>4.9623327875025231E-3</v>
      </c>
      <c r="C39" s="167">
        <v>4.466933391385576E-3</v>
      </c>
      <c r="D39" s="167">
        <v>5.0309276372514557E-3</v>
      </c>
      <c r="E39" s="167">
        <v>3.2131890751156511E-3</v>
      </c>
      <c r="F39" s="167">
        <v>3.3721434203164251E-3</v>
      </c>
      <c r="G39" s="167">
        <v>3.6247903119282004E-3</v>
      </c>
      <c r="H39" s="167">
        <v>1.7374934729549971E-3</v>
      </c>
      <c r="I39" s="167">
        <v>5.0845849678858041E-3</v>
      </c>
      <c r="J39" s="167">
        <v>5.1136201148695116E-3</v>
      </c>
      <c r="K39" s="167">
        <v>8.0542687074951352E-3</v>
      </c>
      <c r="L39" s="167">
        <v>4.4701726396755787E-3</v>
      </c>
      <c r="M39" s="167">
        <v>3.7248787961890102E-3</v>
      </c>
      <c r="N39" s="167">
        <v>7.2987177871500254E-3</v>
      </c>
      <c r="O39" s="167">
        <v>6.9649270325695912E-3</v>
      </c>
      <c r="P39" s="167">
        <v>3.7993499309906765E-3</v>
      </c>
      <c r="Q39" s="167">
        <v>5.5000242033827564E-4</v>
      </c>
      <c r="R39" s="167">
        <v>4.5765764066955867E-3</v>
      </c>
      <c r="S39" s="167">
        <v>1.6026490485371451E-3</v>
      </c>
      <c r="T39" s="167">
        <v>6.9549404187696185E-3</v>
      </c>
      <c r="U39" s="167">
        <v>2.050534233500133E-3</v>
      </c>
      <c r="V39" s="167">
        <v>1.2818601049614934E-2</v>
      </c>
      <c r="W39" s="167">
        <v>2.8347377517380029E-3</v>
      </c>
      <c r="X39" s="167">
        <v>9.4802110872075334E-3</v>
      </c>
      <c r="Y39" s="167">
        <v>2.2300823367870166E-2</v>
      </c>
      <c r="Z39" s="167">
        <v>7.5569003430422266E-3</v>
      </c>
      <c r="AA39" s="167">
        <v>5.0529973701982905E-3</v>
      </c>
      <c r="AB39" s="167">
        <v>9.614086601720781E-4</v>
      </c>
      <c r="AC39" s="167">
        <v>7.9577852834440011E-3</v>
      </c>
      <c r="AD39" s="167">
        <v>3.8050259139087218E-3</v>
      </c>
      <c r="AE39" s="167">
        <v>6.5540492169853103E-4</v>
      </c>
      <c r="AF39" s="167">
        <v>1.0281217289668713E-2</v>
      </c>
      <c r="AG39" s="167">
        <v>2.8146175957350439E-3</v>
      </c>
      <c r="AH39" s="167">
        <v>5.3975754326231716E-3</v>
      </c>
      <c r="AI39" s="167">
        <v>2.5322850138396235E-3</v>
      </c>
      <c r="AJ39" s="167">
        <v>3.2211453186480887E-3</v>
      </c>
      <c r="AK39" s="167">
        <v>4.9865494032362676E-4</v>
      </c>
      <c r="AL39" s="167">
        <v>0</v>
      </c>
      <c r="AM39" s="2"/>
      <c r="AN39">
        <v>37</v>
      </c>
      <c r="AO39" s="176">
        <f t="shared" si="1"/>
        <v>0</v>
      </c>
      <c r="AP39" s="176">
        <f t="shared" si="36"/>
        <v>0</v>
      </c>
      <c r="AQ39" s="176">
        <f t="shared" si="37"/>
        <v>0</v>
      </c>
      <c r="AR39" s="176">
        <f t="shared" si="38"/>
        <v>0</v>
      </c>
      <c r="AS39" s="176">
        <f t="shared" si="3"/>
        <v>0</v>
      </c>
      <c r="AT39" s="176">
        <f t="shared" si="4"/>
        <v>0</v>
      </c>
      <c r="AU39" s="176">
        <f t="shared" si="5"/>
        <v>0</v>
      </c>
      <c r="AV39" s="176">
        <f t="shared" si="6"/>
        <v>0</v>
      </c>
      <c r="AW39" s="176">
        <f t="shared" si="7"/>
        <v>0</v>
      </c>
      <c r="AX39" s="176">
        <f t="shared" si="8"/>
        <v>0</v>
      </c>
      <c r="AY39" s="176">
        <f t="shared" si="9"/>
        <v>0</v>
      </c>
      <c r="AZ39" s="176">
        <f t="shared" si="10"/>
        <v>0</v>
      </c>
      <c r="BA39" s="176">
        <f t="shared" si="11"/>
        <v>0</v>
      </c>
      <c r="BB39" s="176">
        <f t="shared" si="12"/>
        <v>0</v>
      </c>
      <c r="BC39" s="176">
        <f t="shared" si="13"/>
        <v>0</v>
      </c>
      <c r="BD39" s="176">
        <f t="shared" si="14"/>
        <v>0</v>
      </c>
      <c r="BE39" s="176">
        <f t="shared" si="15"/>
        <v>0</v>
      </c>
      <c r="BF39" s="176">
        <f t="shared" si="16"/>
        <v>0</v>
      </c>
      <c r="BG39" s="176">
        <f t="shared" si="17"/>
        <v>0</v>
      </c>
      <c r="BH39" s="176">
        <f t="shared" si="18"/>
        <v>0</v>
      </c>
      <c r="BI39" s="176">
        <f t="shared" si="19"/>
        <v>0</v>
      </c>
      <c r="BJ39" s="176">
        <f t="shared" si="20"/>
        <v>0</v>
      </c>
      <c r="BK39" s="176">
        <f t="shared" si="21"/>
        <v>0</v>
      </c>
      <c r="BL39" s="176">
        <f t="shared" si="22"/>
        <v>0</v>
      </c>
      <c r="BM39" s="176">
        <f t="shared" si="23"/>
        <v>0</v>
      </c>
      <c r="BN39" s="176">
        <f t="shared" si="24"/>
        <v>0</v>
      </c>
      <c r="BO39" s="176">
        <f t="shared" si="25"/>
        <v>0</v>
      </c>
      <c r="BP39" s="176">
        <f t="shared" si="26"/>
        <v>0</v>
      </c>
      <c r="BQ39" s="176">
        <f t="shared" si="27"/>
        <v>0</v>
      </c>
      <c r="BR39" s="176">
        <f t="shared" si="28"/>
        <v>0</v>
      </c>
      <c r="BS39" s="176">
        <f t="shared" si="29"/>
        <v>0</v>
      </c>
      <c r="BT39" s="176">
        <f t="shared" si="30"/>
        <v>0</v>
      </c>
      <c r="BU39" s="176">
        <f t="shared" si="31"/>
        <v>0</v>
      </c>
      <c r="BV39" s="176">
        <f t="shared" si="32"/>
        <v>0</v>
      </c>
      <c r="BW39" s="176">
        <f t="shared" si="33"/>
        <v>0</v>
      </c>
      <c r="BX39" s="176">
        <f t="shared" si="34"/>
        <v>0</v>
      </c>
      <c r="BY39" s="176">
        <f t="shared" si="35"/>
        <v>0</v>
      </c>
      <c r="BZ39" s="178">
        <f t="shared" si="2"/>
        <v>0</v>
      </c>
    </row>
    <row r="40" spans="1:78" ht="15" customHeight="1">
      <c r="A40" s="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2"/>
      <c r="AO40" s="13"/>
      <c r="BZ40" s="140"/>
    </row>
    <row r="41" spans="1:78" ht="15" customHeight="1">
      <c r="A41" s="4" t="s">
        <v>7</v>
      </c>
      <c r="B41" s="168">
        <f>SUM(B3:B39)</f>
        <v>0.50295456144379302</v>
      </c>
      <c r="C41" s="168">
        <f t="shared" ref="C41:AL41" si="39">SUM(C3:C39)</f>
        <v>0.46762731793637607</v>
      </c>
      <c r="D41" s="168">
        <f t="shared" si="39"/>
        <v>0.63851199776753065</v>
      </c>
      <c r="E41" s="168">
        <f t="shared" si="39"/>
        <v>0.50143764675307334</v>
      </c>
      <c r="F41" s="168">
        <f t="shared" si="39"/>
        <v>0.67112326933599931</v>
      </c>
      <c r="G41" s="168">
        <f t="shared" si="39"/>
        <v>0.6279365487648827</v>
      </c>
      <c r="H41" s="168">
        <f t="shared" si="39"/>
        <v>0.61267363121073448</v>
      </c>
      <c r="I41" s="168">
        <f t="shared" si="39"/>
        <v>0.68706625268758481</v>
      </c>
      <c r="J41" s="168">
        <f t="shared" si="39"/>
        <v>0.4534469057851534</v>
      </c>
      <c r="K41" s="168">
        <f t="shared" si="39"/>
        <v>0.6343558070615597</v>
      </c>
      <c r="L41" s="168">
        <f t="shared" si="39"/>
        <v>0.74472687038948682</v>
      </c>
      <c r="M41" s="168">
        <f t="shared" si="39"/>
        <v>0.48438600609183358</v>
      </c>
      <c r="N41" s="168">
        <f t="shared" si="39"/>
        <v>0.47851363732808089</v>
      </c>
      <c r="O41" s="168">
        <f t="shared" si="39"/>
        <v>0.52459747002347157</v>
      </c>
      <c r="P41" s="168">
        <f t="shared" si="39"/>
        <v>0.6710811381992875</v>
      </c>
      <c r="Q41" s="168">
        <f t="shared" si="39"/>
        <v>0.53558635540979938</v>
      </c>
      <c r="R41" s="168">
        <f t="shared" si="39"/>
        <v>0.79202425868586701</v>
      </c>
      <c r="S41" s="168">
        <f t="shared" si="39"/>
        <v>0.56271316241047253</v>
      </c>
      <c r="T41" s="168">
        <f t="shared" si="39"/>
        <v>0.68862740693195346</v>
      </c>
      <c r="U41" s="168">
        <f t="shared" si="39"/>
        <v>0.58816039519048258</v>
      </c>
      <c r="V41" s="168">
        <f t="shared" si="39"/>
        <v>0.49926033241118656</v>
      </c>
      <c r="W41" s="168">
        <f t="shared" si="39"/>
        <v>0.44509316651955028</v>
      </c>
      <c r="X41" s="168">
        <f t="shared" si="39"/>
        <v>0.37878256313670822</v>
      </c>
      <c r="Y41" s="168">
        <f t="shared" si="39"/>
        <v>0.27183668741058836</v>
      </c>
      <c r="Z41" s="168">
        <f t="shared" si="39"/>
        <v>0.25003094532699965</v>
      </c>
      <c r="AA41" s="168">
        <f t="shared" si="39"/>
        <v>0.24406652328766551</v>
      </c>
      <c r="AB41" s="168">
        <f t="shared" si="39"/>
        <v>0.13703569171773003</v>
      </c>
      <c r="AC41" s="168">
        <f t="shared" si="39"/>
        <v>0.49058381295672038</v>
      </c>
      <c r="AD41" s="168">
        <f t="shared" si="39"/>
        <v>0.44341469439072945</v>
      </c>
      <c r="AE41" s="168">
        <f t="shared" si="39"/>
        <v>0.19680279269686302</v>
      </c>
      <c r="AF41" s="168">
        <f t="shared" si="39"/>
        <v>0.17147768474453817</v>
      </c>
      <c r="AG41" s="168">
        <f t="shared" si="39"/>
        <v>0.3478511352061931</v>
      </c>
      <c r="AH41" s="168">
        <f t="shared" si="39"/>
        <v>0.35061010721062896</v>
      </c>
      <c r="AI41" s="168">
        <f t="shared" si="39"/>
        <v>0.28807431376566089</v>
      </c>
      <c r="AJ41" s="168">
        <f t="shared" si="39"/>
        <v>0.51473992728337881</v>
      </c>
      <c r="AK41" s="168">
        <f t="shared" si="39"/>
        <v>1</v>
      </c>
      <c r="AL41" s="168">
        <f t="shared" si="39"/>
        <v>0.64254761461767573</v>
      </c>
      <c r="AM41" s="2"/>
      <c r="BZ41" s="140"/>
    </row>
    <row r="42" spans="1:78" ht="15" customHeight="1">
      <c r="A42" s="115" t="s">
        <v>6</v>
      </c>
      <c r="B42" s="167">
        <v>0.50295456144379302</v>
      </c>
      <c r="C42" s="167">
        <v>0.46762731793637613</v>
      </c>
      <c r="D42" s="167">
        <v>0.63851199776753054</v>
      </c>
      <c r="E42" s="167">
        <v>0.50143764675307323</v>
      </c>
      <c r="F42" s="167">
        <v>0.67112326933599953</v>
      </c>
      <c r="G42" s="167">
        <v>0.6279365487648827</v>
      </c>
      <c r="H42" s="167">
        <v>0.61267363121073437</v>
      </c>
      <c r="I42" s="167">
        <v>0.68706625268758481</v>
      </c>
      <c r="J42" s="167">
        <v>0.4534469057851534</v>
      </c>
      <c r="K42" s="167">
        <v>0.6343558070615597</v>
      </c>
      <c r="L42" s="167">
        <v>0.74472687038948682</v>
      </c>
      <c r="M42" s="167">
        <v>0.48438600609183369</v>
      </c>
      <c r="N42" s="167">
        <v>0.47851363732808078</v>
      </c>
      <c r="O42" s="167">
        <v>0.52459747002347157</v>
      </c>
      <c r="P42" s="167">
        <v>0.67108113819928761</v>
      </c>
      <c r="Q42" s="167">
        <v>0.53558635540979926</v>
      </c>
      <c r="R42" s="167">
        <v>0.79202425868586701</v>
      </c>
      <c r="S42" s="167">
        <v>0.56271316241047276</v>
      </c>
      <c r="T42" s="167">
        <v>0.68862740693195357</v>
      </c>
      <c r="U42" s="167">
        <v>0.5881603951904828</v>
      </c>
      <c r="V42" s="167">
        <v>0.4992603324111865</v>
      </c>
      <c r="W42" s="167">
        <v>0.44509316651955028</v>
      </c>
      <c r="X42" s="167">
        <v>0.37878256313670811</v>
      </c>
      <c r="Y42" s="167">
        <v>0.27183668741058836</v>
      </c>
      <c r="Z42" s="167">
        <v>0.25003094532699965</v>
      </c>
      <c r="AA42" s="167">
        <v>0.24406652328766548</v>
      </c>
      <c r="AB42" s="167">
        <v>0.13703569171773003</v>
      </c>
      <c r="AC42" s="167">
        <v>0.49058381295672049</v>
      </c>
      <c r="AD42" s="167">
        <v>0.44341469439072939</v>
      </c>
      <c r="AE42" s="167">
        <v>0.19680279269686304</v>
      </c>
      <c r="AF42" s="167">
        <v>0.17147768474453814</v>
      </c>
      <c r="AG42" s="167">
        <v>0.34785113520619315</v>
      </c>
      <c r="AH42" s="167">
        <v>0.35061010721062907</v>
      </c>
      <c r="AI42" s="167">
        <v>0.28807431376566095</v>
      </c>
      <c r="AJ42" s="167">
        <v>0.51473992728337881</v>
      </c>
      <c r="AK42" s="167">
        <v>1</v>
      </c>
      <c r="AL42" s="167">
        <v>0.64254761461767584</v>
      </c>
      <c r="AM42" s="2">
        <v>0.46698208649410688</v>
      </c>
    </row>
    <row r="43" spans="1:78" ht="15" customHeight="1">
      <c r="A43" s="115" t="s">
        <v>107</v>
      </c>
      <c r="B43" s="168" t="b">
        <f>B41+B44=1</f>
        <v>1</v>
      </c>
      <c r="C43" s="168" t="b">
        <f t="shared" ref="C43:AL43" si="40">C41+C44=1</f>
        <v>1</v>
      </c>
      <c r="D43" s="168" t="b">
        <f t="shared" si="40"/>
        <v>1</v>
      </c>
      <c r="E43" s="168" t="b">
        <f t="shared" si="40"/>
        <v>1</v>
      </c>
      <c r="F43" s="168" t="b">
        <f t="shared" si="40"/>
        <v>1</v>
      </c>
      <c r="G43" s="168" t="b">
        <f t="shared" si="40"/>
        <v>1</v>
      </c>
      <c r="H43" s="168" t="b">
        <f t="shared" si="40"/>
        <v>1</v>
      </c>
      <c r="I43" s="168" t="b">
        <f t="shared" si="40"/>
        <v>1</v>
      </c>
      <c r="J43" s="168" t="b">
        <f t="shared" si="40"/>
        <v>1</v>
      </c>
      <c r="K43" s="168" t="b">
        <f t="shared" si="40"/>
        <v>1</v>
      </c>
      <c r="L43" s="168" t="b">
        <f t="shared" si="40"/>
        <v>1</v>
      </c>
      <c r="M43" s="168" t="b">
        <f t="shared" si="40"/>
        <v>1</v>
      </c>
      <c r="N43" s="168" t="b">
        <f t="shared" si="40"/>
        <v>1</v>
      </c>
      <c r="O43" s="168" t="b">
        <f t="shared" si="40"/>
        <v>1</v>
      </c>
      <c r="P43" s="168" t="b">
        <f t="shared" si="40"/>
        <v>1</v>
      </c>
      <c r="Q43" s="168" t="b">
        <f t="shared" si="40"/>
        <v>1</v>
      </c>
      <c r="R43" s="168" t="b">
        <f t="shared" si="40"/>
        <v>1</v>
      </c>
      <c r="S43" s="168" t="b">
        <f t="shared" si="40"/>
        <v>1</v>
      </c>
      <c r="T43" s="168" t="b">
        <f t="shared" si="40"/>
        <v>1</v>
      </c>
      <c r="U43" s="168" t="b">
        <f t="shared" si="40"/>
        <v>1</v>
      </c>
      <c r="V43" s="168" t="b">
        <f t="shared" si="40"/>
        <v>1</v>
      </c>
      <c r="W43" s="168" t="b">
        <f t="shared" si="40"/>
        <v>1</v>
      </c>
      <c r="X43" s="168" t="b">
        <f t="shared" si="40"/>
        <v>1</v>
      </c>
      <c r="Y43" s="168" t="b">
        <f t="shared" si="40"/>
        <v>1</v>
      </c>
      <c r="Z43" s="168" t="b">
        <f t="shared" si="40"/>
        <v>1</v>
      </c>
      <c r="AA43" s="168" t="b">
        <f t="shared" si="40"/>
        <v>1</v>
      </c>
      <c r="AB43" s="168" t="b">
        <f t="shared" si="40"/>
        <v>1</v>
      </c>
      <c r="AC43" s="168" t="b">
        <f t="shared" si="40"/>
        <v>1</v>
      </c>
      <c r="AD43" s="168" t="b">
        <f t="shared" si="40"/>
        <v>1</v>
      </c>
      <c r="AE43" s="168" t="b">
        <f t="shared" si="40"/>
        <v>1</v>
      </c>
      <c r="AF43" s="168" t="b">
        <f t="shared" si="40"/>
        <v>1</v>
      </c>
      <c r="AG43" s="168" t="b">
        <f t="shared" si="40"/>
        <v>1</v>
      </c>
      <c r="AH43" s="168" t="b">
        <f t="shared" si="40"/>
        <v>1</v>
      </c>
      <c r="AI43" s="168" t="b">
        <f t="shared" si="40"/>
        <v>1</v>
      </c>
      <c r="AJ43" s="168" t="b">
        <f t="shared" si="40"/>
        <v>1</v>
      </c>
      <c r="AK43" s="168" t="b">
        <f t="shared" si="40"/>
        <v>1</v>
      </c>
      <c r="AL43" s="168" t="b">
        <f t="shared" si="40"/>
        <v>1</v>
      </c>
      <c r="AM43" s="5"/>
    </row>
    <row r="44" spans="1:78" ht="15" customHeight="1">
      <c r="A44" s="115" t="s">
        <v>9</v>
      </c>
      <c r="B44" s="167">
        <v>0.49704543855620692</v>
      </c>
      <c r="C44" s="167">
        <v>0.53237268206362387</v>
      </c>
      <c r="D44" s="167">
        <v>0.36148800223246946</v>
      </c>
      <c r="E44" s="167">
        <v>0.49856235324692677</v>
      </c>
      <c r="F44" s="167">
        <v>0.32887673066400053</v>
      </c>
      <c r="G44" s="167">
        <v>0.37206345123511725</v>
      </c>
      <c r="H44" s="167">
        <v>0.38732636878926563</v>
      </c>
      <c r="I44" s="167">
        <v>0.31293374731241519</v>
      </c>
      <c r="J44" s="167">
        <v>0.54655309421484655</v>
      </c>
      <c r="K44" s="167">
        <v>0.3656441929384403</v>
      </c>
      <c r="L44" s="167">
        <v>0.25527312961051313</v>
      </c>
      <c r="M44" s="167">
        <v>0.51561399390816631</v>
      </c>
      <c r="N44" s="167">
        <v>0.52148636267191928</v>
      </c>
      <c r="O44" s="167">
        <v>0.47540252997652843</v>
      </c>
      <c r="P44" s="167">
        <v>0.32891886180071239</v>
      </c>
      <c r="Q44" s="167">
        <v>0.46441364459020068</v>
      </c>
      <c r="R44" s="167">
        <v>0.20797574131413304</v>
      </c>
      <c r="S44" s="167">
        <v>0.43728683758952724</v>
      </c>
      <c r="T44" s="167">
        <v>0.31137259306804643</v>
      </c>
      <c r="U44" s="167">
        <v>0.41183960480951726</v>
      </c>
      <c r="V44" s="167">
        <v>0.5007396675888135</v>
      </c>
      <c r="W44" s="167">
        <v>0.55490683348044967</v>
      </c>
      <c r="X44" s="167">
        <v>0.62121743686329189</v>
      </c>
      <c r="Y44" s="167">
        <v>0.72816331258941169</v>
      </c>
      <c r="Z44" s="167">
        <v>0.74996905467300035</v>
      </c>
      <c r="AA44" s="167">
        <v>0.75593347671233446</v>
      </c>
      <c r="AB44" s="167">
        <v>0.86296430828227</v>
      </c>
      <c r="AC44" s="167">
        <v>0.50941618704327951</v>
      </c>
      <c r="AD44" s="167">
        <v>0.55658530560927055</v>
      </c>
      <c r="AE44" s="167">
        <v>0.80319720730313693</v>
      </c>
      <c r="AF44" s="167">
        <v>0.82852231525546183</v>
      </c>
      <c r="AG44" s="167">
        <v>0.65214886479380685</v>
      </c>
      <c r="AH44" s="167">
        <v>0.64938989278937087</v>
      </c>
      <c r="AI44" s="167">
        <v>0.71192568623433905</v>
      </c>
      <c r="AJ44" s="167">
        <v>0.48526007271662125</v>
      </c>
      <c r="AK44" s="167">
        <v>0</v>
      </c>
      <c r="AL44" s="167">
        <v>0.35745238538232416</v>
      </c>
      <c r="AM44" s="2">
        <v>0.55951535452063339</v>
      </c>
    </row>
    <row r="45" spans="1:78" ht="15" customHeight="1">
      <c r="A45" s="115" t="s">
        <v>8</v>
      </c>
      <c r="B45" s="167">
        <v>0.13106404238991939</v>
      </c>
      <c r="C45" s="167">
        <v>0.32382350029020562</v>
      </c>
      <c r="D45" s="167">
        <v>0.17312007826919559</v>
      </c>
      <c r="E45" s="167">
        <v>0.30273029439860294</v>
      </c>
      <c r="F45" s="167">
        <v>0.13871791104217548</v>
      </c>
      <c r="G45" s="167">
        <v>6.0349235369764956E-2</v>
      </c>
      <c r="H45" s="167">
        <v>5.8090405184777393E-2</v>
      </c>
      <c r="I45" s="167">
        <v>0.1508245451691107</v>
      </c>
      <c r="J45" s="167">
        <v>0.24214609834184159</v>
      </c>
      <c r="K45" s="167">
        <v>0.18891699014908375</v>
      </c>
      <c r="L45" s="167">
        <v>7.8262846009339679E-2</v>
      </c>
      <c r="M45" s="167">
        <v>0.31463086284293362</v>
      </c>
      <c r="N45" s="167">
        <v>0.27276476767768532</v>
      </c>
      <c r="O45" s="167">
        <v>0.25628453531340734</v>
      </c>
      <c r="P45" s="167">
        <v>0.12935204436431727</v>
      </c>
      <c r="Q45" s="167">
        <v>0.26813765799967149</v>
      </c>
      <c r="R45" s="167">
        <v>0.11706194055846872</v>
      </c>
      <c r="S45" s="167">
        <v>0.23424763904458937</v>
      </c>
      <c r="T45" s="167">
        <v>0.16299401503614439</v>
      </c>
      <c r="U45" s="167">
        <v>0.13117418005663298</v>
      </c>
      <c r="V45" s="167">
        <v>0.37100885649997861</v>
      </c>
      <c r="W45" s="167">
        <v>0.10536508248726165</v>
      </c>
      <c r="X45" s="167">
        <v>0.16860110722412505</v>
      </c>
      <c r="Y45" s="167">
        <v>0.51428925844022277</v>
      </c>
      <c r="Z45" s="167">
        <v>0.42886615703996556</v>
      </c>
      <c r="AA45" s="167">
        <v>0.31537808285287372</v>
      </c>
      <c r="AB45" s="167">
        <v>3.8385816355357864E-2</v>
      </c>
      <c r="AC45" s="167">
        <v>0.29308055781639919</v>
      </c>
      <c r="AD45" s="167">
        <v>0.18368539234623238</v>
      </c>
      <c r="AE45" s="167">
        <v>0.44328306226421099</v>
      </c>
      <c r="AF45" s="167">
        <v>0.62066616004896824</v>
      </c>
      <c r="AG45" s="167">
        <v>0.52958514061676631</v>
      </c>
      <c r="AH45" s="167">
        <v>0.51553006950914526</v>
      </c>
      <c r="AI45" s="167">
        <v>0.47538389552047267</v>
      </c>
      <c r="AJ45" s="167">
        <v>0.24302335230223998</v>
      </c>
      <c r="AK45" s="167">
        <v>0</v>
      </c>
      <c r="AL45" s="167">
        <v>2.0644063705753345E-2</v>
      </c>
      <c r="AM45" s="2">
        <v>0.29030907561035896</v>
      </c>
    </row>
    <row r="46" spans="1:78" ht="15" customHeight="1">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row>
    <row r="47" spans="1:78" ht="15" customHeight="1">
      <c r="A47" s="13" t="s">
        <v>120</v>
      </c>
      <c r="B47" s="167">
        <v>1.2916030271743024E-2</v>
      </c>
      <c r="C47" s="167">
        <v>-2.1203738425690125E-5</v>
      </c>
      <c r="D47" s="167">
        <v>9.6892704343050862E-2</v>
      </c>
      <c r="E47" s="167">
        <v>1.4311943260507025E-2</v>
      </c>
      <c r="F47" s="167">
        <v>1.1737397584158967E-3</v>
      </c>
      <c r="G47" s="167">
        <v>9.2959984142518964E-3</v>
      </c>
      <c r="H47" s="167">
        <v>1.757669677761018E-2</v>
      </c>
      <c r="I47" s="167">
        <v>2.8963983044902174E-3</v>
      </c>
      <c r="J47" s="167">
        <v>5.1082343592319499E-4</v>
      </c>
      <c r="K47" s="167">
        <v>-1.1903033366075085E-4</v>
      </c>
      <c r="L47" s="167">
        <v>5.9196602707249114E-4</v>
      </c>
      <c r="M47" s="167">
        <v>9.6783343205141469E-4</v>
      </c>
      <c r="N47" s="167">
        <v>4.6051614585902511E-5</v>
      </c>
      <c r="O47" s="167">
        <v>2.1789560223288022E-6</v>
      </c>
      <c r="P47" s="167">
        <v>3.5187066391436462E-4</v>
      </c>
      <c r="Q47" s="167">
        <v>4.8868890569061488E-4</v>
      </c>
      <c r="R47" s="167">
        <v>1.0257937876890005E-2</v>
      </c>
      <c r="S47" s="167">
        <v>1.1855672119890271E-2</v>
      </c>
      <c r="T47" s="167">
        <v>2.0313306228232682E-2</v>
      </c>
      <c r="U47" s="167">
        <v>9.997724490008162E-3</v>
      </c>
      <c r="V47" s="167">
        <v>0</v>
      </c>
      <c r="W47" s="167">
        <v>2.4499351078169956E-2</v>
      </c>
      <c r="X47" s="167">
        <v>6.5918456237581934E-3</v>
      </c>
      <c r="Y47" s="167">
        <v>1.014739945042163E-3</v>
      </c>
      <c r="Z47" s="167">
        <v>0.13649395428706065</v>
      </c>
      <c r="AA47" s="167">
        <v>6.0123146365279254E-2</v>
      </c>
      <c r="AB47" s="167">
        <v>0.19223746929589727</v>
      </c>
      <c r="AC47" s="167">
        <v>5.2218669785182172E-2</v>
      </c>
      <c r="AD47" s="167">
        <v>5.1985952389695507E-2</v>
      </c>
      <c r="AE47" s="167">
        <v>3.5863533763112357E-3</v>
      </c>
      <c r="AF47" s="167">
        <v>3.5028751500335721E-2</v>
      </c>
      <c r="AG47" s="167">
        <v>5.5539110242839855E-2</v>
      </c>
      <c r="AH47" s="167">
        <v>1.3186645445232325E-2</v>
      </c>
      <c r="AI47" s="167">
        <v>1.3481939773186383E-2</v>
      </c>
      <c r="AJ47" s="167">
        <v>0.14366994201808059</v>
      </c>
      <c r="AK47" s="167">
        <v>0</v>
      </c>
      <c r="AL47" s="167">
        <v>3.4798065664594687E-5</v>
      </c>
      <c r="AM47" s="2">
        <v>1</v>
      </c>
    </row>
    <row r="48" spans="1:78" ht="15" customHeight="1">
      <c r="A48" s="115" t="s">
        <v>169</v>
      </c>
    </row>
    <row r="49" spans="2:38">
      <c r="B49" s="15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c r="B50" s="159"/>
    </row>
  </sheetData>
  <phoneticPr fontId="2"/>
  <pageMargins left="0.59055118110236227" right="0.39370078740157483" top="0.78740157480314965" bottom="0.19685039370078741" header="0.39370078740157483" footer="0.19685039370078741"/>
  <pageSetup paperSize="8" scale="36" fitToWidth="2" orientation="landscape" r:id="rId1"/>
  <headerFooter alignWithMargins="0"/>
  <colBreaks count="2" manualBreakCount="2">
    <brk id="27" max="47" man="1"/>
    <brk id="3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39"/>
  <sheetViews>
    <sheetView zoomScale="115" zoomScaleNormal="115" workbookViewId="0">
      <pane xSplit="2" ySplit="1" topLeftCell="C2" activePane="bottomRight" state="frozen"/>
      <selection pane="topRight" activeCell="C1" sqref="C1"/>
      <selection pane="bottomLeft" activeCell="A2" sqref="A2"/>
      <selection pane="bottomRight" activeCell="D4" sqref="D4"/>
    </sheetView>
  </sheetViews>
  <sheetFormatPr defaultRowHeight="12"/>
  <cols>
    <col min="1" max="1" width="4.28515625" customWidth="1"/>
    <col min="2" max="2" width="30.7109375" customWidth="1"/>
    <col min="3" max="4" width="15.7109375" customWidth="1"/>
    <col min="6" max="6" width="11.28515625" customWidth="1"/>
  </cols>
  <sheetData>
    <row r="1" spans="1:4" ht="15" customHeight="1">
      <c r="A1" s="160"/>
      <c r="B1" s="161"/>
      <c r="C1" s="161" t="s">
        <v>172</v>
      </c>
      <c r="D1" s="161" t="s">
        <v>5</v>
      </c>
    </row>
    <row r="2" spans="1:4" ht="15" customHeight="1">
      <c r="A2" s="162">
        <v>1</v>
      </c>
      <c r="B2" s="162" t="s">
        <v>173</v>
      </c>
      <c r="C2" s="169">
        <v>0.58753065420372297</v>
      </c>
      <c r="D2" s="170">
        <f>1-C2</f>
        <v>0.41246934579627703</v>
      </c>
    </row>
    <row r="3" spans="1:4" ht="15" customHeight="1">
      <c r="A3" s="162">
        <v>6</v>
      </c>
      <c r="B3" s="162" t="s">
        <v>0</v>
      </c>
      <c r="C3" s="169">
        <v>0.76600636473742367</v>
      </c>
      <c r="D3" s="170">
        <f t="shared" ref="D3:D39" si="0">1-C3</f>
        <v>0.23399363526257633</v>
      </c>
    </row>
    <row r="4" spans="1:4" ht="15" customHeight="1">
      <c r="A4" s="162">
        <v>11</v>
      </c>
      <c r="B4" s="162" t="s">
        <v>174</v>
      </c>
      <c r="C4" s="169">
        <v>0.70530930491756649</v>
      </c>
      <c r="D4" s="170">
        <f t="shared" si="0"/>
        <v>0.29469069508243351</v>
      </c>
    </row>
    <row r="5" spans="1:4" ht="15" customHeight="1">
      <c r="A5" s="162">
        <v>15</v>
      </c>
      <c r="B5" s="162" t="s">
        <v>175</v>
      </c>
      <c r="C5" s="169">
        <v>0.94180365523330067</v>
      </c>
      <c r="D5" s="170">
        <f t="shared" si="0"/>
        <v>5.8196344766699326E-2</v>
      </c>
    </row>
    <row r="6" spans="1:4" ht="15" customHeight="1">
      <c r="A6" s="162">
        <v>16</v>
      </c>
      <c r="B6" s="162" t="s">
        <v>104</v>
      </c>
      <c r="C6" s="169">
        <v>0.76587276348992439</v>
      </c>
      <c r="D6" s="170">
        <f t="shared" si="0"/>
        <v>0.23412723651007561</v>
      </c>
    </row>
    <row r="7" spans="1:4" ht="15" customHeight="1">
      <c r="A7" s="162">
        <v>20</v>
      </c>
      <c r="B7" s="162" t="s">
        <v>176</v>
      </c>
      <c r="C7" s="169">
        <v>0.89801845294154803</v>
      </c>
      <c r="D7" s="170">
        <f t="shared" si="0"/>
        <v>0.10198154705845197</v>
      </c>
    </row>
    <row r="8" spans="1:4" ht="15" customHeight="1">
      <c r="A8" s="162">
        <v>21</v>
      </c>
      <c r="B8" s="162" t="s">
        <v>177</v>
      </c>
      <c r="C8" s="169">
        <v>0.9697864840908742</v>
      </c>
      <c r="D8" s="170">
        <f t="shared" si="0"/>
        <v>3.0213515909125799E-2</v>
      </c>
    </row>
    <row r="9" spans="1:4" ht="15" customHeight="1">
      <c r="A9" s="162">
        <v>22</v>
      </c>
      <c r="B9" s="162" t="s">
        <v>178</v>
      </c>
      <c r="C9" s="169">
        <v>0.79497071152280441</v>
      </c>
      <c r="D9" s="170">
        <f t="shared" si="0"/>
        <v>0.20502928847719559</v>
      </c>
    </row>
    <row r="10" spans="1:4" ht="15" customHeight="1">
      <c r="A10" s="162">
        <v>25</v>
      </c>
      <c r="B10" s="162" t="s">
        <v>179</v>
      </c>
      <c r="C10" s="169">
        <v>0.62090849899527856</v>
      </c>
      <c r="D10" s="170">
        <f t="shared" si="0"/>
        <v>0.37909150100472144</v>
      </c>
    </row>
    <row r="11" spans="1:4" ht="15" customHeight="1">
      <c r="A11" s="162">
        <v>26</v>
      </c>
      <c r="B11" s="162" t="s">
        <v>180</v>
      </c>
      <c r="C11" s="169">
        <v>0.94058602885791653</v>
      </c>
      <c r="D11" s="170">
        <f t="shared" si="0"/>
        <v>5.9413971142083466E-2</v>
      </c>
    </row>
    <row r="12" spans="1:4" ht="15" customHeight="1">
      <c r="A12" s="162">
        <v>27</v>
      </c>
      <c r="B12" s="162" t="s">
        <v>181</v>
      </c>
      <c r="C12" s="169">
        <v>0.69456060838270495</v>
      </c>
      <c r="D12" s="170">
        <f t="shared" si="0"/>
        <v>0.30543939161729505</v>
      </c>
    </row>
    <row r="13" spans="1:4" ht="15" customHeight="1">
      <c r="A13" s="162">
        <v>28</v>
      </c>
      <c r="B13" s="162" t="s">
        <v>182</v>
      </c>
      <c r="C13" s="169">
        <v>0.49866380108339409</v>
      </c>
      <c r="D13" s="170">
        <f t="shared" si="0"/>
        <v>0.50133619891660586</v>
      </c>
    </row>
    <row r="14" spans="1:4" ht="15" customHeight="1">
      <c r="A14" s="162">
        <v>29</v>
      </c>
      <c r="B14" s="162" t="s">
        <v>161</v>
      </c>
      <c r="C14" s="169">
        <v>0.91194561400927543</v>
      </c>
      <c r="D14" s="170">
        <f t="shared" si="0"/>
        <v>8.8054385990724571E-2</v>
      </c>
    </row>
    <row r="15" spans="1:4" ht="15" customHeight="1">
      <c r="A15" s="162">
        <v>30</v>
      </c>
      <c r="B15" s="162" t="s">
        <v>162</v>
      </c>
      <c r="C15" s="169">
        <v>0.73235475317295406</v>
      </c>
      <c r="D15" s="170">
        <f t="shared" si="0"/>
        <v>0.26764524682704594</v>
      </c>
    </row>
    <row r="16" spans="1:4" ht="15" customHeight="1">
      <c r="A16" s="162">
        <v>31</v>
      </c>
      <c r="B16" s="162" t="s">
        <v>163</v>
      </c>
      <c r="C16" s="169">
        <v>0.98811434682148247</v>
      </c>
      <c r="D16" s="170">
        <f t="shared" si="0"/>
        <v>1.188565317851753E-2</v>
      </c>
    </row>
    <row r="17" spans="1:4" ht="15" customHeight="1">
      <c r="A17" s="162">
        <v>32</v>
      </c>
      <c r="B17" s="163" t="s">
        <v>119</v>
      </c>
      <c r="C17" s="169">
        <v>0.45838031972461735</v>
      </c>
      <c r="D17" s="170">
        <f t="shared" si="0"/>
        <v>0.54161968027538265</v>
      </c>
    </row>
    <row r="18" spans="1:4" ht="15" customHeight="1">
      <c r="A18" s="162">
        <v>33</v>
      </c>
      <c r="B18" s="162" t="s">
        <v>183</v>
      </c>
      <c r="C18" s="169">
        <v>0.65859467334602118</v>
      </c>
      <c r="D18" s="170">
        <f t="shared" si="0"/>
        <v>0.34140532665397882</v>
      </c>
    </row>
    <row r="19" spans="1:4" ht="15" customHeight="1">
      <c r="A19" s="162">
        <v>34</v>
      </c>
      <c r="B19" s="162" t="s">
        <v>184</v>
      </c>
      <c r="C19" s="169">
        <v>0.99279065352610862</v>
      </c>
      <c r="D19" s="170">
        <f t="shared" si="0"/>
        <v>7.209346473891376E-3</v>
      </c>
    </row>
    <row r="20" spans="1:4" ht="15" customHeight="1">
      <c r="A20" s="162">
        <v>35</v>
      </c>
      <c r="B20" s="162" t="s">
        <v>185</v>
      </c>
      <c r="C20" s="169">
        <v>0.85476692630683271</v>
      </c>
      <c r="D20" s="170">
        <f t="shared" si="0"/>
        <v>0.14523307369316729</v>
      </c>
    </row>
    <row r="21" spans="1:4" ht="15" customHeight="1">
      <c r="A21" s="162">
        <v>39</v>
      </c>
      <c r="B21" s="162" t="s">
        <v>105</v>
      </c>
      <c r="C21" s="169">
        <v>0.52456473719856933</v>
      </c>
      <c r="D21" s="170">
        <f t="shared" si="0"/>
        <v>0.47543526280143067</v>
      </c>
    </row>
    <row r="22" spans="1:4" ht="15" customHeight="1">
      <c r="A22" s="162">
        <v>41</v>
      </c>
      <c r="B22" s="162" t="s">
        <v>186</v>
      </c>
      <c r="C22" s="169">
        <v>0</v>
      </c>
      <c r="D22" s="170">
        <f t="shared" si="0"/>
        <v>1</v>
      </c>
    </row>
    <row r="23" spans="1:4" ht="15" customHeight="1">
      <c r="A23" s="162">
        <v>46</v>
      </c>
      <c r="B23" s="162" t="s">
        <v>106</v>
      </c>
      <c r="C23" s="169">
        <v>0.78871697735699275</v>
      </c>
      <c r="D23" s="170">
        <f t="shared" si="0"/>
        <v>0.21128302264300725</v>
      </c>
    </row>
    <row r="24" spans="1:4" ht="15" customHeight="1">
      <c r="A24" s="162">
        <v>47</v>
      </c>
      <c r="B24" s="162" t="s">
        <v>164</v>
      </c>
      <c r="C24" s="169">
        <v>9.2896508364287474E-3</v>
      </c>
      <c r="D24" s="170">
        <f t="shared" si="0"/>
        <v>0.99071034916357126</v>
      </c>
    </row>
    <row r="25" spans="1:4" ht="15" customHeight="1">
      <c r="A25" s="162">
        <v>48</v>
      </c>
      <c r="B25" s="162" t="s">
        <v>165</v>
      </c>
      <c r="C25" s="169">
        <v>3.3836364876303711E-2</v>
      </c>
      <c r="D25" s="170">
        <f t="shared" si="0"/>
        <v>0.9661636351236963</v>
      </c>
    </row>
    <row r="26" spans="1:4" ht="15" customHeight="1">
      <c r="A26" s="162">
        <v>51</v>
      </c>
      <c r="B26" s="162" t="s">
        <v>187</v>
      </c>
      <c r="C26" s="169">
        <v>0.35448651606326942</v>
      </c>
      <c r="D26" s="170">
        <f t="shared" si="0"/>
        <v>0.64551348393673058</v>
      </c>
    </row>
    <row r="27" spans="1:4" ht="15" customHeight="1">
      <c r="A27" s="162">
        <v>53</v>
      </c>
      <c r="B27" s="162" t="s">
        <v>188</v>
      </c>
      <c r="C27" s="169">
        <v>0.12527123088517197</v>
      </c>
      <c r="D27" s="170">
        <f t="shared" si="0"/>
        <v>0.874728769114828</v>
      </c>
    </row>
    <row r="28" spans="1:4" ht="15" customHeight="1">
      <c r="A28" s="162">
        <v>55</v>
      </c>
      <c r="B28" s="162" t="s">
        <v>189</v>
      </c>
      <c r="C28" s="169">
        <v>2.399376946590148E-6</v>
      </c>
      <c r="D28" s="170">
        <f t="shared" si="0"/>
        <v>0.99999760062305343</v>
      </c>
    </row>
    <row r="29" spans="1:4" ht="15" customHeight="1">
      <c r="A29" s="162">
        <v>57</v>
      </c>
      <c r="B29" s="162" t="s">
        <v>190</v>
      </c>
      <c r="C29" s="169">
        <v>0.22470687329763483</v>
      </c>
      <c r="D29" s="170">
        <f t="shared" si="0"/>
        <v>0.77529312670236517</v>
      </c>
    </row>
    <row r="30" spans="1:4" ht="15" customHeight="1">
      <c r="A30" s="162">
        <v>59</v>
      </c>
      <c r="B30" s="162" t="s">
        <v>166</v>
      </c>
      <c r="C30" s="169">
        <v>0.42989293106677645</v>
      </c>
      <c r="D30" s="170">
        <f t="shared" si="0"/>
        <v>0.57010706893322349</v>
      </c>
    </row>
    <row r="31" spans="1:4" ht="15" customHeight="1">
      <c r="A31" s="162">
        <v>61</v>
      </c>
      <c r="B31" s="162" t="s">
        <v>191</v>
      </c>
      <c r="C31" s="169">
        <v>0</v>
      </c>
      <c r="D31" s="170">
        <f t="shared" si="0"/>
        <v>1</v>
      </c>
    </row>
    <row r="32" spans="1:4" ht="15" customHeight="1">
      <c r="A32" s="162">
        <v>63</v>
      </c>
      <c r="B32" s="162" t="s">
        <v>192</v>
      </c>
      <c r="C32" s="169">
        <v>0.10024597101441117</v>
      </c>
      <c r="D32" s="170">
        <f t="shared" si="0"/>
        <v>0.89975402898558887</v>
      </c>
    </row>
    <row r="33" spans="1:4" ht="15" customHeight="1">
      <c r="A33" s="162">
        <v>64</v>
      </c>
      <c r="B33" s="162" t="s">
        <v>167</v>
      </c>
      <c r="C33" s="169">
        <v>7.9802235630867524E-3</v>
      </c>
      <c r="D33" s="170">
        <f t="shared" si="0"/>
        <v>0.99201977643691319</v>
      </c>
    </row>
    <row r="34" spans="1:4" ht="15" customHeight="1">
      <c r="A34" s="162">
        <v>65</v>
      </c>
      <c r="B34" s="162" t="s">
        <v>193</v>
      </c>
      <c r="C34" s="169">
        <v>1.8313989652214313E-2</v>
      </c>
      <c r="D34" s="170">
        <f t="shared" si="0"/>
        <v>0.98168601034778569</v>
      </c>
    </row>
    <row r="35" spans="1:4" s="3" customFormat="1" ht="15" customHeight="1">
      <c r="A35" s="162">
        <v>66</v>
      </c>
      <c r="B35" s="162" t="s">
        <v>1</v>
      </c>
      <c r="C35" s="171">
        <v>0.35895100486859005</v>
      </c>
      <c r="D35" s="170">
        <f t="shared" si="0"/>
        <v>0.64104899513141</v>
      </c>
    </row>
    <row r="36" spans="1:4" ht="15" customHeight="1">
      <c r="A36" s="162">
        <v>67</v>
      </c>
      <c r="B36" s="162" t="s">
        <v>2</v>
      </c>
      <c r="C36" s="169">
        <v>0.17144026251391351</v>
      </c>
      <c r="D36" s="170">
        <f t="shared" si="0"/>
        <v>0.82855973748608647</v>
      </c>
    </row>
    <row r="37" spans="1:4" ht="15" customHeight="1">
      <c r="A37" s="162">
        <v>68</v>
      </c>
      <c r="B37" s="162" t="s">
        <v>3</v>
      </c>
      <c r="C37" s="169">
        <v>2.674814895008109E-2</v>
      </c>
      <c r="D37" s="170">
        <f t="shared" si="0"/>
        <v>0.97325185104991896</v>
      </c>
    </row>
    <row r="38" spans="1:4" ht="15" customHeight="1">
      <c r="A38" s="162">
        <v>69</v>
      </c>
      <c r="B38" s="162" t="s">
        <v>4</v>
      </c>
      <c r="C38" s="169">
        <v>9.0615108837006686E-2</v>
      </c>
      <c r="D38" s="170">
        <f t="shared" si="0"/>
        <v>0.90938489116299337</v>
      </c>
    </row>
    <row r="39" spans="1:4" ht="15" customHeight="1">
      <c r="A39" s="164">
        <v>70</v>
      </c>
      <c r="B39" s="164" t="s">
        <v>168</v>
      </c>
      <c r="C39" s="172">
        <v>0.35952449024077188</v>
      </c>
      <c r="D39" s="173">
        <f t="shared" si="0"/>
        <v>0.64047550975922807</v>
      </c>
    </row>
  </sheetData>
  <phoneticPr fontId="2"/>
  <pageMargins left="0.59055118110236227" right="0.39370078740157483" top="0.78740157480314965" bottom="0.19685039370078741" header="0.39370078740157483"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J59"/>
  <sheetViews>
    <sheetView showGridLines="0" workbookViewId="0">
      <selection sqref="A1:Q1"/>
    </sheetView>
  </sheetViews>
  <sheetFormatPr defaultRowHeight="12"/>
  <cols>
    <col min="1" max="36" width="2.42578125" style="36" customWidth="1"/>
    <col min="37" max="40" width="2.28515625" style="36" customWidth="1"/>
    <col min="41" max="16384" width="9.140625" style="36"/>
  </cols>
  <sheetData>
    <row r="1" spans="1:26" ht="14.25">
      <c r="A1" s="370" t="s">
        <v>32</v>
      </c>
      <c r="B1" s="370"/>
      <c r="C1" s="370"/>
      <c r="D1" s="370"/>
      <c r="E1" s="370"/>
      <c r="F1" s="370"/>
      <c r="G1" s="370"/>
      <c r="H1" s="370"/>
      <c r="I1" s="370"/>
      <c r="J1" s="370"/>
      <c r="K1" s="370"/>
      <c r="L1" s="370"/>
      <c r="M1" s="370"/>
      <c r="N1" s="370"/>
      <c r="O1" s="370"/>
      <c r="P1" s="370"/>
      <c r="Q1" s="370"/>
    </row>
    <row r="2" spans="1:26" ht="14.25">
      <c r="A2" s="37"/>
      <c r="B2" s="37"/>
      <c r="C2" s="37"/>
      <c r="D2" s="37"/>
      <c r="E2" s="37"/>
      <c r="F2" s="37"/>
      <c r="G2" s="37"/>
      <c r="H2" s="37"/>
      <c r="I2" s="37"/>
      <c r="J2" s="37"/>
      <c r="K2" s="37"/>
      <c r="L2" s="37"/>
      <c r="M2" s="37"/>
      <c r="N2" s="37"/>
      <c r="O2" s="37"/>
      <c r="P2" s="37"/>
      <c r="Q2" s="37"/>
    </row>
    <row r="3" spans="1:26">
      <c r="G3" s="351" t="s">
        <v>93</v>
      </c>
      <c r="H3" s="351"/>
      <c r="I3" s="351"/>
      <c r="J3" s="351"/>
      <c r="L3" s="107" t="str">
        <f>IF(試算!F3="","",試算!F3)</f>
        <v/>
      </c>
    </row>
    <row r="4" spans="1:26">
      <c r="G4" s="351" t="s">
        <v>33</v>
      </c>
      <c r="H4" s="351"/>
      <c r="I4" s="351"/>
      <c r="J4" s="351"/>
      <c r="L4" s="109" t="s">
        <v>87</v>
      </c>
      <c r="M4" s="38"/>
      <c r="N4" s="38"/>
      <c r="O4" s="38"/>
      <c r="P4" s="38"/>
    </row>
    <row r="6" spans="1:26">
      <c r="A6" s="371" t="s">
        <v>34</v>
      </c>
      <c r="B6" s="372"/>
      <c r="E6" s="39"/>
      <c r="F6" s="40"/>
      <c r="G6" s="40"/>
      <c r="H6" s="40"/>
      <c r="I6" s="40"/>
      <c r="J6" s="40"/>
      <c r="K6" s="40"/>
      <c r="L6" s="40"/>
      <c r="M6" s="40"/>
      <c r="N6" s="40"/>
      <c r="O6" s="40"/>
      <c r="P6" s="40"/>
      <c r="Q6" s="40"/>
      <c r="R6" s="40"/>
      <c r="S6" s="40"/>
      <c r="T6" s="40"/>
      <c r="U6" s="40"/>
      <c r="V6" s="40"/>
      <c r="W6" s="40"/>
      <c r="X6" s="40"/>
      <c r="Y6" s="40"/>
      <c r="Z6" s="41"/>
    </row>
    <row r="7" spans="1:26">
      <c r="A7" s="373"/>
      <c r="B7" s="374"/>
      <c r="E7" s="42"/>
      <c r="F7" s="43"/>
      <c r="G7" s="43"/>
      <c r="H7" s="43"/>
      <c r="I7" s="43"/>
      <c r="J7" s="43"/>
      <c r="K7" s="43"/>
      <c r="L7" s="43"/>
      <c r="M7" s="43"/>
      <c r="N7" s="43"/>
      <c r="O7" s="43"/>
      <c r="P7" s="43"/>
      <c r="Q7" s="43"/>
      <c r="R7" s="43"/>
      <c r="S7" s="43"/>
      <c r="T7" s="43"/>
      <c r="U7" s="43"/>
      <c r="V7" s="43"/>
      <c r="W7" s="43"/>
      <c r="X7" s="43"/>
      <c r="Y7" s="43"/>
      <c r="Z7" s="44"/>
    </row>
    <row r="8" spans="1:26">
      <c r="A8" s="373"/>
      <c r="B8" s="374"/>
      <c r="E8" s="42"/>
      <c r="F8" s="357" t="s">
        <v>30</v>
      </c>
      <c r="G8" s="357"/>
      <c r="H8" s="357"/>
      <c r="I8" s="357"/>
      <c r="J8" s="357"/>
      <c r="K8" s="43"/>
      <c r="L8" s="377">
        <f>試算!C45</f>
        <v>0</v>
      </c>
      <c r="M8" s="377"/>
      <c r="N8" s="377"/>
      <c r="O8" s="377"/>
      <c r="P8" s="377"/>
      <c r="Q8" s="36" t="s">
        <v>103</v>
      </c>
      <c r="R8" s="43"/>
      <c r="S8" s="43"/>
      <c r="T8" s="43"/>
      <c r="U8" s="43"/>
      <c r="V8" s="43"/>
      <c r="W8" s="43"/>
      <c r="X8" s="43"/>
      <c r="Y8" s="43"/>
      <c r="Z8" s="44"/>
    </row>
    <row r="9" spans="1:26" ht="12.75" thickBot="1">
      <c r="A9" s="375"/>
      <c r="B9" s="376"/>
      <c r="E9" s="45"/>
      <c r="F9" s="46"/>
      <c r="G9" s="46"/>
      <c r="H9" s="46"/>
      <c r="I9" s="46"/>
      <c r="J9" s="46"/>
      <c r="K9" s="46"/>
      <c r="L9" s="46"/>
      <c r="M9" s="46"/>
      <c r="N9" s="46"/>
      <c r="O9" s="46"/>
      <c r="P9" s="46"/>
      <c r="Q9" s="46"/>
      <c r="R9" s="46"/>
      <c r="S9" s="46"/>
      <c r="T9" s="46"/>
      <c r="U9" s="46"/>
      <c r="V9" s="46"/>
      <c r="W9" s="46"/>
      <c r="X9" s="46"/>
      <c r="Y9" s="46"/>
      <c r="Z9" s="47"/>
    </row>
    <row r="11" spans="1:26">
      <c r="A11" s="361" t="s">
        <v>89</v>
      </c>
      <c r="B11" s="362"/>
      <c r="N11" s="351" t="s">
        <v>35</v>
      </c>
      <c r="O11" s="351"/>
      <c r="P11" s="351"/>
      <c r="Q11" s="351"/>
      <c r="R11" s="351"/>
      <c r="S11" s="351"/>
    </row>
    <row r="12" spans="1:26">
      <c r="A12" s="363"/>
      <c r="B12" s="364"/>
    </row>
    <row r="13" spans="1:26">
      <c r="A13" s="363"/>
      <c r="B13" s="364"/>
      <c r="E13" s="39"/>
      <c r="F13" s="40"/>
      <c r="G13" s="40"/>
      <c r="H13" s="40"/>
      <c r="I13" s="40"/>
      <c r="J13" s="40"/>
      <c r="K13" s="40"/>
      <c r="L13" s="40"/>
      <c r="M13" s="40"/>
      <c r="N13" s="40"/>
      <c r="O13" s="40"/>
      <c r="P13" s="40"/>
      <c r="Q13" s="40"/>
      <c r="R13" s="40"/>
      <c r="S13" s="40"/>
      <c r="T13" s="40"/>
      <c r="U13" s="41"/>
    </row>
    <row r="14" spans="1:26">
      <c r="A14" s="363"/>
      <c r="B14" s="364"/>
      <c r="E14" s="42"/>
      <c r="F14" s="43"/>
      <c r="G14" s="43"/>
      <c r="H14" s="43"/>
      <c r="I14" s="43"/>
      <c r="J14" s="43"/>
      <c r="K14" s="43"/>
      <c r="L14" s="43"/>
      <c r="M14" s="43"/>
      <c r="N14" s="43"/>
      <c r="O14" s="43"/>
      <c r="P14" s="43"/>
      <c r="Q14" s="43"/>
      <c r="R14" s="43"/>
      <c r="S14" s="43"/>
      <c r="T14" s="43"/>
      <c r="U14" s="44"/>
    </row>
    <row r="15" spans="1:26">
      <c r="A15" s="363"/>
      <c r="B15" s="364"/>
      <c r="E15" s="42"/>
      <c r="F15" s="357" t="s">
        <v>36</v>
      </c>
      <c r="G15" s="357"/>
      <c r="H15" s="357"/>
      <c r="I15" s="357"/>
      <c r="J15" s="357"/>
      <c r="K15" s="43"/>
      <c r="L15" s="377">
        <f>試算!E45</f>
        <v>0</v>
      </c>
      <c r="M15" s="377"/>
      <c r="N15" s="377"/>
      <c r="O15" s="377"/>
      <c r="P15" s="377"/>
      <c r="Q15" s="36" t="s">
        <v>98</v>
      </c>
      <c r="R15" s="43"/>
      <c r="S15" s="43"/>
      <c r="T15" s="43"/>
      <c r="U15" s="44"/>
    </row>
    <row r="16" spans="1:26" ht="12.75" thickBot="1">
      <c r="A16" s="363"/>
      <c r="B16" s="364"/>
      <c r="E16" s="45"/>
      <c r="F16" s="46"/>
      <c r="G16" s="46"/>
      <c r="H16" s="46"/>
      <c r="I16" s="46"/>
      <c r="J16" s="46"/>
      <c r="K16" s="46"/>
      <c r="L16" s="46"/>
      <c r="M16" s="46"/>
      <c r="N16" s="46"/>
      <c r="O16" s="46"/>
      <c r="P16" s="46"/>
      <c r="Q16" s="46"/>
      <c r="R16" s="46"/>
      <c r="S16" s="46"/>
      <c r="T16" s="46"/>
      <c r="U16" s="47"/>
    </row>
    <row r="17" spans="1:36">
      <c r="A17" s="363"/>
      <c r="B17" s="364"/>
    </row>
    <row r="18" spans="1:36">
      <c r="A18" s="363"/>
      <c r="B18" s="364"/>
    </row>
    <row r="19" spans="1:36">
      <c r="A19" s="363"/>
      <c r="B19" s="364"/>
      <c r="H19" s="351" t="s">
        <v>37</v>
      </c>
      <c r="I19" s="351"/>
      <c r="J19" s="351"/>
      <c r="K19" s="351"/>
      <c r="L19" s="351"/>
      <c r="Q19" s="351" t="s">
        <v>38</v>
      </c>
      <c r="R19" s="351"/>
      <c r="S19" s="351"/>
      <c r="T19" s="351"/>
      <c r="U19" s="351"/>
      <c r="V19" s="351"/>
    </row>
    <row r="20" spans="1:36">
      <c r="A20" s="363"/>
      <c r="B20" s="364"/>
    </row>
    <row r="21" spans="1:36">
      <c r="A21" s="363"/>
      <c r="B21" s="364"/>
      <c r="E21" s="355" t="s">
        <v>39</v>
      </c>
      <c r="F21" s="356"/>
      <c r="G21" s="356"/>
      <c r="H21" s="356"/>
      <c r="I21" s="356"/>
      <c r="J21" s="356"/>
      <c r="K21" s="356"/>
      <c r="L21" s="368"/>
      <c r="M21" s="355" t="s">
        <v>40</v>
      </c>
      <c r="N21" s="356"/>
      <c r="O21" s="356"/>
      <c r="P21" s="356"/>
      <c r="Q21" s="356"/>
      <c r="R21" s="356"/>
      <c r="S21" s="356"/>
      <c r="T21" s="358"/>
    </row>
    <row r="22" spans="1:36" ht="12.75" thickBot="1">
      <c r="A22" s="363"/>
      <c r="B22" s="364"/>
      <c r="E22" s="369">
        <f>試算!H45</f>
        <v>0</v>
      </c>
      <c r="F22" s="350"/>
      <c r="G22" s="350"/>
      <c r="H22" s="350"/>
      <c r="I22" s="350"/>
      <c r="J22" s="46" t="s">
        <v>98</v>
      </c>
      <c r="K22" s="46"/>
      <c r="L22" s="48"/>
      <c r="M22" s="369">
        <f>試算!G45</f>
        <v>0</v>
      </c>
      <c r="N22" s="350"/>
      <c r="O22" s="350"/>
      <c r="P22" s="350"/>
      <c r="Q22" s="350"/>
      <c r="R22" s="46" t="s">
        <v>98</v>
      </c>
      <c r="S22" s="46"/>
      <c r="T22" s="47"/>
    </row>
    <row r="23" spans="1:36">
      <c r="A23" s="363"/>
      <c r="B23" s="364"/>
    </row>
    <row r="24" spans="1:36">
      <c r="A24" s="363"/>
      <c r="B24" s="364"/>
    </row>
    <row r="25" spans="1:36" ht="12.75" thickBot="1">
      <c r="A25" s="363"/>
      <c r="B25" s="364"/>
      <c r="H25" s="351" t="s">
        <v>41</v>
      </c>
      <c r="I25" s="351"/>
      <c r="J25" s="351"/>
      <c r="K25" s="351"/>
      <c r="L25" s="351"/>
      <c r="M25" s="351"/>
      <c r="Q25" s="352" t="s">
        <v>42</v>
      </c>
      <c r="R25" s="353"/>
      <c r="S25" s="353"/>
      <c r="T25" s="353"/>
      <c r="U25" s="353"/>
      <c r="V25" s="354"/>
    </row>
    <row r="26" spans="1:36">
      <c r="A26" s="363"/>
      <c r="B26" s="364"/>
    </row>
    <row r="27" spans="1:36">
      <c r="A27" s="363"/>
      <c r="B27" s="364"/>
      <c r="E27" s="355" t="s">
        <v>92</v>
      </c>
      <c r="F27" s="356"/>
      <c r="G27" s="356"/>
      <c r="H27" s="356"/>
      <c r="I27" s="356"/>
      <c r="J27" s="356"/>
      <c r="K27" s="356"/>
      <c r="L27" s="356"/>
      <c r="M27" s="356"/>
      <c r="N27" s="356"/>
      <c r="O27" s="356"/>
      <c r="P27" s="356"/>
      <c r="Q27" s="356"/>
      <c r="R27" s="356"/>
      <c r="S27" s="356"/>
      <c r="T27" s="368"/>
      <c r="U27" s="355" t="s">
        <v>30</v>
      </c>
      <c r="V27" s="356"/>
      <c r="W27" s="356"/>
      <c r="X27" s="356"/>
      <c r="Y27" s="356"/>
      <c r="Z27" s="356"/>
      <c r="AA27" s="356"/>
      <c r="AB27" s="356"/>
      <c r="AC27" s="356"/>
      <c r="AD27" s="356"/>
      <c r="AE27" s="356"/>
      <c r="AF27" s="356"/>
      <c r="AG27" s="356"/>
      <c r="AH27" s="356"/>
      <c r="AI27" s="356"/>
      <c r="AJ27" s="358"/>
    </row>
    <row r="28" spans="1:36">
      <c r="A28" s="363"/>
      <c r="B28" s="364"/>
      <c r="E28" s="42"/>
      <c r="F28" s="43"/>
      <c r="G28" s="43"/>
      <c r="H28" s="43"/>
      <c r="I28" s="43"/>
      <c r="J28" s="43"/>
      <c r="K28" s="43"/>
      <c r="L28" s="43"/>
      <c r="M28" s="359">
        <f>試算!I45</f>
        <v>0</v>
      </c>
      <c r="N28" s="360"/>
      <c r="O28" s="360"/>
      <c r="P28" s="360"/>
      <c r="Q28" s="360"/>
      <c r="R28" s="36" t="s">
        <v>98</v>
      </c>
      <c r="S28" s="43"/>
      <c r="T28" s="49"/>
      <c r="U28" s="42"/>
      <c r="V28" s="43"/>
      <c r="W28" s="43"/>
      <c r="X28" s="43"/>
      <c r="Y28" s="43"/>
      <c r="Z28" s="43"/>
      <c r="AA28" s="43"/>
      <c r="AB28" s="43"/>
      <c r="AC28" s="359">
        <f>試算!C45</f>
        <v>0</v>
      </c>
      <c r="AD28" s="360"/>
      <c r="AE28" s="360"/>
      <c r="AF28" s="360"/>
      <c r="AG28" s="360"/>
      <c r="AH28" s="36" t="s">
        <v>98</v>
      </c>
      <c r="AI28" s="43"/>
      <c r="AJ28" s="44"/>
    </row>
    <row r="29" spans="1:36">
      <c r="A29" s="363"/>
      <c r="B29" s="364"/>
      <c r="E29" s="42"/>
      <c r="F29" s="43"/>
      <c r="G29" s="43"/>
      <c r="H29" s="355" t="s">
        <v>43</v>
      </c>
      <c r="I29" s="356"/>
      <c r="J29" s="356"/>
      <c r="K29" s="356"/>
      <c r="L29" s="356"/>
      <c r="M29" s="356"/>
      <c r="N29" s="356"/>
      <c r="O29" s="356"/>
      <c r="P29" s="356"/>
      <c r="Q29" s="356"/>
      <c r="R29" s="356"/>
      <c r="S29" s="356"/>
      <c r="T29" s="368"/>
      <c r="U29" s="42"/>
      <c r="V29" s="43"/>
      <c r="W29" s="43"/>
      <c r="X29" s="355" t="s">
        <v>43</v>
      </c>
      <c r="Y29" s="356"/>
      <c r="Z29" s="356"/>
      <c r="AA29" s="356"/>
      <c r="AB29" s="356"/>
      <c r="AC29" s="356"/>
      <c r="AD29" s="356"/>
      <c r="AE29" s="356"/>
      <c r="AF29" s="356"/>
      <c r="AG29" s="356"/>
      <c r="AH29" s="356"/>
      <c r="AI29" s="356"/>
      <c r="AJ29" s="358"/>
    </row>
    <row r="30" spans="1:36">
      <c r="A30" s="363"/>
      <c r="B30" s="364"/>
      <c r="E30" s="42"/>
      <c r="F30" s="43"/>
      <c r="G30" s="43"/>
      <c r="H30" s="42"/>
      <c r="I30" s="43"/>
      <c r="J30" s="43"/>
      <c r="K30" s="43"/>
      <c r="L30" s="43"/>
      <c r="M30" s="359">
        <f>試算!L45</f>
        <v>0</v>
      </c>
      <c r="N30" s="360"/>
      <c r="O30" s="360"/>
      <c r="P30" s="360"/>
      <c r="Q30" s="360"/>
      <c r="R30" s="36" t="s">
        <v>98</v>
      </c>
      <c r="S30" s="43"/>
      <c r="T30" s="49"/>
      <c r="U30" s="42"/>
      <c r="V30" s="43"/>
      <c r="W30" s="43"/>
      <c r="X30" s="42"/>
      <c r="Y30" s="43"/>
      <c r="Z30" s="43"/>
      <c r="AA30" s="43"/>
      <c r="AB30" s="43"/>
      <c r="AC30" s="359">
        <f>試算!M45</f>
        <v>0</v>
      </c>
      <c r="AD30" s="360"/>
      <c r="AE30" s="360"/>
      <c r="AF30" s="360"/>
      <c r="AG30" s="360"/>
      <c r="AH30" s="36" t="s">
        <v>98</v>
      </c>
      <c r="AI30" s="43"/>
      <c r="AJ30" s="44"/>
    </row>
    <row r="31" spans="1:36">
      <c r="A31" s="363"/>
      <c r="B31" s="364"/>
      <c r="E31" s="42"/>
      <c r="F31" s="43"/>
      <c r="G31" s="43"/>
      <c r="H31" s="42"/>
      <c r="I31" s="43"/>
      <c r="J31" s="43"/>
      <c r="K31" s="355" t="s">
        <v>44</v>
      </c>
      <c r="L31" s="356"/>
      <c r="M31" s="356"/>
      <c r="N31" s="356"/>
      <c r="O31" s="356"/>
      <c r="P31" s="356"/>
      <c r="Q31" s="356"/>
      <c r="R31" s="356"/>
      <c r="S31" s="356"/>
      <c r="T31" s="368"/>
      <c r="U31" s="42"/>
      <c r="V31" s="43"/>
      <c r="W31" s="43"/>
      <c r="X31" s="42"/>
      <c r="Y31" s="43"/>
      <c r="Z31" s="43"/>
      <c r="AA31" s="355" t="s">
        <v>44</v>
      </c>
      <c r="AB31" s="356"/>
      <c r="AC31" s="356"/>
      <c r="AD31" s="356"/>
      <c r="AE31" s="356"/>
      <c r="AF31" s="356"/>
      <c r="AG31" s="356"/>
      <c r="AH31" s="356"/>
      <c r="AI31" s="356"/>
      <c r="AJ31" s="358"/>
    </row>
    <row r="32" spans="1:36" ht="12.75" thickBot="1">
      <c r="A32" s="365"/>
      <c r="B32" s="366"/>
      <c r="E32" s="45"/>
      <c r="F32" s="46"/>
      <c r="G32" s="46"/>
      <c r="H32" s="45"/>
      <c r="I32" s="46"/>
      <c r="J32" s="46"/>
      <c r="K32" s="45"/>
      <c r="L32" s="46"/>
      <c r="M32" s="349">
        <f>試算!P45</f>
        <v>0</v>
      </c>
      <c r="N32" s="350"/>
      <c r="O32" s="350"/>
      <c r="P32" s="350"/>
      <c r="Q32" s="350"/>
      <c r="R32" s="46" t="s">
        <v>98</v>
      </c>
      <c r="S32" s="46"/>
      <c r="T32" s="48"/>
      <c r="U32" s="45"/>
      <c r="V32" s="46"/>
      <c r="W32" s="46"/>
      <c r="X32" s="45"/>
      <c r="Y32" s="46"/>
      <c r="Z32" s="46"/>
      <c r="AA32" s="45"/>
      <c r="AB32" s="46"/>
      <c r="AC32" s="349">
        <f>試算!Q45</f>
        <v>0</v>
      </c>
      <c r="AD32" s="350"/>
      <c r="AE32" s="350"/>
      <c r="AF32" s="350"/>
      <c r="AG32" s="350"/>
      <c r="AH32" s="46" t="s">
        <v>98</v>
      </c>
      <c r="AI32" s="46"/>
      <c r="AJ32" s="47"/>
    </row>
    <row r="36" spans="1:23">
      <c r="A36" s="361" t="s">
        <v>90</v>
      </c>
      <c r="B36" s="362"/>
      <c r="E36" s="355" t="s">
        <v>45</v>
      </c>
      <c r="F36" s="356"/>
      <c r="G36" s="356"/>
      <c r="H36" s="356"/>
      <c r="I36" s="356"/>
      <c r="J36" s="356"/>
      <c r="K36" s="356"/>
      <c r="L36" s="356"/>
      <c r="M36" s="356"/>
      <c r="N36" s="356"/>
      <c r="O36" s="356"/>
      <c r="P36" s="356"/>
      <c r="Q36" s="356"/>
      <c r="R36" s="356"/>
      <c r="S36" s="356"/>
      <c r="T36" s="356"/>
      <c r="U36" s="356"/>
      <c r="V36" s="356"/>
      <c r="W36" s="358"/>
    </row>
    <row r="37" spans="1:23" ht="12.75" thickBot="1">
      <c r="A37" s="363"/>
      <c r="B37" s="364"/>
      <c r="E37" s="45"/>
      <c r="F37" s="46"/>
      <c r="G37" s="46"/>
      <c r="H37" s="46"/>
      <c r="I37" s="46"/>
      <c r="J37" s="46"/>
      <c r="K37" s="46"/>
      <c r="L37" s="46"/>
      <c r="M37" s="349">
        <f>M32+AC32</f>
        <v>0</v>
      </c>
      <c r="N37" s="350"/>
      <c r="O37" s="350"/>
      <c r="P37" s="350"/>
      <c r="Q37" s="350"/>
      <c r="R37" s="46" t="s">
        <v>98</v>
      </c>
      <c r="S37" s="46"/>
      <c r="T37" s="46"/>
      <c r="U37" s="46"/>
      <c r="V37" s="46"/>
      <c r="W37" s="47"/>
    </row>
    <row r="38" spans="1:23">
      <c r="A38" s="363"/>
      <c r="B38" s="364"/>
    </row>
    <row r="39" spans="1:23">
      <c r="A39" s="363"/>
      <c r="B39" s="364"/>
      <c r="L39" s="367" t="s">
        <v>46</v>
      </c>
      <c r="M39" s="351"/>
      <c r="N39" s="351"/>
      <c r="O39" s="351"/>
      <c r="P39" s="351"/>
      <c r="Q39" s="351"/>
      <c r="R39" s="351"/>
    </row>
    <row r="40" spans="1:23">
      <c r="A40" s="363"/>
      <c r="B40" s="364"/>
      <c r="L40" s="351"/>
      <c r="M40" s="351"/>
      <c r="N40" s="351"/>
      <c r="O40" s="351"/>
      <c r="P40" s="351"/>
      <c r="Q40" s="351"/>
      <c r="R40" s="351"/>
    </row>
    <row r="41" spans="1:23">
      <c r="A41" s="363"/>
      <c r="B41" s="364"/>
    </row>
    <row r="42" spans="1:23">
      <c r="A42" s="363"/>
      <c r="B42" s="364"/>
      <c r="E42" s="355" t="s">
        <v>47</v>
      </c>
      <c r="F42" s="356"/>
      <c r="G42" s="356"/>
      <c r="H42" s="356"/>
      <c r="I42" s="356"/>
      <c r="J42" s="356"/>
      <c r="K42" s="356"/>
      <c r="L42" s="356"/>
      <c r="M42" s="356"/>
      <c r="N42" s="356"/>
      <c r="O42" s="356"/>
      <c r="P42" s="356"/>
      <c r="Q42" s="356"/>
      <c r="R42" s="356"/>
      <c r="S42" s="356"/>
      <c r="T42" s="356"/>
      <c r="U42" s="356"/>
      <c r="V42" s="358"/>
    </row>
    <row r="43" spans="1:23" ht="12.75" thickBot="1">
      <c r="A43" s="363"/>
      <c r="B43" s="364"/>
      <c r="E43" s="45"/>
      <c r="F43" s="46"/>
      <c r="G43" s="46"/>
      <c r="H43" s="46"/>
      <c r="I43" s="46"/>
      <c r="J43" s="46"/>
      <c r="K43" s="46"/>
      <c r="L43" s="46"/>
      <c r="M43" s="349">
        <f>試算!V45</f>
        <v>0</v>
      </c>
      <c r="N43" s="350"/>
      <c r="O43" s="350"/>
      <c r="P43" s="350"/>
      <c r="Q43" s="350"/>
      <c r="R43" s="46" t="s">
        <v>98</v>
      </c>
      <c r="S43" s="46"/>
      <c r="T43" s="46"/>
      <c r="U43" s="46"/>
      <c r="V43" s="47"/>
    </row>
    <row r="44" spans="1:23">
      <c r="A44" s="363"/>
      <c r="B44" s="364"/>
    </row>
    <row r="45" spans="1:23">
      <c r="A45" s="363"/>
      <c r="B45" s="364"/>
    </row>
    <row r="46" spans="1:23">
      <c r="A46" s="363"/>
      <c r="B46" s="364"/>
      <c r="H46" s="351" t="s">
        <v>37</v>
      </c>
      <c r="I46" s="351"/>
      <c r="J46" s="351"/>
      <c r="K46" s="351"/>
      <c r="L46" s="351"/>
      <c r="Q46" s="351" t="s">
        <v>38</v>
      </c>
      <c r="R46" s="351"/>
      <c r="S46" s="351"/>
      <c r="T46" s="351"/>
      <c r="U46" s="351"/>
    </row>
    <row r="47" spans="1:23">
      <c r="A47" s="363"/>
      <c r="B47" s="364"/>
    </row>
    <row r="48" spans="1:23">
      <c r="A48" s="363"/>
      <c r="B48" s="364"/>
      <c r="E48" s="355" t="s">
        <v>39</v>
      </c>
      <c r="F48" s="356"/>
      <c r="G48" s="356"/>
      <c r="H48" s="356"/>
      <c r="I48" s="356"/>
      <c r="J48" s="356"/>
      <c r="K48" s="356"/>
      <c r="L48" s="368"/>
      <c r="M48" s="355" t="s">
        <v>40</v>
      </c>
      <c r="N48" s="356"/>
      <c r="O48" s="356"/>
      <c r="P48" s="356"/>
      <c r="Q48" s="356"/>
      <c r="R48" s="356"/>
      <c r="S48" s="356"/>
      <c r="T48" s="358"/>
    </row>
    <row r="49" spans="1:22" ht="12.75" thickBot="1">
      <c r="A49" s="363"/>
      <c r="B49" s="364"/>
      <c r="E49" s="369">
        <f>試算!Y45</f>
        <v>0</v>
      </c>
      <c r="F49" s="350"/>
      <c r="G49" s="350"/>
      <c r="H49" s="350"/>
      <c r="I49" s="350"/>
      <c r="J49" s="46" t="s">
        <v>98</v>
      </c>
      <c r="K49" s="46"/>
      <c r="L49" s="48"/>
      <c r="M49" s="369">
        <f>試算!X45</f>
        <v>0</v>
      </c>
      <c r="N49" s="350"/>
      <c r="O49" s="350"/>
      <c r="P49" s="350"/>
      <c r="Q49" s="350"/>
      <c r="R49" s="46" t="s">
        <v>98</v>
      </c>
      <c r="S49" s="46"/>
      <c r="T49" s="47"/>
    </row>
    <row r="50" spans="1:22">
      <c r="A50" s="363"/>
      <c r="B50" s="364"/>
    </row>
    <row r="51" spans="1:22">
      <c r="A51" s="363"/>
      <c r="B51" s="364"/>
    </row>
    <row r="52" spans="1:22" ht="12.75" thickBot="1">
      <c r="A52" s="363"/>
      <c r="B52" s="364"/>
      <c r="H52" s="351" t="s">
        <v>41</v>
      </c>
      <c r="I52" s="351"/>
      <c r="J52" s="351"/>
      <c r="K52" s="351"/>
      <c r="L52" s="351"/>
      <c r="M52" s="351"/>
      <c r="Q52" s="352" t="s">
        <v>42</v>
      </c>
      <c r="R52" s="353"/>
      <c r="S52" s="353"/>
      <c r="T52" s="353"/>
      <c r="U52" s="353"/>
      <c r="V52" s="354"/>
    </row>
    <row r="53" spans="1:22">
      <c r="A53" s="363"/>
      <c r="B53" s="364"/>
    </row>
    <row r="54" spans="1:22">
      <c r="A54" s="363"/>
      <c r="B54" s="364"/>
      <c r="E54" s="355" t="s">
        <v>91</v>
      </c>
      <c r="F54" s="356"/>
      <c r="G54" s="356"/>
      <c r="H54" s="356"/>
      <c r="I54" s="356"/>
      <c r="J54" s="356"/>
      <c r="K54" s="356"/>
      <c r="L54" s="356"/>
      <c r="M54" s="356"/>
      <c r="N54" s="356"/>
      <c r="O54" s="356"/>
      <c r="P54" s="356"/>
      <c r="Q54" s="356"/>
      <c r="R54" s="356"/>
      <c r="S54" s="356"/>
      <c r="T54" s="358"/>
    </row>
    <row r="55" spans="1:22">
      <c r="A55" s="363"/>
      <c r="B55" s="364"/>
      <c r="E55" s="42"/>
      <c r="F55" s="43"/>
      <c r="G55" s="43"/>
      <c r="H55" s="43"/>
      <c r="I55" s="43"/>
      <c r="J55" s="43"/>
      <c r="K55" s="43"/>
      <c r="L55" s="43"/>
      <c r="M55" s="359">
        <f>試算!Z45</f>
        <v>0</v>
      </c>
      <c r="N55" s="360"/>
      <c r="O55" s="360"/>
      <c r="P55" s="360"/>
      <c r="Q55" s="360"/>
      <c r="R55" s="50" t="s">
        <v>98</v>
      </c>
      <c r="S55" s="43"/>
      <c r="T55" s="44"/>
    </row>
    <row r="56" spans="1:22">
      <c r="A56" s="363"/>
      <c r="B56" s="364"/>
      <c r="E56" s="42"/>
      <c r="F56" s="43"/>
      <c r="G56" s="43"/>
      <c r="H56" s="355" t="s">
        <v>43</v>
      </c>
      <c r="I56" s="356"/>
      <c r="J56" s="356"/>
      <c r="K56" s="356"/>
      <c r="L56" s="356"/>
      <c r="M56" s="356"/>
      <c r="N56" s="356"/>
      <c r="O56" s="356"/>
      <c r="P56" s="356"/>
      <c r="Q56" s="356"/>
      <c r="R56" s="357"/>
      <c r="S56" s="356"/>
      <c r="T56" s="358"/>
    </row>
    <row r="57" spans="1:22">
      <c r="A57" s="363"/>
      <c r="B57" s="364"/>
      <c r="E57" s="42"/>
      <c r="F57" s="43"/>
      <c r="G57" s="43"/>
      <c r="H57" s="42"/>
      <c r="I57" s="43"/>
      <c r="J57" s="43"/>
      <c r="K57" s="43"/>
      <c r="L57" s="43"/>
      <c r="M57" s="359">
        <f>試算!AB45</f>
        <v>0</v>
      </c>
      <c r="N57" s="360"/>
      <c r="O57" s="360"/>
      <c r="P57" s="360"/>
      <c r="Q57" s="360"/>
      <c r="R57" s="50" t="s">
        <v>98</v>
      </c>
      <c r="S57" s="43"/>
      <c r="T57" s="44"/>
    </row>
    <row r="58" spans="1:22">
      <c r="A58" s="363"/>
      <c r="B58" s="364"/>
      <c r="E58" s="42"/>
      <c r="F58" s="43"/>
      <c r="G58" s="43"/>
      <c r="H58" s="42"/>
      <c r="I58" s="43"/>
      <c r="J58" s="43"/>
      <c r="K58" s="355" t="s">
        <v>44</v>
      </c>
      <c r="L58" s="356"/>
      <c r="M58" s="356"/>
      <c r="N58" s="356"/>
      <c r="O58" s="356"/>
      <c r="P58" s="356"/>
      <c r="Q58" s="356"/>
      <c r="R58" s="357"/>
      <c r="S58" s="356"/>
      <c r="T58" s="358"/>
    </row>
    <row r="59" spans="1:22" ht="12.75" thickBot="1">
      <c r="A59" s="365"/>
      <c r="B59" s="366"/>
      <c r="E59" s="45"/>
      <c r="F59" s="46"/>
      <c r="G59" s="46"/>
      <c r="H59" s="45"/>
      <c r="I59" s="46"/>
      <c r="J59" s="46"/>
      <c r="K59" s="45"/>
      <c r="L59" s="46"/>
      <c r="M59" s="349">
        <f>試算!AD45</f>
        <v>0</v>
      </c>
      <c r="N59" s="350"/>
      <c r="O59" s="350"/>
      <c r="P59" s="350"/>
      <c r="Q59" s="350"/>
      <c r="R59" s="46" t="s">
        <v>98</v>
      </c>
      <c r="S59" s="46"/>
      <c r="T59" s="47"/>
    </row>
  </sheetData>
  <mergeCells count="50">
    <mergeCell ref="A11:B32"/>
    <mergeCell ref="N11:S11"/>
    <mergeCell ref="F15:J15"/>
    <mergeCell ref="L15:P15"/>
    <mergeCell ref="H19:L19"/>
    <mergeCell ref="Q19:V19"/>
    <mergeCell ref="M30:Q30"/>
    <mergeCell ref="H25:M25"/>
    <mergeCell ref="Q25:V25"/>
    <mergeCell ref="E27:T27"/>
    <mergeCell ref="M22:Q22"/>
    <mergeCell ref="U27:AJ27"/>
    <mergeCell ref="E21:L21"/>
    <mergeCell ref="M21:T21"/>
    <mergeCell ref="E22:I22"/>
    <mergeCell ref="AC30:AG30"/>
    <mergeCell ref="A1:Q1"/>
    <mergeCell ref="G4:J4"/>
    <mergeCell ref="A6:B9"/>
    <mergeCell ref="F8:J8"/>
    <mergeCell ref="L8:P8"/>
    <mergeCell ref="G3:J3"/>
    <mergeCell ref="K31:T31"/>
    <mergeCell ref="AA31:AJ31"/>
    <mergeCell ref="M28:Q28"/>
    <mergeCell ref="AC28:AG28"/>
    <mergeCell ref="H29:T29"/>
    <mergeCell ref="X29:AJ29"/>
    <mergeCell ref="A36:B59"/>
    <mergeCell ref="E36:W36"/>
    <mergeCell ref="M37:Q37"/>
    <mergeCell ref="L39:R40"/>
    <mergeCell ref="E42:V42"/>
    <mergeCell ref="M43:Q43"/>
    <mergeCell ref="H46:L46"/>
    <mergeCell ref="Q46:U46"/>
    <mergeCell ref="E48:L48"/>
    <mergeCell ref="M48:T48"/>
    <mergeCell ref="E49:I49"/>
    <mergeCell ref="M49:Q49"/>
    <mergeCell ref="M59:Q59"/>
    <mergeCell ref="M32:Q32"/>
    <mergeCell ref="AC32:AG32"/>
    <mergeCell ref="H52:M52"/>
    <mergeCell ref="Q52:V52"/>
    <mergeCell ref="K58:T58"/>
    <mergeCell ref="E54:T54"/>
    <mergeCell ref="M55:Q55"/>
    <mergeCell ref="H56:T56"/>
    <mergeCell ref="M57:Q57"/>
  </mergeCells>
  <phoneticPr fontId="2"/>
  <printOptions horizontalCentered="1"/>
  <pageMargins left="0.59055118110236227" right="0.39370078740157483" top="0.78740157480314965" bottom="0.19685039370078741" header="0.39370078740157483" footer="0.19685039370078741"/>
  <pageSetup paperSize="9" orientation="portrait" r:id="rId1"/>
  <headerFooter alignWithMargins="0">
    <oddHeader>&amp;R&amp;F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D38"/>
  <sheetViews>
    <sheetView workbookViewId="0">
      <selection activeCell="B5" sqref="B5"/>
    </sheetView>
  </sheetViews>
  <sheetFormatPr defaultColWidth="10.28515625" defaultRowHeight="13.5"/>
  <cols>
    <col min="1" max="1" width="30.7109375" style="136" customWidth="1"/>
    <col min="2" max="3" width="18.7109375" style="136" customWidth="1"/>
    <col min="4" max="4" width="18.7109375" style="137" customWidth="1"/>
    <col min="5" max="16384" width="10.28515625" style="136"/>
  </cols>
  <sheetData>
    <row r="1" spans="1:4" ht="28.7" customHeight="1">
      <c r="A1" s="271" t="s">
        <v>114</v>
      </c>
      <c r="B1" s="271" t="s">
        <v>115</v>
      </c>
      <c r="C1" s="271" t="s">
        <v>116</v>
      </c>
      <c r="D1" s="271" t="s">
        <v>117</v>
      </c>
    </row>
    <row r="2" spans="1:4" ht="15" customHeight="1">
      <c r="A2" s="272" t="str">
        <f>試算!B8</f>
        <v>農林漁業</v>
      </c>
      <c r="B2" s="273">
        <f>試算!C8</f>
        <v>0</v>
      </c>
      <c r="C2" s="274">
        <f>試算!I8</f>
        <v>0</v>
      </c>
      <c r="D2" s="274">
        <f>試算!Z8</f>
        <v>0</v>
      </c>
    </row>
    <row r="3" spans="1:4" ht="15" customHeight="1">
      <c r="A3" s="272" t="str">
        <f>試算!B9</f>
        <v>鉱業</v>
      </c>
      <c r="B3" s="273">
        <f>試算!C9</f>
        <v>0</v>
      </c>
      <c r="C3" s="274">
        <f>試算!I9</f>
        <v>0</v>
      </c>
      <c r="D3" s="274">
        <f>試算!Z9</f>
        <v>0</v>
      </c>
    </row>
    <row r="4" spans="1:4" ht="15" customHeight="1">
      <c r="A4" s="272" t="str">
        <f>試算!B10</f>
        <v>飲食料品</v>
      </c>
      <c r="B4" s="273">
        <f>試算!C10</f>
        <v>0</v>
      </c>
      <c r="C4" s="274">
        <f>試算!I10</f>
        <v>0</v>
      </c>
      <c r="D4" s="274">
        <f>試算!Z10</f>
        <v>0</v>
      </c>
    </row>
    <row r="5" spans="1:4" ht="15" customHeight="1">
      <c r="A5" s="272" t="str">
        <f>試算!B11</f>
        <v>繊維製品</v>
      </c>
      <c r="B5" s="273">
        <f>試算!C11</f>
        <v>0</v>
      </c>
      <c r="C5" s="274">
        <f>試算!I11</f>
        <v>0</v>
      </c>
      <c r="D5" s="274">
        <f>試算!Z11</f>
        <v>0</v>
      </c>
    </row>
    <row r="6" spans="1:4" ht="15" customHeight="1">
      <c r="A6" s="272" t="str">
        <f>試算!B12</f>
        <v>パルプ・紙・木製品</v>
      </c>
      <c r="B6" s="273">
        <f>試算!C12</f>
        <v>0</v>
      </c>
      <c r="C6" s="274">
        <f>試算!I12</f>
        <v>0</v>
      </c>
      <c r="D6" s="274">
        <f>試算!Z12</f>
        <v>0</v>
      </c>
    </row>
    <row r="7" spans="1:4" ht="15" customHeight="1">
      <c r="A7" s="272" t="str">
        <f>試算!B13</f>
        <v>化学製品</v>
      </c>
      <c r="B7" s="273">
        <f>試算!C13</f>
        <v>0</v>
      </c>
      <c r="C7" s="274">
        <f>試算!I13</f>
        <v>0</v>
      </c>
      <c r="D7" s="274">
        <f>試算!Z13</f>
        <v>0</v>
      </c>
    </row>
    <row r="8" spans="1:4" ht="15" customHeight="1">
      <c r="A8" s="272" t="str">
        <f>試算!B14</f>
        <v>石油・石炭製品</v>
      </c>
      <c r="B8" s="273">
        <f>試算!C14</f>
        <v>0</v>
      </c>
      <c r="C8" s="274">
        <f>試算!I14</f>
        <v>0</v>
      </c>
      <c r="D8" s="274">
        <f>試算!Z14</f>
        <v>0</v>
      </c>
    </row>
    <row r="9" spans="1:4" ht="15" customHeight="1">
      <c r="A9" s="272" t="str">
        <f>試算!B15</f>
        <v>プラスチック・ゴム製品</v>
      </c>
      <c r="B9" s="273">
        <f>試算!C15</f>
        <v>0</v>
      </c>
      <c r="C9" s="274">
        <f>試算!I15</f>
        <v>0</v>
      </c>
      <c r="D9" s="274">
        <f>試算!Z15</f>
        <v>0</v>
      </c>
    </row>
    <row r="10" spans="1:4" ht="15" customHeight="1">
      <c r="A10" s="272" t="str">
        <f>試算!B16</f>
        <v>窯業・土石製品</v>
      </c>
      <c r="B10" s="273">
        <f>試算!C16</f>
        <v>0</v>
      </c>
      <c r="C10" s="274">
        <f>試算!I16</f>
        <v>0</v>
      </c>
      <c r="D10" s="274">
        <f>試算!Z16</f>
        <v>0</v>
      </c>
    </row>
    <row r="11" spans="1:4" ht="15" customHeight="1">
      <c r="A11" s="272" t="str">
        <f>試算!B17</f>
        <v>鉄鋼</v>
      </c>
      <c r="B11" s="273">
        <f>試算!C17</f>
        <v>0</v>
      </c>
      <c r="C11" s="274">
        <f>試算!I17</f>
        <v>0</v>
      </c>
      <c r="D11" s="274">
        <f>試算!Z17</f>
        <v>0</v>
      </c>
    </row>
    <row r="12" spans="1:4" ht="15" customHeight="1">
      <c r="A12" s="272" t="str">
        <f>試算!B18</f>
        <v>非鉄金属</v>
      </c>
      <c r="B12" s="273">
        <f>試算!C18</f>
        <v>0</v>
      </c>
      <c r="C12" s="274">
        <f>試算!I18</f>
        <v>0</v>
      </c>
      <c r="D12" s="274">
        <f>試算!Z18</f>
        <v>0</v>
      </c>
    </row>
    <row r="13" spans="1:4" ht="15" customHeight="1">
      <c r="A13" s="272" t="str">
        <f>試算!B19</f>
        <v>金属製品</v>
      </c>
      <c r="B13" s="273">
        <f>試算!C19</f>
        <v>0</v>
      </c>
      <c r="C13" s="274">
        <f>試算!I19</f>
        <v>0</v>
      </c>
      <c r="D13" s="274">
        <f>試算!Z19</f>
        <v>0</v>
      </c>
    </row>
    <row r="14" spans="1:4" ht="15" customHeight="1">
      <c r="A14" s="272" t="str">
        <f>試算!B20</f>
        <v>はん用機械</v>
      </c>
      <c r="B14" s="273">
        <f>試算!C20</f>
        <v>0</v>
      </c>
      <c r="C14" s="274">
        <f>試算!I20</f>
        <v>0</v>
      </c>
      <c r="D14" s="274">
        <f>試算!Z20</f>
        <v>0</v>
      </c>
    </row>
    <row r="15" spans="1:4" ht="15" customHeight="1">
      <c r="A15" s="272" t="str">
        <f>試算!B21</f>
        <v>生産用機械</v>
      </c>
      <c r="B15" s="273">
        <f>試算!C21</f>
        <v>0</v>
      </c>
      <c r="C15" s="274">
        <f>試算!I21</f>
        <v>0</v>
      </c>
      <c r="D15" s="274">
        <f>試算!Z21</f>
        <v>0</v>
      </c>
    </row>
    <row r="16" spans="1:4" ht="15" customHeight="1">
      <c r="A16" s="272" t="str">
        <f>試算!B22</f>
        <v>業務用機械</v>
      </c>
      <c r="B16" s="273">
        <f>試算!C22</f>
        <v>0</v>
      </c>
      <c r="C16" s="274">
        <f>試算!I22</f>
        <v>0</v>
      </c>
      <c r="D16" s="274">
        <f>試算!Z22</f>
        <v>0</v>
      </c>
    </row>
    <row r="17" spans="1:4" ht="15" customHeight="1">
      <c r="A17" s="272" t="str">
        <f>試算!B23</f>
        <v>電子部品</v>
      </c>
      <c r="B17" s="273">
        <f>試算!C23</f>
        <v>0</v>
      </c>
      <c r="C17" s="274">
        <f>試算!I23</f>
        <v>0</v>
      </c>
      <c r="D17" s="274">
        <f>試算!Z23</f>
        <v>0</v>
      </c>
    </row>
    <row r="18" spans="1:4" ht="15" customHeight="1">
      <c r="A18" s="272" t="str">
        <f>試算!B24</f>
        <v>電気機械</v>
      </c>
      <c r="B18" s="273">
        <f>試算!C24</f>
        <v>0</v>
      </c>
      <c r="C18" s="274">
        <f>試算!I24</f>
        <v>0</v>
      </c>
      <c r="D18" s="274">
        <f>試算!Z24</f>
        <v>0</v>
      </c>
    </row>
    <row r="19" spans="1:4" ht="15" customHeight="1">
      <c r="A19" s="272" t="str">
        <f>試算!B25</f>
        <v>情報通信機器</v>
      </c>
      <c r="B19" s="273">
        <f>試算!C25</f>
        <v>0</v>
      </c>
      <c r="C19" s="274">
        <f>試算!I25</f>
        <v>0</v>
      </c>
      <c r="D19" s="274">
        <f>試算!Z25</f>
        <v>0</v>
      </c>
    </row>
    <row r="20" spans="1:4" ht="15" customHeight="1">
      <c r="A20" s="272" t="str">
        <f>試算!B26</f>
        <v>輸送機械</v>
      </c>
      <c r="B20" s="273">
        <f>試算!C26</f>
        <v>0</v>
      </c>
      <c r="C20" s="274">
        <f>試算!I26</f>
        <v>0</v>
      </c>
      <c r="D20" s="274">
        <f>試算!Z26</f>
        <v>0</v>
      </c>
    </row>
    <row r="21" spans="1:4" ht="15" customHeight="1">
      <c r="A21" s="272" t="str">
        <f>試算!B27</f>
        <v>その他の製造工業製品</v>
      </c>
      <c r="B21" s="273">
        <f>試算!C27</f>
        <v>0</v>
      </c>
      <c r="C21" s="274">
        <f>試算!I27</f>
        <v>0</v>
      </c>
      <c r="D21" s="274">
        <f>試算!Z27</f>
        <v>0</v>
      </c>
    </row>
    <row r="22" spans="1:4" ht="15" customHeight="1">
      <c r="A22" s="272" t="str">
        <f>試算!B28</f>
        <v>建設</v>
      </c>
      <c r="B22" s="273">
        <f>試算!C28</f>
        <v>0</v>
      </c>
      <c r="C22" s="274">
        <f>試算!I28</f>
        <v>0</v>
      </c>
      <c r="D22" s="274">
        <f>試算!Z28</f>
        <v>0</v>
      </c>
    </row>
    <row r="23" spans="1:4" ht="15" customHeight="1">
      <c r="A23" s="272" t="str">
        <f>試算!B29</f>
        <v>電力・ガス・熱供給</v>
      </c>
      <c r="B23" s="273">
        <f>試算!C29</f>
        <v>0</v>
      </c>
      <c r="C23" s="274">
        <f>試算!I29</f>
        <v>0</v>
      </c>
      <c r="D23" s="274">
        <f>試算!Z29</f>
        <v>0</v>
      </c>
    </row>
    <row r="24" spans="1:4" ht="15" customHeight="1">
      <c r="A24" s="272" t="str">
        <f>試算!B30</f>
        <v>水道</v>
      </c>
      <c r="B24" s="273">
        <f>試算!C30</f>
        <v>0</v>
      </c>
      <c r="C24" s="274">
        <f>試算!I30</f>
        <v>0</v>
      </c>
      <c r="D24" s="274">
        <f>試算!Z30</f>
        <v>0</v>
      </c>
    </row>
    <row r="25" spans="1:4" ht="15" customHeight="1">
      <c r="A25" s="272" t="str">
        <f>試算!B31</f>
        <v>廃棄物処理</v>
      </c>
      <c r="B25" s="273">
        <f>試算!C31</f>
        <v>0</v>
      </c>
      <c r="C25" s="274">
        <f>試算!I31</f>
        <v>0</v>
      </c>
      <c r="D25" s="274">
        <f>試算!Z31</f>
        <v>0</v>
      </c>
    </row>
    <row r="26" spans="1:4" ht="15" customHeight="1">
      <c r="A26" s="272" t="str">
        <f>試算!B32</f>
        <v>商業</v>
      </c>
      <c r="B26" s="273">
        <f>試算!C32</f>
        <v>0</v>
      </c>
      <c r="C26" s="274">
        <f>試算!I32</f>
        <v>0</v>
      </c>
      <c r="D26" s="274">
        <f>試算!Z32</f>
        <v>0</v>
      </c>
    </row>
    <row r="27" spans="1:4" ht="15" customHeight="1">
      <c r="A27" s="272" t="str">
        <f>試算!B33</f>
        <v>金融・保険</v>
      </c>
      <c r="B27" s="273">
        <f>試算!C33</f>
        <v>0</v>
      </c>
      <c r="C27" s="274">
        <f>試算!I33</f>
        <v>0</v>
      </c>
      <c r="D27" s="274">
        <f>試算!Z33</f>
        <v>0</v>
      </c>
    </row>
    <row r="28" spans="1:4" ht="15" customHeight="1">
      <c r="A28" s="272" t="str">
        <f>試算!B34</f>
        <v>不動産</v>
      </c>
      <c r="B28" s="273">
        <f>試算!C34</f>
        <v>0</v>
      </c>
      <c r="C28" s="274">
        <f>試算!I34</f>
        <v>0</v>
      </c>
      <c r="D28" s="274">
        <f>試算!Z34</f>
        <v>0</v>
      </c>
    </row>
    <row r="29" spans="1:4" ht="15" customHeight="1">
      <c r="A29" s="272" t="str">
        <f>試算!B35</f>
        <v>運輸・郵便</v>
      </c>
      <c r="B29" s="273">
        <f>試算!C35</f>
        <v>0</v>
      </c>
      <c r="C29" s="274">
        <f>試算!I35</f>
        <v>0</v>
      </c>
      <c r="D29" s="274">
        <f>試算!Z35</f>
        <v>0</v>
      </c>
    </row>
    <row r="30" spans="1:4" ht="15" customHeight="1">
      <c r="A30" s="272" t="str">
        <f>試算!B36</f>
        <v>情報通信</v>
      </c>
      <c r="B30" s="273">
        <f>試算!C36</f>
        <v>0</v>
      </c>
      <c r="C30" s="274">
        <f>試算!I36</f>
        <v>0</v>
      </c>
      <c r="D30" s="274">
        <f>試算!Z36</f>
        <v>0</v>
      </c>
    </row>
    <row r="31" spans="1:4" ht="15" customHeight="1">
      <c r="A31" s="272" t="str">
        <f>試算!B37</f>
        <v>公務</v>
      </c>
      <c r="B31" s="273">
        <f>試算!C37</f>
        <v>0</v>
      </c>
      <c r="C31" s="274">
        <f>試算!I37</f>
        <v>0</v>
      </c>
      <c r="D31" s="274">
        <f>試算!Z37</f>
        <v>0</v>
      </c>
    </row>
    <row r="32" spans="1:4" ht="15" customHeight="1">
      <c r="A32" s="272" t="str">
        <f>試算!B38</f>
        <v>教育・研究</v>
      </c>
      <c r="B32" s="273">
        <f>試算!C38</f>
        <v>0</v>
      </c>
      <c r="C32" s="274">
        <f>試算!I38</f>
        <v>0</v>
      </c>
      <c r="D32" s="274">
        <f>試算!Z38</f>
        <v>0</v>
      </c>
    </row>
    <row r="33" spans="1:4" ht="15" customHeight="1">
      <c r="A33" s="272" t="str">
        <f>試算!B39</f>
        <v>医療・福祉</v>
      </c>
      <c r="B33" s="273">
        <f>試算!C39</f>
        <v>0</v>
      </c>
      <c r="C33" s="274">
        <f>試算!I39</f>
        <v>0</v>
      </c>
      <c r="D33" s="274">
        <f>試算!Z39</f>
        <v>0</v>
      </c>
    </row>
    <row r="34" spans="1:4" ht="15" customHeight="1">
      <c r="A34" s="272" t="str">
        <f>試算!B40</f>
        <v>他に分類されない会員制団体</v>
      </c>
      <c r="B34" s="273">
        <f>試算!C40</f>
        <v>0</v>
      </c>
      <c r="C34" s="274">
        <f>試算!I40</f>
        <v>0</v>
      </c>
      <c r="D34" s="274">
        <f>試算!Z40</f>
        <v>0</v>
      </c>
    </row>
    <row r="35" spans="1:4" ht="15" customHeight="1">
      <c r="A35" s="272" t="str">
        <f>試算!B41</f>
        <v>対事業所サービス</v>
      </c>
      <c r="B35" s="273">
        <f>試算!C41</f>
        <v>0</v>
      </c>
      <c r="C35" s="274">
        <f>試算!I41</f>
        <v>0</v>
      </c>
      <c r="D35" s="274">
        <f>試算!Z41</f>
        <v>0</v>
      </c>
    </row>
    <row r="36" spans="1:4" ht="15" customHeight="1">
      <c r="A36" s="272" t="str">
        <f>試算!B42</f>
        <v>対個人サービス</v>
      </c>
      <c r="B36" s="273">
        <f>試算!C42</f>
        <v>0</v>
      </c>
      <c r="C36" s="274">
        <f>試算!I42</f>
        <v>0</v>
      </c>
      <c r="D36" s="274">
        <f>試算!Z42</f>
        <v>0</v>
      </c>
    </row>
    <row r="37" spans="1:4" ht="15" customHeight="1">
      <c r="A37" s="272" t="str">
        <f>試算!B43</f>
        <v>事務用品</v>
      </c>
      <c r="B37" s="273">
        <f>試算!C43</f>
        <v>0</v>
      </c>
      <c r="C37" s="274">
        <f>試算!I43</f>
        <v>0</v>
      </c>
      <c r="D37" s="274">
        <f>試算!Z43</f>
        <v>0</v>
      </c>
    </row>
    <row r="38" spans="1:4" ht="15" customHeight="1">
      <c r="A38" s="272" t="str">
        <f>試算!B44</f>
        <v>分類不明</v>
      </c>
      <c r="B38" s="273">
        <f>試算!C44</f>
        <v>0</v>
      </c>
      <c r="C38" s="274">
        <f>試算!I44</f>
        <v>0</v>
      </c>
      <c r="D38" s="274">
        <f>試算!Z44</f>
        <v>0</v>
      </c>
    </row>
  </sheetData>
  <phoneticPr fontId="25"/>
  <printOptions horizontalCentered="1"/>
  <pageMargins left="0.39370078740157483" right="0.39370078740157483" top="0.59055118110236227" bottom="0.19685039370078741" header="0.39370078740157483" footer="0.19685039370078741"/>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N44"/>
  <sheetViews>
    <sheetView view="pageBreakPreview" zoomScale="60" zoomScaleNormal="80" workbookViewId="0">
      <pane xSplit="1" ySplit="2" topLeftCell="BH3" activePane="bottomRight" state="frozen"/>
      <selection pane="topRight" activeCell="C1" sqref="C1"/>
      <selection pane="bottomLeft" activeCell="A3" sqref="A3"/>
      <selection pane="bottomRight"/>
    </sheetView>
  </sheetViews>
  <sheetFormatPr defaultRowHeight="12"/>
  <cols>
    <col min="1" max="38" width="15.7109375" customWidth="1"/>
    <col min="39" max="39" width="5.5703125" style="13" customWidth="1"/>
    <col min="40" max="78" width="15.7109375" customWidth="1"/>
    <col min="79" max="79" width="5.7109375" customWidth="1"/>
    <col min="80" max="80" width="15.7109375" style="3" customWidth="1"/>
    <col min="81" max="118" width="15.7109375" customWidth="1"/>
  </cols>
  <sheetData>
    <row r="1" spans="1:118" ht="15" customHeight="1">
      <c r="A1" s="13"/>
      <c r="AN1" s="3" t="s">
        <v>21</v>
      </c>
      <c r="AO1">
        <v>1</v>
      </c>
      <c r="AP1">
        <v>2</v>
      </c>
      <c r="AQ1">
        <v>3</v>
      </c>
      <c r="AR1">
        <v>4</v>
      </c>
      <c r="AS1">
        <v>5</v>
      </c>
      <c r="AT1">
        <v>6</v>
      </c>
      <c r="AU1">
        <v>7</v>
      </c>
      <c r="AV1">
        <v>8</v>
      </c>
      <c r="AW1">
        <v>9</v>
      </c>
      <c r="AX1">
        <v>10</v>
      </c>
      <c r="AY1">
        <v>11</v>
      </c>
      <c r="AZ1">
        <v>12</v>
      </c>
      <c r="BA1">
        <v>13</v>
      </c>
      <c r="BB1">
        <v>14</v>
      </c>
      <c r="BC1">
        <v>15</v>
      </c>
      <c r="BD1">
        <v>16</v>
      </c>
      <c r="BE1">
        <v>17</v>
      </c>
      <c r="BF1">
        <v>18</v>
      </c>
      <c r="BG1">
        <v>19</v>
      </c>
      <c r="BH1">
        <v>20</v>
      </c>
      <c r="BI1">
        <v>21</v>
      </c>
      <c r="BJ1">
        <v>22</v>
      </c>
      <c r="BK1">
        <v>23</v>
      </c>
      <c r="BL1">
        <v>24</v>
      </c>
      <c r="BM1">
        <v>25</v>
      </c>
      <c r="BN1">
        <v>26</v>
      </c>
      <c r="BO1">
        <v>27</v>
      </c>
      <c r="BP1">
        <v>28</v>
      </c>
      <c r="BQ1">
        <v>29</v>
      </c>
      <c r="BR1">
        <v>30</v>
      </c>
      <c r="BS1">
        <v>31</v>
      </c>
      <c r="BT1">
        <v>32</v>
      </c>
      <c r="BU1">
        <v>33</v>
      </c>
      <c r="BV1">
        <v>34</v>
      </c>
      <c r="BW1">
        <v>35</v>
      </c>
      <c r="BX1">
        <v>36</v>
      </c>
      <c r="BY1">
        <v>37</v>
      </c>
      <c r="BZ1" s="139" t="s">
        <v>23</v>
      </c>
      <c r="CB1" s="3" t="s">
        <v>25</v>
      </c>
      <c r="CC1" s="3">
        <v>1</v>
      </c>
      <c r="CD1" s="3">
        <v>2</v>
      </c>
      <c r="CE1" s="3">
        <v>3</v>
      </c>
      <c r="CF1" s="3">
        <v>4</v>
      </c>
      <c r="CG1" s="3">
        <v>5</v>
      </c>
      <c r="CH1" s="3">
        <v>6</v>
      </c>
      <c r="CI1" s="3">
        <v>7</v>
      </c>
      <c r="CJ1" s="3">
        <v>8</v>
      </c>
      <c r="CK1" s="3">
        <v>9</v>
      </c>
      <c r="CL1" s="3">
        <v>10</v>
      </c>
      <c r="CM1" s="3">
        <v>11</v>
      </c>
      <c r="CN1" s="3">
        <v>12</v>
      </c>
      <c r="CO1" s="3">
        <v>13</v>
      </c>
      <c r="CP1" s="3">
        <v>14</v>
      </c>
      <c r="CQ1" s="3">
        <v>15</v>
      </c>
      <c r="CR1" s="3">
        <v>16</v>
      </c>
      <c r="CS1" s="3">
        <v>17</v>
      </c>
      <c r="CT1" s="3">
        <v>18</v>
      </c>
      <c r="CU1" s="3">
        <v>19</v>
      </c>
      <c r="CV1" s="3">
        <v>20</v>
      </c>
      <c r="CW1" s="3">
        <v>21</v>
      </c>
      <c r="CX1" s="3">
        <v>22</v>
      </c>
      <c r="CY1" s="3">
        <v>23</v>
      </c>
      <c r="CZ1" s="3">
        <v>24</v>
      </c>
      <c r="DA1" s="3">
        <v>25</v>
      </c>
      <c r="DB1" s="3">
        <v>26</v>
      </c>
      <c r="DC1" s="3">
        <v>27</v>
      </c>
      <c r="DD1" s="3">
        <v>28</v>
      </c>
      <c r="DE1" s="3">
        <v>29</v>
      </c>
      <c r="DF1" s="3">
        <v>30</v>
      </c>
      <c r="DG1" s="3">
        <v>31</v>
      </c>
      <c r="DH1" s="3">
        <v>32</v>
      </c>
      <c r="DI1" s="3">
        <v>33</v>
      </c>
      <c r="DJ1" s="3">
        <v>34</v>
      </c>
      <c r="DK1" s="3">
        <v>35</v>
      </c>
      <c r="DL1" s="3">
        <v>36</v>
      </c>
      <c r="DM1" s="3">
        <v>37</v>
      </c>
      <c r="DN1" s="9" t="s">
        <v>28</v>
      </c>
    </row>
    <row r="2" spans="1:118" ht="15" customHeight="1">
      <c r="A2" t="s">
        <v>10</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N2" s="10" t="s">
        <v>22</v>
      </c>
      <c r="AO2" s="181">
        <f t="array" ref="AO2:BY2">TRANSPOSE(試算!$H$8:$H$44)</f>
        <v>0</v>
      </c>
      <c r="AP2" s="181">
        <v>0</v>
      </c>
      <c r="AQ2" s="181">
        <v>0</v>
      </c>
      <c r="AR2" s="181">
        <v>0</v>
      </c>
      <c r="AS2" s="181">
        <v>0</v>
      </c>
      <c r="AT2" s="181">
        <v>0</v>
      </c>
      <c r="AU2" s="181">
        <v>0</v>
      </c>
      <c r="AV2" s="181">
        <v>0</v>
      </c>
      <c r="AW2" s="181">
        <v>0</v>
      </c>
      <c r="AX2" s="181">
        <v>0</v>
      </c>
      <c r="AY2" s="181">
        <v>0</v>
      </c>
      <c r="AZ2" s="181">
        <v>0</v>
      </c>
      <c r="BA2" s="181">
        <v>0</v>
      </c>
      <c r="BB2" s="181">
        <v>0</v>
      </c>
      <c r="BC2" s="181">
        <v>0</v>
      </c>
      <c r="BD2" s="181">
        <v>0</v>
      </c>
      <c r="BE2" s="181">
        <v>0</v>
      </c>
      <c r="BF2" s="181">
        <v>0</v>
      </c>
      <c r="BG2" s="181">
        <v>0</v>
      </c>
      <c r="BH2" s="181">
        <v>0</v>
      </c>
      <c r="BI2" s="181">
        <v>0</v>
      </c>
      <c r="BJ2" s="181">
        <v>0</v>
      </c>
      <c r="BK2" s="181">
        <v>0</v>
      </c>
      <c r="BL2" s="181">
        <v>0</v>
      </c>
      <c r="BM2" s="181">
        <v>0</v>
      </c>
      <c r="BN2" s="181">
        <v>0</v>
      </c>
      <c r="BO2" s="181">
        <v>0</v>
      </c>
      <c r="BP2" s="181">
        <v>0</v>
      </c>
      <c r="BQ2" s="181">
        <v>0</v>
      </c>
      <c r="BR2" s="181">
        <v>0</v>
      </c>
      <c r="BS2" s="181">
        <v>0</v>
      </c>
      <c r="BT2" s="181">
        <v>0</v>
      </c>
      <c r="BU2" s="181">
        <v>0</v>
      </c>
      <c r="BV2" s="181">
        <v>0</v>
      </c>
      <c r="BW2" s="181">
        <v>0</v>
      </c>
      <c r="BX2" s="181">
        <v>0</v>
      </c>
      <c r="BY2" s="181">
        <v>0</v>
      </c>
      <c r="BZ2" s="182" t="s">
        <v>24</v>
      </c>
      <c r="CB2" s="11" t="s">
        <v>26</v>
      </c>
      <c r="CC2" s="187">
        <f t="array" ref="CC2:DM2">TRANSPOSE(試算!Y8:Y44)</f>
        <v>0</v>
      </c>
      <c r="CD2" s="187">
        <v>0</v>
      </c>
      <c r="CE2" s="187">
        <v>0</v>
      </c>
      <c r="CF2" s="187">
        <v>0</v>
      </c>
      <c r="CG2" s="187">
        <v>0</v>
      </c>
      <c r="CH2" s="187">
        <v>0</v>
      </c>
      <c r="CI2" s="187">
        <v>0</v>
      </c>
      <c r="CJ2" s="187">
        <v>0</v>
      </c>
      <c r="CK2" s="187">
        <v>0</v>
      </c>
      <c r="CL2" s="187">
        <v>0</v>
      </c>
      <c r="CM2" s="187">
        <v>0</v>
      </c>
      <c r="CN2" s="187">
        <v>0</v>
      </c>
      <c r="CO2" s="187">
        <v>0</v>
      </c>
      <c r="CP2" s="187">
        <v>0</v>
      </c>
      <c r="CQ2" s="187">
        <v>0</v>
      </c>
      <c r="CR2" s="187">
        <v>0</v>
      </c>
      <c r="CS2" s="187">
        <v>0</v>
      </c>
      <c r="CT2" s="187">
        <v>0</v>
      </c>
      <c r="CU2" s="187">
        <v>0</v>
      </c>
      <c r="CV2" s="187">
        <v>0</v>
      </c>
      <c r="CW2" s="187">
        <v>0</v>
      </c>
      <c r="CX2" s="187">
        <v>0</v>
      </c>
      <c r="CY2" s="187">
        <v>0</v>
      </c>
      <c r="CZ2" s="187">
        <v>0</v>
      </c>
      <c r="DA2" s="187">
        <v>0</v>
      </c>
      <c r="DB2" s="187">
        <v>0</v>
      </c>
      <c r="DC2" s="187">
        <v>0</v>
      </c>
      <c r="DD2" s="187">
        <v>0</v>
      </c>
      <c r="DE2" s="187">
        <v>0</v>
      </c>
      <c r="DF2" s="187">
        <v>0</v>
      </c>
      <c r="DG2" s="187">
        <v>0</v>
      </c>
      <c r="DH2" s="187">
        <v>0</v>
      </c>
      <c r="DI2" s="187">
        <v>0</v>
      </c>
      <c r="DJ2" s="187">
        <v>0</v>
      </c>
      <c r="DK2" s="187">
        <v>0</v>
      </c>
      <c r="DL2" s="187">
        <v>0</v>
      </c>
      <c r="DM2" s="187">
        <v>0</v>
      </c>
      <c r="DN2" s="188" t="s">
        <v>29</v>
      </c>
    </row>
    <row r="3" spans="1:118" ht="15" customHeight="1">
      <c r="A3" s="6">
        <v>1</v>
      </c>
      <c r="B3" s="167">
        <v>1.0495763536930358</v>
      </c>
      <c r="C3" s="167">
        <v>5.6687804762201588E-5</v>
      </c>
      <c r="D3" s="167">
        <v>9.1335066352598374E-2</v>
      </c>
      <c r="E3" s="167">
        <v>1.5373277053565072E-3</v>
      </c>
      <c r="F3" s="167">
        <v>1.6917244175532115E-2</v>
      </c>
      <c r="G3" s="167">
        <v>2.6272444692602391E-3</v>
      </c>
      <c r="H3" s="167">
        <v>7.341378282391574E-5</v>
      </c>
      <c r="I3" s="167">
        <v>1.7085741155989695E-2</v>
      </c>
      <c r="J3" s="167">
        <v>2.7040916275848772E-4</v>
      </c>
      <c r="K3" s="167">
        <v>6.035654309035817E-5</v>
      </c>
      <c r="L3" s="167">
        <v>1.5633180415348721E-4</v>
      </c>
      <c r="M3" s="167">
        <v>5.0215903443983856E-5</v>
      </c>
      <c r="N3" s="167">
        <v>7.954401934579265E-5</v>
      </c>
      <c r="O3" s="167">
        <v>1.3909135007854852E-4</v>
      </c>
      <c r="P3" s="167">
        <v>2.38901182516816E-4</v>
      </c>
      <c r="Q3" s="167">
        <v>1.5760128655181044E-4</v>
      </c>
      <c r="R3" s="167">
        <v>3.365976596781326E-4</v>
      </c>
      <c r="S3" s="167">
        <v>2.5898252759997613E-4</v>
      </c>
      <c r="T3" s="167">
        <v>1.906112756198416E-4</v>
      </c>
      <c r="U3" s="167">
        <v>7.1491783524759685E-3</v>
      </c>
      <c r="V3" s="167">
        <v>7.1386890489641831E-4</v>
      </c>
      <c r="W3" s="167">
        <v>7.161750694730384E-5</v>
      </c>
      <c r="X3" s="167">
        <v>2.2854219325808963E-4</v>
      </c>
      <c r="Y3" s="167">
        <v>1.1403560456149833E-4</v>
      </c>
      <c r="Z3" s="167">
        <v>1.6104813642659567E-4</v>
      </c>
      <c r="AA3" s="167">
        <v>9.437302116345498E-5</v>
      </c>
      <c r="AB3" s="167">
        <v>2.8764568554329242E-5</v>
      </c>
      <c r="AC3" s="167">
        <v>9.7277914804616442E-5</v>
      </c>
      <c r="AD3" s="167">
        <v>1.9735857079609362E-4</v>
      </c>
      <c r="AE3" s="167">
        <v>6.7544391022031244E-5</v>
      </c>
      <c r="AF3" s="167">
        <v>1.337741795175013E-3</v>
      </c>
      <c r="AG3" s="167">
        <v>1.6023983460426404E-3</v>
      </c>
      <c r="AH3" s="167">
        <v>1.1885658603692734E-3</v>
      </c>
      <c r="AI3" s="167">
        <v>1.4018309027063745E-4</v>
      </c>
      <c r="AJ3" s="167">
        <v>1.2838129306638356E-2</v>
      </c>
      <c r="AK3" s="167">
        <v>2.4110548107420162E-3</v>
      </c>
      <c r="AL3" s="167">
        <v>2.3230767413414085E-4</v>
      </c>
      <c r="AN3">
        <v>1</v>
      </c>
      <c r="AO3" s="183">
        <f t="shared" ref="AO3:BV3" si="0">AO$2*B3</f>
        <v>0</v>
      </c>
      <c r="AP3" s="183">
        <f t="shared" si="0"/>
        <v>0</v>
      </c>
      <c r="AQ3" s="183">
        <f t="shared" si="0"/>
        <v>0</v>
      </c>
      <c r="AR3" s="183">
        <f t="shared" si="0"/>
        <v>0</v>
      </c>
      <c r="AS3" s="183">
        <f t="shared" si="0"/>
        <v>0</v>
      </c>
      <c r="AT3" s="183">
        <f t="shared" si="0"/>
        <v>0</v>
      </c>
      <c r="AU3" s="183">
        <f t="shared" si="0"/>
        <v>0</v>
      </c>
      <c r="AV3" s="183">
        <f t="shared" si="0"/>
        <v>0</v>
      </c>
      <c r="AW3" s="183">
        <f t="shared" si="0"/>
        <v>0</v>
      </c>
      <c r="AX3" s="183">
        <f t="shared" si="0"/>
        <v>0</v>
      </c>
      <c r="AY3" s="183">
        <f t="shared" si="0"/>
        <v>0</v>
      </c>
      <c r="AZ3" s="183">
        <f t="shared" si="0"/>
        <v>0</v>
      </c>
      <c r="BA3" s="183">
        <f t="shared" si="0"/>
        <v>0</v>
      </c>
      <c r="BB3" s="183">
        <f t="shared" si="0"/>
        <v>0</v>
      </c>
      <c r="BC3" s="183">
        <f t="shared" si="0"/>
        <v>0</v>
      </c>
      <c r="BD3" s="183">
        <f t="shared" si="0"/>
        <v>0</v>
      </c>
      <c r="BE3" s="183">
        <f t="shared" si="0"/>
        <v>0</v>
      </c>
      <c r="BF3" s="183">
        <f t="shared" si="0"/>
        <v>0</v>
      </c>
      <c r="BG3" s="183">
        <f t="shared" si="0"/>
        <v>0</v>
      </c>
      <c r="BH3" s="183">
        <f t="shared" si="0"/>
        <v>0</v>
      </c>
      <c r="BI3" s="183">
        <f t="shared" si="0"/>
        <v>0</v>
      </c>
      <c r="BJ3" s="183">
        <f t="shared" si="0"/>
        <v>0</v>
      </c>
      <c r="BK3" s="183">
        <f t="shared" si="0"/>
        <v>0</v>
      </c>
      <c r="BL3" s="183">
        <f t="shared" si="0"/>
        <v>0</v>
      </c>
      <c r="BM3" s="183">
        <f t="shared" si="0"/>
        <v>0</v>
      </c>
      <c r="BN3" s="183">
        <f t="shared" si="0"/>
        <v>0</v>
      </c>
      <c r="BO3" s="183">
        <f t="shared" si="0"/>
        <v>0</v>
      </c>
      <c r="BP3" s="183">
        <f t="shared" si="0"/>
        <v>0</v>
      </c>
      <c r="BQ3" s="183">
        <f t="shared" si="0"/>
        <v>0</v>
      </c>
      <c r="BR3" s="183">
        <f t="shared" si="0"/>
        <v>0</v>
      </c>
      <c r="BS3" s="183">
        <f t="shared" si="0"/>
        <v>0</v>
      </c>
      <c r="BT3" s="183">
        <f t="shared" si="0"/>
        <v>0</v>
      </c>
      <c r="BU3" s="183">
        <f t="shared" si="0"/>
        <v>0</v>
      </c>
      <c r="BV3" s="183">
        <f t="shared" si="0"/>
        <v>0</v>
      </c>
      <c r="BW3" s="183">
        <f t="shared" ref="BW3:BY18" si="1">BW$2*AJ3</f>
        <v>0</v>
      </c>
      <c r="BX3" s="183">
        <f t="shared" si="1"/>
        <v>0</v>
      </c>
      <c r="BY3" s="183">
        <f t="shared" si="1"/>
        <v>0</v>
      </c>
      <c r="BZ3" s="184">
        <f>SUM(AO3:BY3)</f>
        <v>0</v>
      </c>
      <c r="CA3" s="116"/>
      <c r="CB3">
        <v>1</v>
      </c>
      <c r="CC3" s="189">
        <f t="shared" ref="CC3:DJ3" si="2">CC$2*B3</f>
        <v>0</v>
      </c>
      <c r="CD3" s="189">
        <f t="shared" si="2"/>
        <v>0</v>
      </c>
      <c r="CE3" s="189">
        <f t="shared" si="2"/>
        <v>0</v>
      </c>
      <c r="CF3" s="189">
        <f t="shared" si="2"/>
        <v>0</v>
      </c>
      <c r="CG3" s="189">
        <f t="shared" si="2"/>
        <v>0</v>
      </c>
      <c r="CH3" s="189">
        <f t="shared" si="2"/>
        <v>0</v>
      </c>
      <c r="CI3" s="189">
        <f t="shared" si="2"/>
        <v>0</v>
      </c>
      <c r="CJ3" s="189">
        <f t="shared" si="2"/>
        <v>0</v>
      </c>
      <c r="CK3" s="189">
        <f t="shared" si="2"/>
        <v>0</v>
      </c>
      <c r="CL3" s="189">
        <f t="shared" si="2"/>
        <v>0</v>
      </c>
      <c r="CM3" s="189">
        <f t="shared" si="2"/>
        <v>0</v>
      </c>
      <c r="CN3" s="189">
        <f t="shared" si="2"/>
        <v>0</v>
      </c>
      <c r="CO3" s="189">
        <f t="shared" si="2"/>
        <v>0</v>
      </c>
      <c r="CP3" s="189">
        <f t="shared" si="2"/>
        <v>0</v>
      </c>
      <c r="CQ3" s="189">
        <f t="shared" si="2"/>
        <v>0</v>
      </c>
      <c r="CR3" s="189">
        <f t="shared" si="2"/>
        <v>0</v>
      </c>
      <c r="CS3" s="189">
        <f t="shared" si="2"/>
        <v>0</v>
      </c>
      <c r="CT3" s="189">
        <f t="shared" si="2"/>
        <v>0</v>
      </c>
      <c r="CU3" s="189">
        <f t="shared" si="2"/>
        <v>0</v>
      </c>
      <c r="CV3" s="189">
        <f t="shared" si="2"/>
        <v>0</v>
      </c>
      <c r="CW3" s="189">
        <f t="shared" si="2"/>
        <v>0</v>
      </c>
      <c r="CX3" s="189">
        <f t="shared" si="2"/>
        <v>0</v>
      </c>
      <c r="CY3" s="189">
        <f t="shared" si="2"/>
        <v>0</v>
      </c>
      <c r="CZ3" s="189">
        <f t="shared" si="2"/>
        <v>0</v>
      </c>
      <c r="DA3" s="189">
        <f t="shared" si="2"/>
        <v>0</v>
      </c>
      <c r="DB3" s="189">
        <f t="shared" si="2"/>
        <v>0</v>
      </c>
      <c r="DC3" s="189">
        <f t="shared" si="2"/>
        <v>0</v>
      </c>
      <c r="DD3" s="189">
        <f t="shared" si="2"/>
        <v>0</v>
      </c>
      <c r="DE3" s="189">
        <f t="shared" si="2"/>
        <v>0</v>
      </c>
      <c r="DF3" s="189">
        <f t="shared" si="2"/>
        <v>0</v>
      </c>
      <c r="DG3" s="189">
        <f t="shared" si="2"/>
        <v>0</v>
      </c>
      <c r="DH3" s="189">
        <f t="shared" si="2"/>
        <v>0</v>
      </c>
      <c r="DI3" s="189">
        <f t="shared" si="2"/>
        <v>0</v>
      </c>
      <c r="DJ3" s="189">
        <f t="shared" si="2"/>
        <v>0</v>
      </c>
      <c r="DK3" s="189">
        <f t="shared" ref="DK3:DM18" si="3">DK$2*AJ3</f>
        <v>0</v>
      </c>
      <c r="DL3" s="189">
        <f t="shared" si="3"/>
        <v>0</v>
      </c>
      <c r="DM3" s="189">
        <f t="shared" si="3"/>
        <v>0</v>
      </c>
      <c r="DN3" s="190">
        <f>SUM(CC3:DM3)</f>
        <v>0</v>
      </c>
    </row>
    <row r="4" spans="1:118" ht="15" customHeight="1">
      <c r="A4" s="6">
        <v>2</v>
      </c>
      <c r="B4" s="167">
        <v>1.4975937499902132E-4</v>
      </c>
      <c r="C4" s="167">
        <v>1.0002580670234105</v>
      </c>
      <c r="D4" s="167">
        <v>2.1042168603515338E-4</v>
      </c>
      <c r="E4" s="167">
        <v>2.1177269155348699E-4</v>
      </c>
      <c r="F4" s="167">
        <v>1.0127784384627943E-3</v>
      </c>
      <c r="G4" s="167">
        <v>5.4583913746841177E-4</v>
      </c>
      <c r="H4" s="167">
        <v>7.3280076591400178E-2</v>
      </c>
      <c r="I4" s="167">
        <v>4.4940696558084674E-4</v>
      </c>
      <c r="J4" s="167">
        <v>1.1971123895527298E-2</v>
      </c>
      <c r="K4" s="167">
        <v>1.3667726762745309E-2</v>
      </c>
      <c r="L4" s="167">
        <v>2.8060074273009376E-2</v>
      </c>
      <c r="M4" s="167">
        <v>9.1126652466539467E-4</v>
      </c>
      <c r="N4" s="167">
        <v>5.6339734428712798E-4</v>
      </c>
      <c r="O4" s="167">
        <v>4.488254490073907E-4</v>
      </c>
      <c r="P4" s="167">
        <v>4.9663090214183603E-4</v>
      </c>
      <c r="Q4" s="167">
        <v>1.1503245569126999E-3</v>
      </c>
      <c r="R4" s="167">
        <v>1.3893406812380187E-3</v>
      </c>
      <c r="S4" s="167">
        <v>7.1707146575830595E-4</v>
      </c>
      <c r="T4" s="167">
        <v>6.4019918156522383E-4</v>
      </c>
      <c r="U4" s="167">
        <v>5.8032915257592616E-4</v>
      </c>
      <c r="V4" s="167">
        <v>3.7562025832509737E-3</v>
      </c>
      <c r="W4" s="167">
        <v>4.3019662415006078E-2</v>
      </c>
      <c r="X4" s="167">
        <v>4.1588102432084227E-4</v>
      </c>
      <c r="Y4" s="167">
        <v>4.0642726441007321E-4</v>
      </c>
      <c r="Z4" s="167">
        <v>1.7156462473192917E-4</v>
      </c>
      <c r="AA4" s="167">
        <v>6.2695096551507168E-5</v>
      </c>
      <c r="AB4" s="167">
        <v>6.8726877829052984E-5</v>
      </c>
      <c r="AC4" s="167">
        <v>4.0979481505966126E-4</v>
      </c>
      <c r="AD4" s="167">
        <v>1.2629397795696216E-4</v>
      </c>
      <c r="AE4" s="167">
        <v>1.3213744228290661E-4</v>
      </c>
      <c r="AF4" s="167">
        <v>1.5993862504576521E-4</v>
      </c>
      <c r="AG4" s="167">
        <v>1.1589459392085629E-4</v>
      </c>
      <c r="AH4" s="167">
        <v>9.634436248752727E-5</v>
      </c>
      <c r="AI4" s="167">
        <v>8.5597470653166777E-5</v>
      </c>
      <c r="AJ4" s="167">
        <v>3.0805196016137862E-4</v>
      </c>
      <c r="AK4" s="167">
        <v>2.4286888484584471E-4</v>
      </c>
      <c r="AL4" s="167">
        <v>2.443127359572377E-4</v>
      </c>
      <c r="AM4" s="120"/>
      <c r="AN4">
        <v>2</v>
      </c>
      <c r="AO4" s="183">
        <f t="shared" ref="AO4:AO39" si="4">AO$2*B4</f>
        <v>0</v>
      </c>
      <c r="AP4" s="183">
        <f t="shared" ref="AP4:AY10" si="5">AP$2*C4</f>
        <v>0</v>
      </c>
      <c r="AQ4" s="183">
        <f t="shared" si="5"/>
        <v>0</v>
      </c>
      <c r="AR4" s="183">
        <f t="shared" si="5"/>
        <v>0</v>
      </c>
      <c r="AS4" s="183">
        <f t="shared" si="5"/>
        <v>0</v>
      </c>
      <c r="AT4" s="183">
        <f t="shared" si="5"/>
        <v>0</v>
      </c>
      <c r="AU4" s="183">
        <f t="shared" si="5"/>
        <v>0</v>
      </c>
      <c r="AV4" s="183">
        <f t="shared" si="5"/>
        <v>0</v>
      </c>
      <c r="AW4" s="183">
        <f t="shared" si="5"/>
        <v>0</v>
      </c>
      <c r="AX4" s="183">
        <f t="shared" si="5"/>
        <v>0</v>
      </c>
      <c r="AY4" s="183">
        <f t="shared" si="5"/>
        <v>0</v>
      </c>
      <c r="AZ4" s="183">
        <f t="shared" ref="AZ4:BI10" si="6">AZ$2*M4</f>
        <v>0</v>
      </c>
      <c r="BA4" s="183">
        <f t="shared" si="6"/>
        <v>0</v>
      </c>
      <c r="BB4" s="183">
        <f t="shared" si="6"/>
        <v>0</v>
      </c>
      <c r="BC4" s="183">
        <f t="shared" si="6"/>
        <v>0</v>
      </c>
      <c r="BD4" s="183">
        <f t="shared" si="6"/>
        <v>0</v>
      </c>
      <c r="BE4" s="183">
        <f t="shared" si="6"/>
        <v>0</v>
      </c>
      <c r="BF4" s="183">
        <f t="shared" si="6"/>
        <v>0</v>
      </c>
      <c r="BG4" s="183">
        <f t="shared" si="6"/>
        <v>0</v>
      </c>
      <c r="BH4" s="183">
        <f t="shared" si="6"/>
        <v>0</v>
      </c>
      <c r="BI4" s="183">
        <f t="shared" si="6"/>
        <v>0</v>
      </c>
      <c r="BJ4" s="183">
        <f t="shared" ref="BJ4:BS10" si="7">BJ$2*W4</f>
        <v>0</v>
      </c>
      <c r="BK4" s="183">
        <f t="shared" si="7"/>
        <v>0</v>
      </c>
      <c r="BL4" s="183">
        <f t="shared" si="7"/>
        <v>0</v>
      </c>
      <c r="BM4" s="183">
        <f t="shared" si="7"/>
        <v>0</v>
      </c>
      <c r="BN4" s="183">
        <f t="shared" si="7"/>
        <v>0</v>
      </c>
      <c r="BO4" s="183">
        <f t="shared" si="7"/>
        <v>0</v>
      </c>
      <c r="BP4" s="183">
        <f t="shared" si="7"/>
        <v>0</v>
      </c>
      <c r="BQ4" s="183">
        <f t="shared" si="7"/>
        <v>0</v>
      </c>
      <c r="BR4" s="183">
        <f t="shared" si="7"/>
        <v>0</v>
      </c>
      <c r="BS4" s="183">
        <f t="shared" si="7"/>
        <v>0</v>
      </c>
      <c r="BT4" s="183">
        <f t="shared" ref="BT4:BT10" si="8">BT$2*AG4</f>
        <v>0</v>
      </c>
      <c r="BU4" s="183">
        <f t="shared" ref="BU4:BU18" si="9">BU$2*AH4</f>
        <v>0</v>
      </c>
      <c r="BV4" s="183">
        <f t="shared" ref="BV4:BV18" si="10">BV$2*AI4</f>
        <v>0</v>
      </c>
      <c r="BW4" s="183">
        <f t="shared" si="1"/>
        <v>0</v>
      </c>
      <c r="BX4" s="183">
        <f t="shared" si="1"/>
        <v>0</v>
      </c>
      <c r="BY4" s="183">
        <f t="shared" si="1"/>
        <v>0</v>
      </c>
      <c r="BZ4" s="184">
        <f>SUM(AO4:BY4)</f>
        <v>0</v>
      </c>
      <c r="CA4" s="116"/>
      <c r="CB4">
        <v>2</v>
      </c>
      <c r="CC4" s="189">
        <f t="shared" ref="CC4:CC12" si="11">CC$2*B4</f>
        <v>0</v>
      </c>
      <c r="CD4" s="189">
        <f t="shared" ref="CD4:CM10" si="12">CD$2*C4</f>
        <v>0</v>
      </c>
      <c r="CE4" s="189">
        <f t="shared" si="12"/>
        <v>0</v>
      </c>
      <c r="CF4" s="189">
        <f t="shared" si="12"/>
        <v>0</v>
      </c>
      <c r="CG4" s="189">
        <f t="shared" si="12"/>
        <v>0</v>
      </c>
      <c r="CH4" s="189">
        <f t="shared" si="12"/>
        <v>0</v>
      </c>
      <c r="CI4" s="189">
        <f t="shared" si="12"/>
        <v>0</v>
      </c>
      <c r="CJ4" s="189">
        <f t="shared" si="12"/>
        <v>0</v>
      </c>
      <c r="CK4" s="189">
        <f t="shared" si="12"/>
        <v>0</v>
      </c>
      <c r="CL4" s="189">
        <f t="shared" si="12"/>
        <v>0</v>
      </c>
      <c r="CM4" s="189">
        <f t="shared" si="12"/>
        <v>0</v>
      </c>
      <c r="CN4" s="189">
        <f t="shared" ref="CN4:CW10" si="13">CN$2*M4</f>
        <v>0</v>
      </c>
      <c r="CO4" s="189">
        <f t="shared" si="13"/>
        <v>0</v>
      </c>
      <c r="CP4" s="189">
        <f t="shared" si="13"/>
        <v>0</v>
      </c>
      <c r="CQ4" s="189">
        <f t="shared" si="13"/>
        <v>0</v>
      </c>
      <c r="CR4" s="189">
        <f t="shared" si="13"/>
        <v>0</v>
      </c>
      <c r="CS4" s="189">
        <f t="shared" si="13"/>
        <v>0</v>
      </c>
      <c r="CT4" s="189">
        <f t="shared" si="13"/>
        <v>0</v>
      </c>
      <c r="CU4" s="189">
        <f t="shared" si="13"/>
        <v>0</v>
      </c>
      <c r="CV4" s="189">
        <f t="shared" si="13"/>
        <v>0</v>
      </c>
      <c r="CW4" s="189">
        <f t="shared" si="13"/>
        <v>0</v>
      </c>
      <c r="CX4" s="189">
        <f t="shared" ref="CX4:DG10" si="14">CX$2*W4</f>
        <v>0</v>
      </c>
      <c r="CY4" s="189">
        <f t="shared" si="14"/>
        <v>0</v>
      </c>
      <c r="CZ4" s="189">
        <f t="shared" si="14"/>
        <v>0</v>
      </c>
      <c r="DA4" s="189">
        <f t="shared" si="14"/>
        <v>0</v>
      </c>
      <c r="DB4" s="189">
        <f t="shared" si="14"/>
        <v>0</v>
      </c>
      <c r="DC4" s="189">
        <f t="shared" si="14"/>
        <v>0</v>
      </c>
      <c r="DD4" s="189">
        <f t="shared" si="14"/>
        <v>0</v>
      </c>
      <c r="DE4" s="189">
        <f t="shared" si="14"/>
        <v>0</v>
      </c>
      <c r="DF4" s="189">
        <f t="shared" si="14"/>
        <v>0</v>
      </c>
      <c r="DG4" s="189">
        <f t="shared" si="14"/>
        <v>0</v>
      </c>
      <c r="DH4" s="189">
        <f t="shared" ref="DH4:DH10" si="15">DH$2*AG4</f>
        <v>0</v>
      </c>
      <c r="DI4" s="189">
        <f t="shared" ref="DI4:DI18" si="16">DI$2*AH4</f>
        <v>0</v>
      </c>
      <c r="DJ4" s="189">
        <f t="shared" ref="DJ4:DJ18" si="17">DJ$2*AI4</f>
        <v>0</v>
      </c>
      <c r="DK4" s="189">
        <f t="shared" si="3"/>
        <v>0</v>
      </c>
      <c r="DL4" s="189">
        <f t="shared" si="3"/>
        <v>0</v>
      </c>
      <c r="DM4" s="189">
        <f t="shared" si="3"/>
        <v>0</v>
      </c>
      <c r="DN4" s="190">
        <f t="shared" ref="DN4:DN39" si="18">SUM(CC4:DM4)</f>
        <v>0</v>
      </c>
    </row>
    <row r="5" spans="1:118" ht="15" customHeight="1">
      <c r="A5" s="6">
        <v>3</v>
      </c>
      <c r="B5" s="167">
        <v>3.1773195395965743E-2</v>
      </c>
      <c r="C5" s="167">
        <v>5.4013157709366853E-5</v>
      </c>
      <c r="D5" s="167">
        <v>1.0635438371959267</v>
      </c>
      <c r="E5" s="167">
        <v>9.3694781810233722E-4</v>
      </c>
      <c r="F5" s="167">
        <v>1.1897916784850736E-3</v>
      </c>
      <c r="G5" s="167">
        <v>4.1675287184974432E-3</v>
      </c>
      <c r="H5" s="167">
        <v>4.5121980647661257E-5</v>
      </c>
      <c r="I5" s="167">
        <v>6.5149474996424323E-4</v>
      </c>
      <c r="J5" s="167">
        <v>2.3482710771731565E-4</v>
      </c>
      <c r="K5" s="167">
        <v>4.5340831008998352E-5</v>
      </c>
      <c r="L5" s="167">
        <v>7.6726553799940703E-5</v>
      </c>
      <c r="M5" s="167">
        <v>3.0501024834650183E-5</v>
      </c>
      <c r="N5" s="167">
        <v>3.2949180777891686E-5</v>
      </c>
      <c r="O5" s="167">
        <v>4.1943032815501328E-5</v>
      </c>
      <c r="P5" s="167">
        <v>4.6192852723244494E-5</v>
      </c>
      <c r="Q5" s="167">
        <v>4.7457037790578524E-5</v>
      </c>
      <c r="R5" s="167">
        <v>6.1837841955400714E-5</v>
      </c>
      <c r="S5" s="167">
        <v>5.4931754307470258E-5</v>
      </c>
      <c r="T5" s="167">
        <v>4.6085661082745935E-5</v>
      </c>
      <c r="U5" s="167">
        <v>3.2868805770510223E-3</v>
      </c>
      <c r="V5" s="167">
        <v>9.7311853823502288E-5</v>
      </c>
      <c r="W5" s="167">
        <v>4.0427626743971647E-5</v>
      </c>
      <c r="X5" s="167">
        <v>6.4048720909849782E-5</v>
      </c>
      <c r="Y5" s="167">
        <v>6.8785139813301859E-5</v>
      </c>
      <c r="Z5" s="167">
        <v>1.1405350028803822E-4</v>
      </c>
      <c r="AA5" s="167">
        <v>5.3693412714604648E-5</v>
      </c>
      <c r="AB5" s="167">
        <v>2.3019882682709027E-5</v>
      </c>
      <c r="AC5" s="167">
        <v>1.2148242795740595E-4</v>
      </c>
      <c r="AD5" s="167">
        <v>3.7008722619103428E-4</v>
      </c>
      <c r="AE5" s="167">
        <v>8.875620803497701E-5</v>
      </c>
      <c r="AF5" s="167">
        <v>2.4034568741189317E-3</v>
      </c>
      <c r="AG5" s="167">
        <v>2.5234744447504131E-3</v>
      </c>
      <c r="AH5" s="167">
        <v>5.1429246862659843E-4</v>
      </c>
      <c r="AI5" s="167">
        <v>5.1010368020855145E-5</v>
      </c>
      <c r="AJ5" s="167">
        <v>4.209445259109728E-2</v>
      </c>
      <c r="AK5" s="167">
        <v>3.848240276612101E-4</v>
      </c>
      <c r="AL5" s="167">
        <v>1.7409596096196196E-3</v>
      </c>
      <c r="AM5" s="120"/>
      <c r="AN5">
        <v>3</v>
      </c>
      <c r="AO5" s="183">
        <f t="shared" si="4"/>
        <v>0</v>
      </c>
      <c r="AP5" s="183">
        <f t="shared" si="5"/>
        <v>0</v>
      </c>
      <c r="AQ5" s="183">
        <f t="shared" si="5"/>
        <v>0</v>
      </c>
      <c r="AR5" s="183">
        <f t="shared" si="5"/>
        <v>0</v>
      </c>
      <c r="AS5" s="183">
        <f t="shared" si="5"/>
        <v>0</v>
      </c>
      <c r="AT5" s="183">
        <f t="shared" si="5"/>
        <v>0</v>
      </c>
      <c r="AU5" s="183">
        <f t="shared" si="5"/>
        <v>0</v>
      </c>
      <c r="AV5" s="183">
        <f t="shared" si="5"/>
        <v>0</v>
      </c>
      <c r="AW5" s="183">
        <f t="shared" si="5"/>
        <v>0</v>
      </c>
      <c r="AX5" s="183">
        <f t="shared" si="5"/>
        <v>0</v>
      </c>
      <c r="AY5" s="183">
        <f t="shared" si="5"/>
        <v>0</v>
      </c>
      <c r="AZ5" s="183">
        <f t="shared" si="6"/>
        <v>0</v>
      </c>
      <c r="BA5" s="183">
        <f t="shared" si="6"/>
        <v>0</v>
      </c>
      <c r="BB5" s="183">
        <f t="shared" si="6"/>
        <v>0</v>
      </c>
      <c r="BC5" s="183">
        <f t="shared" si="6"/>
        <v>0</v>
      </c>
      <c r="BD5" s="183">
        <f t="shared" si="6"/>
        <v>0</v>
      </c>
      <c r="BE5" s="183">
        <f t="shared" si="6"/>
        <v>0</v>
      </c>
      <c r="BF5" s="183">
        <f t="shared" si="6"/>
        <v>0</v>
      </c>
      <c r="BG5" s="183">
        <f t="shared" si="6"/>
        <v>0</v>
      </c>
      <c r="BH5" s="183">
        <f t="shared" si="6"/>
        <v>0</v>
      </c>
      <c r="BI5" s="183">
        <f t="shared" si="6"/>
        <v>0</v>
      </c>
      <c r="BJ5" s="183">
        <f t="shared" si="7"/>
        <v>0</v>
      </c>
      <c r="BK5" s="183">
        <f t="shared" si="7"/>
        <v>0</v>
      </c>
      <c r="BL5" s="183">
        <f t="shared" si="7"/>
        <v>0</v>
      </c>
      <c r="BM5" s="183">
        <f t="shared" si="7"/>
        <v>0</v>
      </c>
      <c r="BN5" s="183">
        <f t="shared" si="7"/>
        <v>0</v>
      </c>
      <c r="BO5" s="183">
        <f t="shared" si="7"/>
        <v>0</v>
      </c>
      <c r="BP5" s="183">
        <f t="shared" si="7"/>
        <v>0</v>
      </c>
      <c r="BQ5" s="183">
        <f t="shared" si="7"/>
        <v>0</v>
      </c>
      <c r="BR5" s="183">
        <f t="shared" si="7"/>
        <v>0</v>
      </c>
      <c r="BS5" s="183">
        <f t="shared" si="7"/>
        <v>0</v>
      </c>
      <c r="BT5" s="183">
        <f t="shared" si="8"/>
        <v>0</v>
      </c>
      <c r="BU5" s="183">
        <f t="shared" si="9"/>
        <v>0</v>
      </c>
      <c r="BV5" s="183">
        <f t="shared" si="10"/>
        <v>0</v>
      </c>
      <c r="BW5" s="183">
        <f t="shared" si="1"/>
        <v>0</v>
      </c>
      <c r="BX5" s="183">
        <f t="shared" si="1"/>
        <v>0</v>
      </c>
      <c r="BY5" s="183">
        <f t="shared" si="1"/>
        <v>0</v>
      </c>
      <c r="BZ5" s="184">
        <f t="shared" ref="BZ5:BZ39" si="19">SUM(AO5:BY5)</f>
        <v>0</v>
      </c>
      <c r="CA5" s="116"/>
      <c r="CB5">
        <v>3</v>
      </c>
      <c r="CC5" s="189">
        <f t="shared" si="11"/>
        <v>0</v>
      </c>
      <c r="CD5" s="189">
        <f t="shared" si="12"/>
        <v>0</v>
      </c>
      <c r="CE5" s="189">
        <f t="shared" si="12"/>
        <v>0</v>
      </c>
      <c r="CF5" s="189">
        <f t="shared" si="12"/>
        <v>0</v>
      </c>
      <c r="CG5" s="189">
        <f t="shared" si="12"/>
        <v>0</v>
      </c>
      <c r="CH5" s="189">
        <f t="shared" si="12"/>
        <v>0</v>
      </c>
      <c r="CI5" s="189">
        <f t="shared" si="12"/>
        <v>0</v>
      </c>
      <c r="CJ5" s="189">
        <f t="shared" si="12"/>
        <v>0</v>
      </c>
      <c r="CK5" s="189">
        <f t="shared" si="12"/>
        <v>0</v>
      </c>
      <c r="CL5" s="189">
        <f t="shared" si="12"/>
        <v>0</v>
      </c>
      <c r="CM5" s="189">
        <f t="shared" si="12"/>
        <v>0</v>
      </c>
      <c r="CN5" s="189">
        <f t="shared" si="13"/>
        <v>0</v>
      </c>
      <c r="CO5" s="189">
        <f t="shared" si="13"/>
        <v>0</v>
      </c>
      <c r="CP5" s="189">
        <f t="shared" si="13"/>
        <v>0</v>
      </c>
      <c r="CQ5" s="189">
        <f t="shared" si="13"/>
        <v>0</v>
      </c>
      <c r="CR5" s="189">
        <f t="shared" si="13"/>
        <v>0</v>
      </c>
      <c r="CS5" s="189">
        <f t="shared" si="13"/>
        <v>0</v>
      </c>
      <c r="CT5" s="189">
        <f t="shared" si="13"/>
        <v>0</v>
      </c>
      <c r="CU5" s="189">
        <f t="shared" si="13"/>
        <v>0</v>
      </c>
      <c r="CV5" s="189">
        <f t="shared" si="13"/>
        <v>0</v>
      </c>
      <c r="CW5" s="189">
        <f t="shared" si="13"/>
        <v>0</v>
      </c>
      <c r="CX5" s="189">
        <f t="shared" si="14"/>
        <v>0</v>
      </c>
      <c r="CY5" s="189">
        <f t="shared" si="14"/>
        <v>0</v>
      </c>
      <c r="CZ5" s="189">
        <f t="shared" si="14"/>
        <v>0</v>
      </c>
      <c r="DA5" s="189">
        <f t="shared" si="14"/>
        <v>0</v>
      </c>
      <c r="DB5" s="189">
        <f t="shared" si="14"/>
        <v>0</v>
      </c>
      <c r="DC5" s="189">
        <f t="shared" si="14"/>
        <v>0</v>
      </c>
      <c r="DD5" s="189">
        <f t="shared" si="14"/>
        <v>0</v>
      </c>
      <c r="DE5" s="189">
        <f t="shared" si="14"/>
        <v>0</v>
      </c>
      <c r="DF5" s="189">
        <f t="shared" si="14"/>
        <v>0</v>
      </c>
      <c r="DG5" s="189">
        <f t="shared" si="14"/>
        <v>0</v>
      </c>
      <c r="DH5" s="189">
        <f t="shared" si="15"/>
        <v>0</v>
      </c>
      <c r="DI5" s="189">
        <f t="shared" si="16"/>
        <v>0</v>
      </c>
      <c r="DJ5" s="189">
        <f t="shared" si="17"/>
        <v>0</v>
      </c>
      <c r="DK5" s="189">
        <f t="shared" si="3"/>
        <v>0</v>
      </c>
      <c r="DL5" s="189">
        <f t="shared" si="3"/>
        <v>0</v>
      </c>
      <c r="DM5" s="189">
        <f t="shared" si="3"/>
        <v>0</v>
      </c>
      <c r="DN5" s="190">
        <f t="shared" si="18"/>
        <v>0</v>
      </c>
    </row>
    <row r="6" spans="1:118" ht="15" customHeight="1">
      <c r="A6" s="6">
        <v>4</v>
      </c>
      <c r="B6" s="167">
        <v>3.3620696756919152E-4</v>
      </c>
      <c r="C6" s="167">
        <v>1.2322717437569995E-4</v>
      </c>
      <c r="D6" s="167">
        <v>9.1024639618405835E-5</v>
      </c>
      <c r="E6" s="167">
        <v>1.0109321310420956</v>
      </c>
      <c r="F6" s="167">
        <v>2.7979601352091173E-4</v>
      </c>
      <c r="G6" s="167">
        <v>1.1313601209325265E-4</v>
      </c>
      <c r="H6" s="167">
        <v>3.2279073954324741E-5</v>
      </c>
      <c r="I6" s="167">
        <v>6.1061401539986529E-4</v>
      </c>
      <c r="J6" s="167">
        <v>1.5529160707835094E-4</v>
      </c>
      <c r="K6" s="167">
        <v>5.4442780937752492E-5</v>
      </c>
      <c r="L6" s="167">
        <v>5.0706078999581161E-5</v>
      </c>
      <c r="M6" s="167">
        <v>7.0063792905845104E-5</v>
      </c>
      <c r="N6" s="167">
        <v>5.8920870433956187E-5</v>
      </c>
      <c r="O6" s="167">
        <v>7.1065461871941041E-5</v>
      </c>
      <c r="P6" s="167">
        <v>6.8101792364411433E-5</v>
      </c>
      <c r="Q6" s="167">
        <v>1.4800921937107225E-4</v>
      </c>
      <c r="R6" s="167">
        <v>1.490030858304504E-4</v>
      </c>
      <c r="S6" s="167">
        <v>1.1438867264624906E-4</v>
      </c>
      <c r="T6" s="167">
        <v>1.3195183621272894E-4</v>
      </c>
      <c r="U6" s="167">
        <v>3.4211888720965793E-4</v>
      </c>
      <c r="V6" s="167">
        <v>1.6120749307591947E-4</v>
      </c>
      <c r="W6" s="167">
        <v>3.4129080735397762E-5</v>
      </c>
      <c r="X6" s="167">
        <v>7.9598702549013573E-5</v>
      </c>
      <c r="Y6" s="167">
        <v>8.1732344131235277E-5</v>
      </c>
      <c r="Z6" s="167">
        <v>1.5426632208446282E-4</v>
      </c>
      <c r="AA6" s="167">
        <v>6.5675127971106677E-5</v>
      </c>
      <c r="AB6" s="167">
        <v>9.817828540432329E-6</v>
      </c>
      <c r="AC6" s="167">
        <v>8.778038063727386E-5</v>
      </c>
      <c r="AD6" s="167">
        <v>5.3063881656419214E-5</v>
      </c>
      <c r="AE6" s="167">
        <v>1.4992468106770056E-4</v>
      </c>
      <c r="AF6" s="167">
        <v>3.1562979862887512E-5</v>
      </c>
      <c r="AG6" s="167">
        <v>1.4061501697454796E-4</v>
      </c>
      <c r="AH6" s="167">
        <v>8.8181505229031161E-4</v>
      </c>
      <c r="AI6" s="167">
        <v>8.9007323239277084E-5</v>
      </c>
      <c r="AJ6" s="167">
        <v>2.4815216356841843E-4</v>
      </c>
      <c r="AK6" s="167">
        <v>1.2349480012371452E-3</v>
      </c>
      <c r="AL6" s="167">
        <v>9.7333078592384633E-5</v>
      </c>
      <c r="AM6" s="120"/>
      <c r="AN6">
        <v>4</v>
      </c>
      <c r="AO6" s="183">
        <f t="shared" si="4"/>
        <v>0</v>
      </c>
      <c r="AP6" s="183">
        <f t="shared" si="5"/>
        <v>0</v>
      </c>
      <c r="AQ6" s="183">
        <f t="shared" si="5"/>
        <v>0</v>
      </c>
      <c r="AR6" s="183">
        <f t="shared" si="5"/>
        <v>0</v>
      </c>
      <c r="AS6" s="183">
        <f t="shared" si="5"/>
        <v>0</v>
      </c>
      <c r="AT6" s="183">
        <f t="shared" si="5"/>
        <v>0</v>
      </c>
      <c r="AU6" s="183">
        <f t="shared" si="5"/>
        <v>0</v>
      </c>
      <c r="AV6" s="183">
        <f t="shared" si="5"/>
        <v>0</v>
      </c>
      <c r="AW6" s="183">
        <f t="shared" si="5"/>
        <v>0</v>
      </c>
      <c r="AX6" s="183">
        <f t="shared" si="5"/>
        <v>0</v>
      </c>
      <c r="AY6" s="183">
        <f t="shared" si="5"/>
        <v>0</v>
      </c>
      <c r="AZ6" s="183">
        <f t="shared" si="6"/>
        <v>0</v>
      </c>
      <c r="BA6" s="183">
        <f t="shared" si="6"/>
        <v>0</v>
      </c>
      <c r="BB6" s="183">
        <f t="shared" si="6"/>
        <v>0</v>
      </c>
      <c r="BC6" s="183">
        <f t="shared" si="6"/>
        <v>0</v>
      </c>
      <c r="BD6" s="183">
        <f t="shared" si="6"/>
        <v>0</v>
      </c>
      <c r="BE6" s="183">
        <f t="shared" si="6"/>
        <v>0</v>
      </c>
      <c r="BF6" s="183">
        <f t="shared" si="6"/>
        <v>0</v>
      </c>
      <c r="BG6" s="183">
        <f t="shared" si="6"/>
        <v>0</v>
      </c>
      <c r="BH6" s="183">
        <f t="shared" si="6"/>
        <v>0</v>
      </c>
      <c r="BI6" s="183">
        <f t="shared" si="6"/>
        <v>0</v>
      </c>
      <c r="BJ6" s="183">
        <f t="shared" si="7"/>
        <v>0</v>
      </c>
      <c r="BK6" s="183">
        <f t="shared" si="7"/>
        <v>0</v>
      </c>
      <c r="BL6" s="183">
        <f t="shared" si="7"/>
        <v>0</v>
      </c>
      <c r="BM6" s="183">
        <f t="shared" si="7"/>
        <v>0</v>
      </c>
      <c r="BN6" s="183">
        <f t="shared" si="7"/>
        <v>0</v>
      </c>
      <c r="BO6" s="183">
        <f t="shared" si="7"/>
        <v>0</v>
      </c>
      <c r="BP6" s="183">
        <f t="shared" si="7"/>
        <v>0</v>
      </c>
      <c r="BQ6" s="183">
        <f t="shared" si="7"/>
        <v>0</v>
      </c>
      <c r="BR6" s="183">
        <f t="shared" si="7"/>
        <v>0</v>
      </c>
      <c r="BS6" s="183">
        <f t="shared" si="7"/>
        <v>0</v>
      </c>
      <c r="BT6" s="183">
        <f t="shared" si="8"/>
        <v>0</v>
      </c>
      <c r="BU6" s="183">
        <f t="shared" si="9"/>
        <v>0</v>
      </c>
      <c r="BV6" s="183">
        <f t="shared" si="10"/>
        <v>0</v>
      </c>
      <c r="BW6" s="183">
        <f t="shared" si="1"/>
        <v>0</v>
      </c>
      <c r="BX6" s="183">
        <f t="shared" si="1"/>
        <v>0</v>
      </c>
      <c r="BY6" s="183">
        <f t="shared" si="1"/>
        <v>0</v>
      </c>
      <c r="BZ6" s="184">
        <f t="shared" si="19"/>
        <v>0</v>
      </c>
      <c r="CA6" s="116"/>
      <c r="CB6">
        <v>4</v>
      </c>
      <c r="CC6" s="189">
        <f t="shared" si="11"/>
        <v>0</v>
      </c>
      <c r="CD6" s="189">
        <f t="shared" si="12"/>
        <v>0</v>
      </c>
      <c r="CE6" s="189">
        <f t="shared" si="12"/>
        <v>0</v>
      </c>
      <c r="CF6" s="189">
        <f t="shared" si="12"/>
        <v>0</v>
      </c>
      <c r="CG6" s="189">
        <f t="shared" si="12"/>
        <v>0</v>
      </c>
      <c r="CH6" s="189">
        <f t="shared" si="12"/>
        <v>0</v>
      </c>
      <c r="CI6" s="189">
        <f t="shared" si="12"/>
        <v>0</v>
      </c>
      <c r="CJ6" s="189">
        <f t="shared" si="12"/>
        <v>0</v>
      </c>
      <c r="CK6" s="189">
        <f t="shared" si="12"/>
        <v>0</v>
      </c>
      <c r="CL6" s="189">
        <f t="shared" si="12"/>
        <v>0</v>
      </c>
      <c r="CM6" s="189">
        <f t="shared" si="12"/>
        <v>0</v>
      </c>
      <c r="CN6" s="189">
        <f t="shared" si="13"/>
        <v>0</v>
      </c>
      <c r="CO6" s="189">
        <f t="shared" si="13"/>
        <v>0</v>
      </c>
      <c r="CP6" s="189">
        <f t="shared" si="13"/>
        <v>0</v>
      </c>
      <c r="CQ6" s="189">
        <f t="shared" si="13"/>
        <v>0</v>
      </c>
      <c r="CR6" s="189">
        <f t="shared" si="13"/>
        <v>0</v>
      </c>
      <c r="CS6" s="189">
        <f t="shared" si="13"/>
        <v>0</v>
      </c>
      <c r="CT6" s="189">
        <f t="shared" si="13"/>
        <v>0</v>
      </c>
      <c r="CU6" s="189">
        <f t="shared" si="13"/>
        <v>0</v>
      </c>
      <c r="CV6" s="189">
        <f t="shared" si="13"/>
        <v>0</v>
      </c>
      <c r="CW6" s="189">
        <f t="shared" si="13"/>
        <v>0</v>
      </c>
      <c r="CX6" s="189">
        <f t="shared" si="14"/>
        <v>0</v>
      </c>
      <c r="CY6" s="189">
        <f t="shared" si="14"/>
        <v>0</v>
      </c>
      <c r="CZ6" s="189">
        <f t="shared" si="14"/>
        <v>0</v>
      </c>
      <c r="DA6" s="189">
        <f t="shared" si="14"/>
        <v>0</v>
      </c>
      <c r="DB6" s="189">
        <f t="shared" si="14"/>
        <v>0</v>
      </c>
      <c r="DC6" s="189">
        <f t="shared" si="14"/>
        <v>0</v>
      </c>
      <c r="DD6" s="189">
        <f t="shared" si="14"/>
        <v>0</v>
      </c>
      <c r="DE6" s="189">
        <f t="shared" si="14"/>
        <v>0</v>
      </c>
      <c r="DF6" s="189">
        <f t="shared" si="14"/>
        <v>0</v>
      </c>
      <c r="DG6" s="189">
        <f t="shared" si="14"/>
        <v>0</v>
      </c>
      <c r="DH6" s="189">
        <f t="shared" si="15"/>
        <v>0</v>
      </c>
      <c r="DI6" s="189">
        <f t="shared" si="16"/>
        <v>0</v>
      </c>
      <c r="DJ6" s="189">
        <f t="shared" si="17"/>
        <v>0</v>
      </c>
      <c r="DK6" s="189">
        <f t="shared" si="3"/>
        <v>0</v>
      </c>
      <c r="DL6" s="189">
        <f t="shared" si="3"/>
        <v>0</v>
      </c>
      <c r="DM6" s="189">
        <f t="shared" si="3"/>
        <v>0</v>
      </c>
      <c r="DN6" s="190">
        <f t="shared" si="18"/>
        <v>0</v>
      </c>
    </row>
    <row r="7" spans="1:118" ht="15" customHeight="1">
      <c r="A7" s="6">
        <v>5</v>
      </c>
      <c r="B7" s="167">
        <v>5.757049162891853E-3</v>
      </c>
      <c r="C7" s="167">
        <v>7.0558314348375751E-4</v>
      </c>
      <c r="D7" s="167">
        <v>4.9116149079061712E-3</v>
      </c>
      <c r="E7" s="167">
        <v>3.3312864933802517E-3</v>
      </c>
      <c r="F7" s="167">
        <v>1.077676505434745</v>
      </c>
      <c r="G7" s="167">
        <v>7.9709293910078787E-3</v>
      </c>
      <c r="H7" s="167">
        <v>4.4290177850272934E-4</v>
      </c>
      <c r="I7" s="167">
        <v>2.2733701543623313E-3</v>
      </c>
      <c r="J7" s="167">
        <v>9.0556417562141223E-3</v>
      </c>
      <c r="K7" s="167">
        <v>5.6346795747613495E-4</v>
      </c>
      <c r="L7" s="167">
        <v>1.2271154002308068E-3</v>
      </c>
      <c r="M7" s="167">
        <v>1.0763092650966299E-3</v>
      </c>
      <c r="N7" s="167">
        <v>6.9013368448270673E-4</v>
      </c>
      <c r="O7" s="167">
        <v>7.7698621778687438E-4</v>
      </c>
      <c r="P7" s="167">
        <v>1.950504200323556E-3</v>
      </c>
      <c r="Q7" s="167">
        <v>3.2544263264655615E-3</v>
      </c>
      <c r="R7" s="167">
        <v>3.2454914713555437E-3</v>
      </c>
      <c r="S7" s="167">
        <v>2.9619599787245642E-3</v>
      </c>
      <c r="T7" s="167">
        <v>1.5998063488124772E-3</v>
      </c>
      <c r="U7" s="167">
        <v>2.438018846481995E-2</v>
      </c>
      <c r="V7" s="167">
        <v>9.8038393549959319E-3</v>
      </c>
      <c r="W7" s="167">
        <v>1.0448792716643998E-3</v>
      </c>
      <c r="X7" s="167">
        <v>1.507122544468051E-3</v>
      </c>
      <c r="Y7" s="167">
        <v>1.4969434691945766E-3</v>
      </c>
      <c r="Z7" s="167">
        <v>2.3437909564052411E-3</v>
      </c>
      <c r="AA7" s="167">
        <v>1.9453114761678859E-3</v>
      </c>
      <c r="AB7" s="167">
        <v>4.3307363430748958E-4</v>
      </c>
      <c r="AC7" s="167">
        <v>1.1211398355354763E-3</v>
      </c>
      <c r="AD7" s="167">
        <v>2.2531361704317466E-3</v>
      </c>
      <c r="AE7" s="167">
        <v>8.1252910894020049E-4</v>
      </c>
      <c r="AF7" s="167">
        <v>2.3177908036933477E-3</v>
      </c>
      <c r="AG7" s="167">
        <v>1.7694537617185717E-3</v>
      </c>
      <c r="AH7" s="167">
        <v>6.6989143592722676E-3</v>
      </c>
      <c r="AI7" s="167">
        <v>1.1673950388507166E-3</v>
      </c>
      <c r="AJ7" s="167">
        <v>2.520247816206073E-3</v>
      </c>
      <c r="AK7" s="167">
        <v>0.11118806997819139</v>
      </c>
      <c r="AL7" s="167">
        <v>9.5437324193979427E-4</v>
      </c>
      <c r="AM7" s="120"/>
      <c r="AN7">
        <v>5</v>
      </c>
      <c r="AO7" s="183">
        <f t="shared" si="4"/>
        <v>0</v>
      </c>
      <c r="AP7" s="183">
        <f t="shared" si="5"/>
        <v>0</v>
      </c>
      <c r="AQ7" s="183">
        <f t="shared" si="5"/>
        <v>0</v>
      </c>
      <c r="AR7" s="183">
        <f t="shared" si="5"/>
        <v>0</v>
      </c>
      <c r="AS7" s="183">
        <f t="shared" si="5"/>
        <v>0</v>
      </c>
      <c r="AT7" s="183">
        <f t="shared" si="5"/>
        <v>0</v>
      </c>
      <c r="AU7" s="183">
        <f t="shared" si="5"/>
        <v>0</v>
      </c>
      <c r="AV7" s="183">
        <f t="shared" si="5"/>
        <v>0</v>
      </c>
      <c r="AW7" s="183">
        <f t="shared" si="5"/>
        <v>0</v>
      </c>
      <c r="AX7" s="183">
        <f t="shared" si="5"/>
        <v>0</v>
      </c>
      <c r="AY7" s="183">
        <f t="shared" si="5"/>
        <v>0</v>
      </c>
      <c r="AZ7" s="183">
        <f t="shared" si="6"/>
        <v>0</v>
      </c>
      <c r="BA7" s="183">
        <f t="shared" si="6"/>
        <v>0</v>
      </c>
      <c r="BB7" s="183">
        <f t="shared" si="6"/>
        <v>0</v>
      </c>
      <c r="BC7" s="183">
        <f t="shared" si="6"/>
        <v>0</v>
      </c>
      <c r="BD7" s="183">
        <f t="shared" si="6"/>
        <v>0</v>
      </c>
      <c r="BE7" s="183">
        <f t="shared" si="6"/>
        <v>0</v>
      </c>
      <c r="BF7" s="183">
        <f t="shared" si="6"/>
        <v>0</v>
      </c>
      <c r="BG7" s="183">
        <f t="shared" si="6"/>
        <v>0</v>
      </c>
      <c r="BH7" s="183">
        <f t="shared" si="6"/>
        <v>0</v>
      </c>
      <c r="BI7" s="183">
        <f t="shared" si="6"/>
        <v>0</v>
      </c>
      <c r="BJ7" s="183">
        <f t="shared" si="7"/>
        <v>0</v>
      </c>
      <c r="BK7" s="183">
        <f t="shared" si="7"/>
        <v>0</v>
      </c>
      <c r="BL7" s="183">
        <f t="shared" si="7"/>
        <v>0</v>
      </c>
      <c r="BM7" s="183">
        <f t="shared" si="7"/>
        <v>0</v>
      </c>
      <c r="BN7" s="183">
        <f t="shared" si="7"/>
        <v>0</v>
      </c>
      <c r="BO7" s="183">
        <f t="shared" si="7"/>
        <v>0</v>
      </c>
      <c r="BP7" s="183">
        <f t="shared" si="7"/>
        <v>0</v>
      </c>
      <c r="BQ7" s="183">
        <f t="shared" si="7"/>
        <v>0</v>
      </c>
      <c r="BR7" s="183">
        <f t="shared" si="7"/>
        <v>0</v>
      </c>
      <c r="BS7" s="183">
        <f t="shared" si="7"/>
        <v>0</v>
      </c>
      <c r="BT7" s="183">
        <f t="shared" si="8"/>
        <v>0</v>
      </c>
      <c r="BU7" s="183">
        <f t="shared" si="9"/>
        <v>0</v>
      </c>
      <c r="BV7" s="183">
        <f t="shared" si="10"/>
        <v>0</v>
      </c>
      <c r="BW7" s="183">
        <f t="shared" si="1"/>
        <v>0</v>
      </c>
      <c r="BX7" s="183">
        <f t="shared" si="1"/>
        <v>0</v>
      </c>
      <c r="BY7" s="183">
        <f t="shared" si="1"/>
        <v>0</v>
      </c>
      <c r="BZ7" s="184">
        <f t="shared" si="19"/>
        <v>0</v>
      </c>
      <c r="CA7" s="116"/>
      <c r="CB7">
        <v>5</v>
      </c>
      <c r="CC7" s="189">
        <f t="shared" si="11"/>
        <v>0</v>
      </c>
      <c r="CD7" s="189">
        <f t="shared" si="12"/>
        <v>0</v>
      </c>
      <c r="CE7" s="189">
        <f t="shared" si="12"/>
        <v>0</v>
      </c>
      <c r="CF7" s="189">
        <f t="shared" si="12"/>
        <v>0</v>
      </c>
      <c r="CG7" s="189">
        <f t="shared" si="12"/>
        <v>0</v>
      </c>
      <c r="CH7" s="189">
        <f t="shared" si="12"/>
        <v>0</v>
      </c>
      <c r="CI7" s="189">
        <f t="shared" si="12"/>
        <v>0</v>
      </c>
      <c r="CJ7" s="189">
        <f t="shared" si="12"/>
        <v>0</v>
      </c>
      <c r="CK7" s="189">
        <f t="shared" si="12"/>
        <v>0</v>
      </c>
      <c r="CL7" s="189">
        <f t="shared" si="12"/>
        <v>0</v>
      </c>
      <c r="CM7" s="189">
        <f t="shared" si="12"/>
        <v>0</v>
      </c>
      <c r="CN7" s="189">
        <f t="shared" si="13"/>
        <v>0</v>
      </c>
      <c r="CO7" s="189">
        <f t="shared" si="13"/>
        <v>0</v>
      </c>
      <c r="CP7" s="189">
        <f t="shared" si="13"/>
        <v>0</v>
      </c>
      <c r="CQ7" s="189">
        <f t="shared" si="13"/>
        <v>0</v>
      </c>
      <c r="CR7" s="189">
        <f t="shared" si="13"/>
        <v>0</v>
      </c>
      <c r="CS7" s="189">
        <f t="shared" si="13"/>
        <v>0</v>
      </c>
      <c r="CT7" s="189">
        <f t="shared" si="13"/>
        <v>0</v>
      </c>
      <c r="CU7" s="189">
        <f t="shared" si="13"/>
        <v>0</v>
      </c>
      <c r="CV7" s="189">
        <f t="shared" si="13"/>
        <v>0</v>
      </c>
      <c r="CW7" s="189">
        <f t="shared" si="13"/>
        <v>0</v>
      </c>
      <c r="CX7" s="189">
        <f t="shared" si="14"/>
        <v>0</v>
      </c>
      <c r="CY7" s="189">
        <f t="shared" si="14"/>
        <v>0</v>
      </c>
      <c r="CZ7" s="189">
        <f t="shared" si="14"/>
        <v>0</v>
      </c>
      <c r="DA7" s="189">
        <f t="shared" si="14"/>
        <v>0</v>
      </c>
      <c r="DB7" s="189">
        <f t="shared" si="14"/>
        <v>0</v>
      </c>
      <c r="DC7" s="189">
        <f t="shared" si="14"/>
        <v>0</v>
      </c>
      <c r="DD7" s="189">
        <f t="shared" si="14"/>
        <v>0</v>
      </c>
      <c r="DE7" s="189">
        <f t="shared" si="14"/>
        <v>0</v>
      </c>
      <c r="DF7" s="189">
        <f t="shared" si="14"/>
        <v>0</v>
      </c>
      <c r="DG7" s="189">
        <f t="shared" si="14"/>
        <v>0</v>
      </c>
      <c r="DH7" s="189">
        <f t="shared" si="15"/>
        <v>0</v>
      </c>
      <c r="DI7" s="189">
        <f t="shared" si="16"/>
        <v>0</v>
      </c>
      <c r="DJ7" s="189">
        <f t="shared" si="17"/>
        <v>0</v>
      </c>
      <c r="DK7" s="189">
        <f t="shared" si="3"/>
        <v>0</v>
      </c>
      <c r="DL7" s="189">
        <f t="shared" si="3"/>
        <v>0</v>
      </c>
      <c r="DM7" s="189">
        <f t="shared" si="3"/>
        <v>0</v>
      </c>
      <c r="DN7" s="190">
        <f t="shared" si="18"/>
        <v>0</v>
      </c>
    </row>
    <row r="8" spans="1:118" ht="15" customHeight="1">
      <c r="A8" s="6">
        <v>6</v>
      </c>
      <c r="B8" s="167">
        <v>6.9367150749328364E-3</v>
      </c>
      <c r="C8" s="167">
        <v>7.378937381385777E-4</v>
      </c>
      <c r="D8" s="167">
        <v>4.9067854554903992E-3</v>
      </c>
      <c r="E8" s="167">
        <v>6.5744853690438924E-3</v>
      </c>
      <c r="F8" s="167">
        <v>7.6275070353731241E-3</v>
      </c>
      <c r="G8" s="167">
        <v>1.0235403235095195</v>
      </c>
      <c r="H8" s="167">
        <v>9.2353707306838998E-4</v>
      </c>
      <c r="I8" s="167">
        <v>2.5140349484847731E-2</v>
      </c>
      <c r="J8" s="167">
        <v>2.5664905540977406E-3</v>
      </c>
      <c r="K8" s="167">
        <v>5.7197813521254678E-4</v>
      </c>
      <c r="L8" s="167">
        <v>8.7189761881863463E-4</v>
      </c>
      <c r="M8" s="167">
        <v>1.1030314525336217E-3</v>
      </c>
      <c r="N8" s="167">
        <v>5.3116894201483175E-4</v>
      </c>
      <c r="O8" s="167">
        <v>7.2265291577934196E-4</v>
      </c>
      <c r="P8" s="167">
        <v>1.9725733529638596E-3</v>
      </c>
      <c r="Q8" s="167">
        <v>1.4747773845722196E-3</v>
      </c>
      <c r="R8" s="167">
        <v>2.7693306938709754E-3</v>
      </c>
      <c r="S8" s="167">
        <v>1.6902401900092238E-3</v>
      </c>
      <c r="T8" s="167">
        <v>2.0470610615121424E-3</v>
      </c>
      <c r="U8" s="167">
        <v>5.0673969475993844E-3</v>
      </c>
      <c r="V8" s="167">
        <v>8.4938532115385907E-4</v>
      </c>
      <c r="W8" s="167">
        <v>2.7733843468898952E-4</v>
      </c>
      <c r="X8" s="167">
        <v>1.2716269389963185E-3</v>
      </c>
      <c r="Y8" s="167">
        <v>1.5874643763780865E-3</v>
      </c>
      <c r="Z8" s="167">
        <v>1.2496237856104343E-4</v>
      </c>
      <c r="AA8" s="167">
        <v>1.1819246384247918E-4</v>
      </c>
      <c r="AB8" s="167">
        <v>3.8879155671323974E-5</v>
      </c>
      <c r="AC8" s="167">
        <v>1.9742674296592495E-4</v>
      </c>
      <c r="AD8" s="167">
        <v>1.9245222787164977E-4</v>
      </c>
      <c r="AE8" s="167">
        <v>1.8627390322272728E-4</v>
      </c>
      <c r="AF8" s="167">
        <v>4.0999729292726187E-4</v>
      </c>
      <c r="AG8" s="167">
        <v>9.4988954168753192E-3</v>
      </c>
      <c r="AH8" s="167">
        <v>5.2941911364686139E-4</v>
      </c>
      <c r="AI8" s="167">
        <v>7.431667250795311E-4</v>
      </c>
      <c r="AJ8" s="167">
        <v>2.0006525583730938E-3</v>
      </c>
      <c r="AK8" s="167">
        <v>2.4122842686789855E-3</v>
      </c>
      <c r="AL8" s="167">
        <v>1.1664416619847915E-3</v>
      </c>
      <c r="AM8" s="120"/>
      <c r="AN8">
        <v>6</v>
      </c>
      <c r="AO8" s="183">
        <f t="shared" si="4"/>
        <v>0</v>
      </c>
      <c r="AP8" s="183">
        <f t="shared" si="5"/>
        <v>0</v>
      </c>
      <c r="AQ8" s="183">
        <f t="shared" si="5"/>
        <v>0</v>
      </c>
      <c r="AR8" s="183">
        <f t="shared" si="5"/>
        <v>0</v>
      </c>
      <c r="AS8" s="183">
        <f t="shared" si="5"/>
        <v>0</v>
      </c>
      <c r="AT8" s="183">
        <f t="shared" si="5"/>
        <v>0</v>
      </c>
      <c r="AU8" s="183">
        <f t="shared" si="5"/>
        <v>0</v>
      </c>
      <c r="AV8" s="183">
        <f t="shared" si="5"/>
        <v>0</v>
      </c>
      <c r="AW8" s="183">
        <f t="shared" si="5"/>
        <v>0</v>
      </c>
      <c r="AX8" s="183">
        <f t="shared" si="5"/>
        <v>0</v>
      </c>
      <c r="AY8" s="183">
        <f t="shared" si="5"/>
        <v>0</v>
      </c>
      <c r="AZ8" s="183">
        <f t="shared" si="6"/>
        <v>0</v>
      </c>
      <c r="BA8" s="183">
        <f t="shared" si="6"/>
        <v>0</v>
      </c>
      <c r="BB8" s="183">
        <f t="shared" si="6"/>
        <v>0</v>
      </c>
      <c r="BC8" s="183">
        <f t="shared" si="6"/>
        <v>0</v>
      </c>
      <c r="BD8" s="183">
        <f t="shared" si="6"/>
        <v>0</v>
      </c>
      <c r="BE8" s="183">
        <f t="shared" si="6"/>
        <v>0</v>
      </c>
      <c r="BF8" s="183">
        <f t="shared" si="6"/>
        <v>0</v>
      </c>
      <c r="BG8" s="183">
        <f t="shared" si="6"/>
        <v>0</v>
      </c>
      <c r="BH8" s="183">
        <f t="shared" si="6"/>
        <v>0</v>
      </c>
      <c r="BI8" s="183">
        <f t="shared" si="6"/>
        <v>0</v>
      </c>
      <c r="BJ8" s="183">
        <f t="shared" si="7"/>
        <v>0</v>
      </c>
      <c r="BK8" s="183">
        <f t="shared" si="7"/>
        <v>0</v>
      </c>
      <c r="BL8" s="183">
        <f t="shared" si="7"/>
        <v>0</v>
      </c>
      <c r="BM8" s="183">
        <f t="shared" si="7"/>
        <v>0</v>
      </c>
      <c r="BN8" s="183">
        <f t="shared" si="7"/>
        <v>0</v>
      </c>
      <c r="BO8" s="183">
        <f t="shared" si="7"/>
        <v>0</v>
      </c>
      <c r="BP8" s="183">
        <f t="shared" si="7"/>
        <v>0</v>
      </c>
      <c r="BQ8" s="183">
        <f t="shared" si="7"/>
        <v>0</v>
      </c>
      <c r="BR8" s="183">
        <f t="shared" si="7"/>
        <v>0</v>
      </c>
      <c r="BS8" s="183">
        <f t="shared" si="7"/>
        <v>0</v>
      </c>
      <c r="BT8" s="183">
        <f t="shared" si="8"/>
        <v>0</v>
      </c>
      <c r="BU8" s="183">
        <f t="shared" si="9"/>
        <v>0</v>
      </c>
      <c r="BV8" s="183">
        <f t="shared" si="10"/>
        <v>0</v>
      </c>
      <c r="BW8" s="183">
        <f t="shared" si="1"/>
        <v>0</v>
      </c>
      <c r="BX8" s="183">
        <f t="shared" si="1"/>
        <v>0</v>
      </c>
      <c r="BY8" s="183">
        <f t="shared" si="1"/>
        <v>0</v>
      </c>
      <c r="BZ8" s="184">
        <f t="shared" si="19"/>
        <v>0</v>
      </c>
      <c r="CA8" s="116"/>
      <c r="CB8">
        <v>6</v>
      </c>
      <c r="CC8" s="189">
        <f t="shared" si="11"/>
        <v>0</v>
      </c>
      <c r="CD8" s="189">
        <f t="shared" si="12"/>
        <v>0</v>
      </c>
      <c r="CE8" s="189">
        <f t="shared" si="12"/>
        <v>0</v>
      </c>
      <c r="CF8" s="189">
        <f t="shared" si="12"/>
        <v>0</v>
      </c>
      <c r="CG8" s="189">
        <f t="shared" si="12"/>
        <v>0</v>
      </c>
      <c r="CH8" s="189">
        <f t="shared" si="12"/>
        <v>0</v>
      </c>
      <c r="CI8" s="189">
        <f t="shared" si="12"/>
        <v>0</v>
      </c>
      <c r="CJ8" s="189">
        <f t="shared" si="12"/>
        <v>0</v>
      </c>
      <c r="CK8" s="189">
        <f t="shared" si="12"/>
        <v>0</v>
      </c>
      <c r="CL8" s="189">
        <f t="shared" si="12"/>
        <v>0</v>
      </c>
      <c r="CM8" s="189">
        <f t="shared" si="12"/>
        <v>0</v>
      </c>
      <c r="CN8" s="189">
        <f t="shared" si="13"/>
        <v>0</v>
      </c>
      <c r="CO8" s="189">
        <f t="shared" si="13"/>
        <v>0</v>
      </c>
      <c r="CP8" s="189">
        <f t="shared" si="13"/>
        <v>0</v>
      </c>
      <c r="CQ8" s="189">
        <f t="shared" si="13"/>
        <v>0</v>
      </c>
      <c r="CR8" s="189">
        <f t="shared" si="13"/>
        <v>0</v>
      </c>
      <c r="CS8" s="189">
        <f t="shared" si="13"/>
        <v>0</v>
      </c>
      <c r="CT8" s="189">
        <f t="shared" si="13"/>
        <v>0</v>
      </c>
      <c r="CU8" s="189">
        <f t="shared" si="13"/>
        <v>0</v>
      </c>
      <c r="CV8" s="189">
        <f t="shared" si="13"/>
        <v>0</v>
      </c>
      <c r="CW8" s="189">
        <f t="shared" si="13"/>
        <v>0</v>
      </c>
      <c r="CX8" s="189">
        <f t="shared" si="14"/>
        <v>0</v>
      </c>
      <c r="CY8" s="189">
        <f t="shared" si="14"/>
        <v>0</v>
      </c>
      <c r="CZ8" s="189">
        <f t="shared" si="14"/>
        <v>0</v>
      </c>
      <c r="DA8" s="189">
        <f t="shared" si="14"/>
        <v>0</v>
      </c>
      <c r="DB8" s="189">
        <f t="shared" si="14"/>
        <v>0</v>
      </c>
      <c r="DC8" s="189">
        <f t="shared" si="14"/>
        <v>0</v>
      </c>
      <c r="DD8" s="189">
        <f t="shared" si="14"/>
        <v>0</v>
      </c>
      <c r="DE8" s="189">
        <f t="shared" si="14"/>
        <v>0</v>
      </c>
      <c r="DF8" s="189">
        <f t="shared" si="14"/>
        <v>0</v>
      </c>
      <c r="DG8" s="189">
        <f t="shared" si="14"/>
        <v>0</v>
      </c>
      <c r="DH8" s="189">
        <f t="shared" si="15"/>
        <v>0</v>
      </c>
      <c r="DI8" s="189">
        <f t="shared" si="16"/>
        <v>0</v>
      </c>
      <c r="DJ8" s="189">
        <f t="shared" si="17"/>
        <v>0</v>
      </c>
      <c r="DK8" s="189">
        <f t="shared" si="3"/>
        <v>0</v>
      </c>
      <c r="DL8" s="189">
        <f t="shared" si="3"/>
        <v>0</v>
      </c>
      <c r="DM8" s="189">
        <f t="shared" si="3"/>
        <v>0</v>
      </c>
      <c r="DN8" s="190">
        <f t="shared" si="18"/>
        <v>0</v>
      </c>
    </row>
    <row r="9" spans="1:118" ht="15" customHeight="1">
      <c r="A9" s="6">
        <v>7</v>
      </c>
      <c r="B9" s="167">
        <v>7.7608669647515646E-4</v>
      </c>
      <c r="C9" s="167">
        <v>1.6248649016754198E-3</v>
      </c>
      <c r="D9" s="167">
        <v>3.8244012978038805E-4</v>
      </c>
      <c r="E9" s="167">
        <v>2.6200786225251844E-4</v>
      </c>
      <c r="F9" s="167">
        <v>3.2413469181318395E-4</v>
      </c>
      <c r="G9" s="167">
        <v>3.1178597793894296E-4</v>
      </c>
      <c r="H9" s="167">
        <v>1.0048977764230369</v>
      </c>
      <c r="I9" s="167">
        <v>3.2266139214749765E-4</v>
      </c>
      <c r="J9" s="167">
        <v>1.2102135419952882E-3</v>
      </c>
      <c r="K9" s="167">
        <v>9.5243889994230807E-4</v>
      </c>
      <c r="L9" s="167">
        <v>2.7784677611063306E-4</v>
      </c>
      <c r="M9" s="167">
        <v>2.5362379036799406E-4</v>
      </c>
      <c r="N9" s="167">
        <v>1.4547985518202329E-4</v>
      </c>
      <c r="O9" s="167">
        <v>1.5580787371062056E-4</v>
      </c>
      <c r="P9" s="167">
        <v>1.6525679663991838E-4</v>
      </c>
      <c r="Q9" s="167">
        <v>1.3415918324791881E-4</v>
      </c>
      <c r="R9" s="167">
        <v>2.0577390107933322E-4</v>
      </c>
      <c r="S9" s="167">
        <v>1.0354769630809838E-4</v>
      </c>
      <c r="T9" s="167">
        <v>2.0936892020122097E-4</v>
      </c>
      <c r="U9" s="167">
        <v>3.5417477901107425E-4</v>
      </c>
      <c r="V9" s="167">
        <v>6.3659220248167667E-4</v>
      </c>
      <c r="W9" s="167">
        <v>1.6842068275452163E-3</v>
      </c>
      <c r="X9" s="167">
        <v>5.1255573695954345E-4</v>
      </c>
      <c r="Y9" s="167">
        <v>6.0248102125453414E-4</v>
      </c>
      <c r="Z9" s="167">
        <v>3.2679171435056183E-4</v>
      </c>
      <c r="AA9" s="167">
        <v>1.5547156621947277E-4</v>
      </c>
      <c r="AB9" s="167">
        <v>4.0899835078661897E-5</v>
      </c>
      <c r="AC9" s="167">
        <v>4.4093608982693861E-3</v>
      </c>
      <c r="AD9" s="167">
        <v>1.5481432923339483E-4</v>
      </c>
      <c r="AE9" s="167">
        <v>3.1920083330412151E-4</v>
      </c>
      <c r="AF9" s="167">
        <v>1.7069912141875736E-4</v>
      </c>
      <c r="AG9" s="167">
        <v>1.3181709265752014E-4</v>
      </c>
      <c r="AH9" s="167">
        <v>3.1439589893099152E-4</v>
      </c>
      <c r="AI9" s="167">
        <v>1.4458905313281418E-4</v>
      </c>
      <c r="AJ9" s="167">
        <v>4.1909988394415733E-4</v>
      </c>
      <c r="AK9" s="167">
        <v>2.8808697058039411E-4</v>
      </c>
      <c r="AL9" s="167">
        <v>9.0918251568694781E-4</v>
      </c>
      <c r="AM9" s="120"/>
      <c r="AN9">
        <v>7</v>
      </c>
      <c r="AO9" s="183">
        <f t="shared" si="4"/>
        <v>0</v>
      </c>
      <c r="AP9" s="183">
        <f t="shared" si="5"/>
        <v>0</v>
      </c>
      <c r="AQ9" s="183">
        <f t="shared" si="5"/>
        <v>0</v>
      </c>
      <c r="AR9" s="183">
        <f t="shared" si="5"/>
        <v>0</v>
      </c>
      <c r="AS9" s="183">
        <f t="shared" si="5"/>
        <v>0</v>
      </c>
      <c r="AT9" s="183">
        <f t="shared" si="5"/>
        <v>0</v>
      </c>
      <c r="AU9" s="183">
        <f t="shared" si="5"/>
        <v>0</v>
      </c>
      <c r="AV9" s="183">
        <f t="shared" si="5"/>
        <v>0</v>
      </c>
      <c r="AW9" s="183">
        <f t="shared" si="5"/>
        <v>0</v>
      </c>
      <c r="AX9" s="183">
        <f t="shared" si="5"/>
        <v>0</v>
      </c>
      <c r="AY9" s="183">
        <f t="shared" si="5"/>
        <v>0</v>
      </c>
      <c r="AZ9" s="183">
        <f t="shared" si="6"/>
        <v>0</v>
      </c>
      <c r="BA9" s="183">
        <f t="shared" si="6"/>
        <v>0</v>
      </c>
      <c r="BB9" s="183">
        <f t="shared" si="6"/>
        <v>0</v>
      </c>
      <c r="BC9" s="183">
        <f t="shared" si="6"/>
        <v>0</v>
      </c>
      <c r="BD9" s="183">
        <f t="shared" si="6"/>
        <v>0</v>
      </c>
      <c r="BE9" s="183">
        <f t="shared" si="6"/>
        <v>0</v>
      </c>
      <c r="BF9" s="183">
        <f t="shared" si="6"/>
        <v>0</v>
      </c>
      <c r="BG9" s="183">
        <f t="shared" si="6"/>
        <v>0</v>
      </c>
      <c r="BH9" s="183">
        <f t="shared" si="6"/>
        <v>0</v>
      </c>
      <c r="BI9" s="183">
        <f t="shared" si="6"/>
        <v>0</v>
      </c>
      <c r="BJ9" s="183">
        <f t="shared" si="7"/>
        <v>0</v>
      </c>
      <c r="BK9" s="183">
        <f t="shared" si="7"/>
        <v>0</v>
      </c>
      <c r="BL9" s="183">
        <f t="shared" si="7"/>
        <v>0</v>
      </c>
      <c r="BM9" s="183">
        <f t="shared" si="7"/>
        <v>0</v>
      </c>
      <c r="BN9" s="183">
        <f t="shared" si="7"/>
        <v>0</v>
      </c>
      <c r="BO9" s="183">
        <f t="shared" si="7"/>
        <v>0</v>
      </c>
      <c r="BP9" s="183">
        <f t="shared" si="7"/>
        <v>0</v>
      </c>
      <c r="BQ9" s="183">
        <f t="shared" si="7"/>
        <v>0</v>
      </c>
      <c r="BR9" s="183">
        <f t="shared" si="7"/>
        <v>0</v>
      </c>
      <c r="BS9" s="183">
        <f t="shared" si="7"/>
        <v>0</v>
      </c>
      <c r="BT9" s="183">
        <f t="shared" si="8"/>
        <v>0</v>
      </c>
      <c r="BU9" s="183">
        <f t="shared" si="9"/>
        <v>0</v>
      </c>
      <c r="BV9" s="183">
        <f t="shared" si="10"/>
        <v>0</v>
      </c>
      <c r="BW9" s="183">
        <f t="shared" si="1"/>
        <v>0</v>
      </c>
      <c r="BX9" s="183">
        <f t="shared" si="1"/>
        <v>0</v>
      </c>
      <c r="BY9" s="183">
        <f t="shared" si="1"/>
        <v>0</v>
      </c>
      <c r="BZ9" s="184">
        <f t="shared" si="19"/>
        <v>0</v>
      </c>
      <c r="CA9" s="116"/>
      <c r="CB9">
        <v>7</v>
      </c>
      <c r="CC9" s="189">
        <f t="shared" si="11"/>
        <v>0</v>
      </c>
      <c r="CD9" s="189">
        <f t="shared" si="12"/>
        <v>0</v>
      </c>
      <c r="CE9" s="189">
        <f t="shared" si="12"/>
        <v>0</v>
      </c>
      <c r="CF9" s="189">
        <f t="shared" si="12"/>
        <v>0</v>
      </c>
      <c r="CG9" s="189">
        <f t="shared" si="12"/>
        <v>0</v>
      </c>
      <c r="CH9" s="189">
        <f t="shared" si="12"/>
        <v>0</v>
      </c>
      <c r="CI9" s="189">
        <f t="shared" si="12"/>
        <v>0</v>
      </c>
      <c r="CJ9" s="189">
        <f t="shared" si="12"/>
        <v>0</v>
      </c>
      <c r="CK9" s="189">
        <f t="shared" si="12"/>
        <v>0</v>
      </c>
      <c r="CL9" s="189">
        <f t="shared" si="12"/>
        <v>0</v>
      </c>
      <c r="CM9" s="189">
        <f t="shared" si="12"/>
        <v>0</v>
      </c>
      <c r="CN9" s="189">
        <f t="shared" si="13"/>
        <v>0</v>
      </c>
      <c r="CO9" s="189">
        <f t="shared" si="13"/>
        <v>0</v>
      </c>
      <c r="CP9" s="189">
        <f t="shared" si="13"/>
        <v>0</v>
      </c>
      <c r="CQ9" s="189">
        <f t="shared" si="13"/>
        <v>0</v>
      </c>
      <c r="CR9" s="189">
        <f t="shared" si="13"/>
        <v>0</v>
      </c>
      <c r="CS9" s="189">
        <f t="shared" si="13"/>
        <v>0</v>
      </c>
      <c r="CT9" s="189">
        <f t="shared" si="13"/>
        <v>0</v>
      </c>
      <c r="CU9" s="189">
        <f t="shared" si="13"/>
        <v>0</v>
      </c>
      <c r="CV9" s="189">
        <f t="shared" si="13"/>
        <v>0</v>
      </c>
      <c r="CW9" s="189">
        <f t="shared" si="13"/>
        <v>0</v>
      </c>
      <c r="CX9" s="189">
        <f t="shared" si="14"/>
        <v>0</v>
      </c>
      <c r="CY9" s="189">
        <f t="shared" si="14"/>
        <v>0</v>
      </c>
      <c r="CZ9" s="189">
        <f t="shared" si="14"/>
        <v>0</v>
      </c>
      <c r="DA9" s="189">
        <f t="shared" si="14"/>
        <v>0</v>
      </c>
      <c r="DB9" s="189">
        <f t="shared" si="14"/>
        <v>0</v>
      </c>
      <c r="DC9" s="189">
        <f t="shared" si="14"/>
        <v>0</v>
      </c>
      <c r="DD9" s="189">
        <f t="shared" si="14"/>
        <v>0</v>
      </c>
      <c r="DE9" s="189">
        <f t="shared" si="14"/>
        <v>0</v>
      </c>
      <c r="DF9" s="189">
        <f t="shared" si="14"/>
        <v>0</v>
      </c>
      <c r="DG9" s="189">
        <f t="shared" si="14"/>
        <v>0</v>
      </c>
      <c r="DH9" s="189">
        <f t="shared" si="15"/>
        <v>0</v>
      </c>
      <c r="DI9" s="189">
        <f t="shared" si="16"/>
        <v>0</v>
      </c>
      <c r="DJ9" s="189">
        <f t="shared" si="17"/>
        <v>0</v>
      </c>
      <c r="DK9" s="189">
        <f t="shared" si="3"/>
        <v>0</v>
      </c>
      <c r="DL9" s="189">
        <f t="shared" si="3"/>
        <v>0</v>
      </c>
      <c r="DM9" s="189">
        <f t="shared" si="3"/>
        <v>0</v>
      </c>
      <c r="DN9" s="190">
        <f t="shared" si="18"/>
        <v>0</v>
      </c>
    </row>
    <row r="10" spans="1:118" ht="15" customHeight="1">
      <c r="A10" s="6">
        <v>8</v>
      </c>
      <c r="B10" s="167">
        <v>2.5535004426346336E-3</v>
      </c>
      <c r="C10" s="167">
        <v>8.8885886783804813E-4</v>
      </c>
      <c r="D10" s="167">
        <v>5.3283981847222382E-3</v>
      </c>
      <c r="E10" s="167">
        <v>3.6721390187738159E-3</v>
      </c>
      <c r="F10" s="167">
        <v>3.3826209402437815E-3</v>
      </c>
      <c r="G10" s="167">
        <v>9.7996680286581914E-3</v>
      </c>
      <c r="H10" s="167">
        <v>4.4260853623421311E-4</v>
      </c>
      <c r="I10" s="167">
        <v>1.037899817741947</v>
      </c>
      <c r="J10" s="167">
        <v>1.5110590681414039E-3</v>
      </c>
      <c r="K10" s="167">
        <v>4.8806585628920007E-4</v>
      </c>
      <c r="L10" s="167">
        <v>1.3158186543040444E-3</v>
      </c>
      <c r="M10" s="167">
        <v>8.4296248543307075E-4</v>
      </c>
      <c r="N10" s="167">
        <v>3.1592459135555257E-3</v>
      </c>
      <c r="O10" s="167">
        <v>5.8788828254926423E-3</v>
      </c>
      <c r="P10" s="167">
        <v>1.0869047930978037E-2</v>
      </c>
      <c r="Q10" s="167">
        <v>4.3694917424081702E-3</v>
      </c>
      <c r="R10" s="167">
        <v>1.5372159324587142E-2</v>
      </c>
      <c r="S10" s="167">
        <v>1.0052980802680262E-2</v>
      </c>
      <c r="T10" s="167">
        <v>8.6874856910497643E-3</v>
      </c>
      <c r="U10" s="167">
        <v>1.6541335797263457E-2</v>
      </c>
      <c r="V10" s="167">
        <v>3.4958866844822132E-3</v>
      </c>
      <c r="W10" s="167">
        <v>4.6172181139766667E-4</v>
      </c>
      <c r="X10" s="167">
        <v>9.112706894952801E-3</v>
      </c>
      <c r="Y10" s="167">
        <v>3.7001560520909882E-3</v>
      </c>
      <c r="Z10" s="167">
        <v>1.8044938052222477E-3</v>
      </c>
      <c r="AA10" s="167">
        <v>1.1351311582808075E-3</v>
      </c>
      <c r="AB10" s="167">
        <v>3.0073028682678268E-4</v>
      </c>
      <c r="AC10" s="167">
        <v>1.6302703886778469E-3</v>
      </c>
      <c r="AD10" s="167">
        <v>1.0116602979597031E-3</v>
      </c>
      <c r="AE10" s="167">
        <v>8.1309501874228052E-4</v>
      </c>
      <c r="AF10" s="167">
        <v>6.4042093603360864E-4</v>
      </c>
      <c r="AG10" s="167">
        <v>7.4943226962512622E-4</v>
      </c>
      <c r="AH10" s="167">
        <v>2.7539791767813592E-3</v>
      </c>
      <c r="AI10" s="167">
        <v>5.3402230035797128E-3</v>
      </c>
      <c r="AJ10" s="167">
        <v>1.4946329590858854E-3</v>
      </c>
      <c r="AK10" s="167">
        <v>1.1994445989543398E-2</v>
      </c>
      <c r="AL10" s="167">
        <v>1.4945891947764545E-3</v>
      </c>
      <c r="AM10" s="120"/>
      <c r="AN10">
        <v>8</v>
      </c>
      <c r="AO10" s="183">
        <f t="shared" si="4"/>
        <v>0</v>
      </c>
      <c r="AP10" s="183">
        <f t="shared" si="5"/>
        <v>0</v>
      </c>
      <c r="AQ10" s="183">
        <f t="shared" si="5"/>
        <v>0</v>
      </c>
      <c r="AR10" s="183">
        <f t="shared" si="5"/>
        <v>0</v>
      </c>
      <c r="AS10" s="183">
        <f t="shared" si="5"/>
        <v>0</v>
      </c>
      <c r="AT10" s="183">
        <f t="shared" si="5"/>
        <v>0</v>
      </c>
      <c r="AU10" s="183">
        <f t="shared" si="5"/>
        <v>0</v>
      </c>
      <c r="AV10" s="183">
        <f t="shared" si="5"/>
        <v>0</v>
      </c>
      <c r="AW10" s="183">
        <f t="shared" si="5"/>
        <v>0</v>
      </c>
      <c r="AX10" s="183">
        <f t="shared" si="5"/>
        <v>0</v>
      </c>
      <c r="AY10" s="183">
        <f t="shared" si="5"/>
        <v>0</v>
      </c>
      <c r="AZ10" s="183">
        <f t="shared" si="6"/>
        <v>0</v>
      </c>
      <c r="BA10" s="183">
        <f t="shared" si="6"/>
        <v>0</v>
      </c>
      <c r="BB10" s="183">
        <f t="shared" si="6"/>
        <v>0</v>
      </c>
      <c r="BC10" s="183">
        <f t="shared" si="6"/>
        <v>0</v>
      </c>
      <c r="BD10" s="183">
        <f t="shared" si="6"/>
        <v>0</v>
      </c>
      <c r="BE10" s="183">
        <f t="shared" si="6"/>
        <v>0</v>
      </c>
      <c r="BF10" s="183">
        <f t="shared" si="6"/>
        <v>0</v>
      </c>
      <c r="BG10" s="183">
        <f t="shared" si="6"/>
        <v>0</v>
      </c>
      <c r="BH10" s="183">
        <f t="shared" si="6"/>
        <v>0</v>
      </c>
      <c r="BI10" s="183">
        <f t="shared" si="6"/>
        <v>0</v>
      </c>
      <c r="BJ10" s="183">
        <f t="shared" si="7"/>
        <v>0</v>
      </c>
      <c r="BK10" s="183">
        <f t="shared" si="7"/>
        <v>0</v>
      </c>
      <c r="BL10" s="183">
        <f t="shared" si="7"/>
        <v>0</v>
      </c>
      <c r="BM10" s="183">
        <f t="shared" si="7"/>
        <v>0</v>
      </c>
      <c r="BN10" s="183">
        <f t="shared" si="7"/>
        <v>0</v>
      </c>
      <c r="BO10" s="183">
        <f t="shared" si="7"/>
        <v>0</v>
      </c>
      <c r="BP10" s="183">
        <f t="shared" si="7"/>
        <v>0</v>
      </c>
      <c r="BQ10" s="183">
        <f t="shared" si="7"/>
        <v>0</v>
      </c>
      <c r="BR10" s="183">
        <f t="shared" si="7"/>
        <v>0</v>
      </c>
      <c r="BS10" s="183">
        <f t="shared" si="7"/>
        <v>0</v>
      </c>
      <c r="BT10" s="183">
        <f t="shared" si="8"/>
        <v>0</v>
      </c>
      <c r="BU10" s="183">
        <f t="shared" si="9"/>
        <v>0</v>
      </c>
      <c r="BV10" s="183">
        <f t="shared" si="10"/>
        <v>0</v>
      </c>
      <c r="BW10" s="183">
        <f t="shared" si="1"/>
        <v>0</v>
      </c>
      <c r="BX10" s="183">
        <f t="shared" si="1"/>
        <v>0</v>
      </c>
      <c r="BY10" s="183">
        <f t="shared" si="1"/>
        <v>0</v>
      </c>
      <c r="BZ10" s="184">
        <f t="shared" si="19"/>
        <v>0</v>
      </c>
      <c r="CA10" s="116"/>
      <c r="CB10">
        <v>8</v>
      </c>
      <c r="CC10" s="189">
        <f t="shared" si="11"/>
        <v>0</v>
      </c>
      <c r="CD10" s="189">
        <f t="shared" si="12"/>
        <v>0</v>
      </c>
      <c r="CE10" s="189">
        <f t="shared" si="12"/>
        <v>0</v>
      </c>
      <c r="CF10" s="189">
        <f t="shared" si="12"/>
        <v>0</v>
      </c>
      <c r="CG10" s="189">
        <f t="shared" si="12"/>
        <v>0</v>
      </c>
      <c r="CH10" s="189">
        <f t="shared" si="12"/>
        <v>0</v>
      </c>
      <c r="CI10" s="189">
        <f t="shared" si="12"/>
        <v>0</v>
      </c>
      <c r="CJ10" s="189">
        <f t="shared" si="12"/>
        <v>0</v>
      </c>
      <c r="CK10" s="189">
        <f t="shared" si="12"/>
        <v>0</v>
      </c>
      <c r="CL10" s="189">
        <f t="shared" si="12"/>
        <v>0</v>
      </c>
      <c r="CM10" s="189">
        <f t="shared" si="12"/>
        <v>0</v>
      </c>
      <c r="CN10" s="189">
        <f t="shared" si="13"/>
        <v>0</v>
      </c>
      <c r="CO10" s="189">
        <f t="shared" si="13"/>
        <v>0</v>
      </c>
      <c r="CP10" s="189">
        <f t="shared" si="13"/>
        <v>0</v>
      </c>
      <c r="CQ10" s="189">
        <f t="shared" si="13"/>
        <v>0</v>
      </c>
      <c r="CR10" s="189">
        <f t="shared" si="13"/>
        <v>0</v>
      </c>
      <c r="CS10" s="189">
        <f t="shared" si="13"/>
        <v>0</v>
      </c>
      <c r="CT10" s="189">
        <f t="shared" si="13"/>
        <v>0</v>
      </c>
      <c r="CU10" s="189">
        <f t="shared" si="13"/>
        <v>0</v>
      </c>
      <c r="CV10" s="189">
        <f t="shared" si="13"/>
        <v>0</v>
      </c>
      <c r="CW10" s="189">
        <f t="shared" si="13"/>
        <v>0</v>
      </c>
      <c r="CX10" s="189">
        <f t="shared" si="14"/>
        <v>0</v>
      </c>
      <c r="CY10" s="189">
        <f t="shared" si="14"/>
        <v>0</v>
      </c>
      <c r="CZ10" s="189">
        <f t="shared" si="14"/>
        <v>0</v>
      </c>
      <c r="DA10" s="189">
        <f t="shared" si="14"/>
        <v>0</v>
      </c>
      <c r="DB10" s="189">
        <f t="shared" si="14"/>
        <v>0</v>
      </c>
      <c r="DC10" s="189">
        <f t="shared" si="14"/>
        <v>0</v>
      </c>
      <c r="DD10" s="189">
        <f t="shared" si="14"/>
        <v>0</v>
      </c>
      <c r="DE10" s="189">
        <f t="shared" si="14"/>
        <v>0</v>
      </c>
      <c r="DF10" s="189">
        <f t="shared" si="14"/>
        <v>0</v>
      </c>
      <c r="DG10" s="189">
        <f t="shared" si="14"/>
        <v>0</v>
      </c>
      <c r="DH10" s="189">
        <f t="shared" si="15"/>
        <v>0</v>
      </c>
      <c r="DI10" s="189">
        <f t="shared" si="16"/>
        <v>0</v>
      </c>
      <c r="DJ10" s="189">
        <f t="shared" si="17"/>
        <v>0</v>
      </c>
      <c r="DK10" s="189">
        <f t="shared" si="3"/>
        <v>0</v>
      </c>
      <c r="DL10" s="189">
        <f t="shared" si="3"/>
        <v>0</v>
      </c>
      <c r="DM10" s="189">
        <f t="shared" si="3"/>
        <v>0</v>
      </c>
      <c r="DN10" s="190">
        <f t="shared" si="18"/>
        <v>0</v>
      </c>
    </row>
    <row r="11" spans="1:118" ht="15" customHeight="1">
      <c r="A11" s="6">
        <v>9</v>
      </c>
      <c r="B11" s="167">
        <v>1.1381048170966486E-3</v>
      </c>
      <c r="C11" s="167">
        <v>2.3058945417437485E-4</v>
      </c>
      <c r="D11" s="167">
        <v>1.4479264397613825E-3</v>
      </c>
      <c r="E11" s="167">
        <v>6.3190127517711344E-4</v>
      </c>
      <c r="F11" s="167">
        <v>1.853222058981038E-3</v>
      </c>
      <c r="G11" s="167">
        <v>5.7087673978667569E-3</v>
      </c>
      <c r="H11" s="167">
        <v>1.6340695468839539E-3</v>
      </c>
      <c r="I11" s="167">
        <v>1.2568190280534751E-3</v>
      </c>
      <c r="J11" s="167">
        <v>1.0261062177652081</v>
      </c>
      <c r="K11" s="167">
        <v>4.7427759604748996E-3</v>
      </c>
      <c r="L11" s="167">
        <v>3.6815842044529571E-3</v>
      </c>
      <c r="M11" s="167">
        <v>1.6837938211082841E-3</v>
      </c>
      <c r="N11" s="167">
        <v>1.7437764069833108E-3</v>
      </c>
      <c r="O11" s="167">
        <v>2.5577964096082525E-3</v>
      </c>
      <c r="P11" s="167">
        <v>4.386608752188991E-3</v>
      </c>
      <c r="Q11" s="167">
        <v>1.9123846041093521E-2</v>
      </c>
      <c r="R11" s="167">
        <v>1.0049162778126806E-2</v>
      </c>
      <c r="S11" s="167">
        <v>4.627698584082139E-3</v>
      </c>
      <c r="T11" s="167">
        <v>1.3553634419509121E-3</v>
      </c>
      <c r="U11" s="167">
        <v>5.0284700291234165E-3</v>
      </c>
      <c r="V11" s="167">
        <v>2.2883543751571037E-2</v>
      </c>
      <c r="W11" s="167">
        <v>5.6379017549139723E-4</v>
      </c>
      <c r="X11" s="167">
        <v>3.0129627573384781E-3</v>
      </c>
      <c r="Y11" s="167">
        <v>4.371540298489975E-4</v>
      </c>
      <c r="Z11" s="167">
        <v>3.1408638427731845E-4</v>
      </c>
      <c r="AA11" s="167">
        <v>2.0524827367357425E-4</v>
      </c>
      <c r="AB11" s="167">
        <v>3.8742184710686582E-4</v>
      </c>
      <c r="AC11" s="167">
        <v>4.0616676101725145E-4</v>
      </c>
      <c r="AD11" s="167">
        <v>3.2643286603494616E-4</v>
      </c>
      <c r="AE11" s="167">
        <v>3.535966083682983E-4</v>
      </c>
      <c r="AF11" s="167">
        <v>9.0435521437223364E-4</v>
      </c>
      <c r="AG11" s="167">
        <v>4.5078472123731941E-4</v>
      </c>
      <c r="AH11" s="167">
        <v>4.9611730124732268E-4</v>
      </c>
      <c r="AI11" s="167">
        <v>1.3441469885201048E-3</v>
      </c>
      <c r="AJ11" s="167">
        <v>8.6376480493483628E-4</v>
      </c>
      <c r="AK11" s="167">
        <v>2.9346348967416022E-3</v>
      </c>
      <c r="AL11" s="167">
        <v>1.8884733964431798E-3</v>
      </c>
      <c r="AM11" s="120"/>
      <c r="AN11">
        <v>9</v>
      </c>
      <c r="AO11" s="183">
        <f t="shared" si="4"/>
        <v>0</v>
      </c>
      <c r="AP11" s="183">
        <f t="shared" ref="AP11:AV11" si="20">AP$2*C11</f>
        <v>0</v>
      </c>
      <c r="AQ11" s="183">
        <f t="shared" si="20"/>
        <v>0</v>
      </c>
      <c r="AR11" s="183">
        <f t="shared" si="20"/>
        <v>0</v>
      </c>
      <c r="AS11" s="183">
        <f t="shared" si="20"/>
        <v>0</v>
      </c>
      <c r="AT11" s="183">
        <f t="shared" si="20"/>
        <v>0</v>
      </c>
      <c r="AU11" s="183">
        <f t="shared" si="20"/>
        <v>0</v>
      </c>
      <c r="AV11" s="183">
        <f t="shared" si="20"/>
        <v>0</v>
      </c>
      <c r="AW11" s="183">
        <f t="shared" ref="AW11:AW39" si="21">AW$2*J11</f>
        <v>0</v>
      </c>
      <c r="AX11" s="183">
        <f t="shared" ref="AX11:AX39" si="22">AX$2*K11</f>
        <v>0</v>
      </c>
      <c r="AY11" s="183">
        <f t="shared" ref="AY11:AY39" si="23">AY$2*L11</f>
        <v>0</v>
      </c>
      <c r="AZ11" s="183">
        <f t="shared" ref="AZ11:AZ39" si="24">AZ$2*M11</f>
        <v>0</v>
      </c>
      <c r="BA11" s="183">
        <f t="shared" ref="BA11:BA39" si="25">BA$2*N11</f>
        <v>0</v>
      </c>
      <c r="BB11" s="183">
        <f t="shared" ref="BB11:BB39" si="26">BB$2*O11</f>
        <v>0</v>
      </c>
      <c r="BC11" s="183">
        <f t="shared" ref="BC11:BC39" si="27">BC$2*P11</f>
        <v>0</v>
      </c>
      <c r="BD11" s="183">
        <f t="shared" ref="BD11:BD39" si="28">BD$2*Q11</f>
        <v>0</v>
      </c>
      <c r="BE11" s="183">
        <f t="shared" ref="BE11:BE39" si="29">BE$2*R11</f>
        <v>0</v>
      </c>
      <c r="BF11" s="183">
        <f t="shared" ref="BF11:BF39" si="30">BF$2*S11</f>
        <v>0</v>
      </c>
      <c r="BG11" s="183">
        <f t="shared" ref="BG11:BG39" si="31">BG$2*T11</f>
        <v>0</v>
      </c>
      <c r="BH11" s="183">
        <f t="shared" ref="BH11:BH39" si="32">BH$2*U11</f>
        <v>0</v>
      </c>
      <c r="BI11" s="183">
        <f t="shared" ref="BI11:BI39" si="33">BI$2*V11</f>
        <v>0</v>
      </c>
      <c r="BJ11" s="183">
        <f t="shared" ref="BJ11:BJ39" si="34">BJ$2*W11</f>
        <v>0</v>
      </c>
      <c r="BK11" s="183">
        <f t="shared" ref="BK11:BK39" si="35">BK$2*X11</f>
        <v>0</v>
      </c>
      <c r="BL11" s="183">
        <f t="shared" ref="BL11:BL39" si="36">BL$2*Y11</f>
        <v>0</v>
      </c>
      <c r="BM11" s="183">
        <f t="shared" ref="BM11:BM39" si="37">BM$2*Z11</f>
        <v>0</v>
      </c>
      <c r="BN11" s="183">
        <f t="shared" ref="BN11:BN39" si="38">BN$2*AA11</f>
        <v>0</v>
      </c>
      <c r="BO11" s="183">
        <f t="shared" ref="BO11:BO39" si="39">BO$2*AB11</f>
        <v>0</v>
      </c>
      <c r="BP11" s="183">
        <f t="shared" ref="BP11:BP39" si="40">BP$2*AC11</f>
        <v>0</v>
      </c>
      <c r="BQ11" s="183">
        <f t="shared" ref="BQ11:BQ39" si="41">BQ$2*AD11</f>
        <v>0</v>
      </c>
      <c r="BR11" s="183">
        <f t="shared" ref="BR11:BR39" si="42">BR$2*AE11</f>
        <v>0</v>
      </c>
      <c r="BS11" s="183">
        <f t="shared" ref="BS11:BS39" si="43">BS$2*AF11</f>
        <v>0</v>
      </c>
      <c r="BT11" s="183">
        <f t="shared" ref="BT11:BT39" si="44">BT$2*AG11</f>
        <v>0</v>
      </c>
      <c r="BU11" s="183">
        <f t="shared" si="9"/>
        <v>0</v>
      </c>
      <c r="BV11" s="183">
        <f t="shared" si="10"/>
        <v>0</v>
      </c>
      <c r="BW11" s="183">
        <f t="shared" si="1"/>
        <v>0</v>
      </c>
      <c r="BX11" s="183">
        <f t="shared" si="1"/>
        <v>0</v>
      </c>
      <c r="BY11" s="183">
        <f t="shared" si="1"/>
        <v>0</v>
      </c>
      <c r="BZ11" s="184">
        <f t="shared" si="19"/>
        <v>0</v>
      </c>
      <c r="CA11" s="116"/>
      <c r="CB11">
        <v>9</v>
      </c>
      <c r="CC11" s="189">
        <f t="shared" si="11"/>
        <v>0</v>
      </c>
      <c r="CD11" s="189">
        <f t="shared" ref="CD11:CJ11" si="45">CD$2*C11</f>
        <v>0</v>
      </c>
      <c r="CE11" s="189">
        <f t="shared" si="45"/>
        <v>0</v>
      </c>
      <c r="CF11" s="189">
        <f t="shared" si="45"/>
        <v>0</v>
      </c>
      <c r="CG11" s="189">
        <f t="shared" si="45"/>
        <v>0</v>
      </c>
      <c r="CH11" s="189">
        <f t="shared" si="45"/>
        <v>0</v>
      </c>
      <c r="CI11" s="189">
        <f t="shared" si="45"/>
        <v>0</v>
      </c>
      <c r="CJ11" s="189">
        <f t="shared" si="45"/>
        <v>0</v>
      </c>
      <c r="CK11" s="189">
        <f t="shared" ref="CK11:CK36" si="46">CK$2*J11</f>
        <v>0</v>
      </c>
      <c r="CL11" s="189">
        <f t="shared" ref="CL11:CL36" si="47">CL$2*K11</f>
        <v>0</v>
      </c>
      <c r="CM11" s="189">
        <f t="shared" ref="CM11:CM36" si="48">CM$2*L11</f>
        <v>0</v>
      </c>
      <c r="CN11" s="189">
        <f t="shared" ref="CN11:CN36" si="49">CN$2*M11</f>
        <v>0</v>
      </c>
      <c r="CO11" s="189">
        <f t="shared" ref="CO11:CO36" si="50">CO$2*N11</f>
        <v>0</v>
      </c>
      <c r="CP11" s="189">
        <f t="shared" ref="CP11:CP36" si="51">CP$2*O11</f>
        <v>0</v>
      </c>
      <c r="CQ11" s="189">
        <f t="shared" ref="CQ11:CQ36" si="52">CQ$2*P11</f>
        <v>0</v>
      </c>
      <c r="CR11" s="189">
        <f t="shared" ref="CR11:CR36" si="53">CR$2*Q11</f>
        <v>0</v>
      </c>
      <c r="CS11" s="189">
        <f t="shared" ref="CS11:CS36" si="54">CS$2*R11</f>
        <v>0</v>
      </c>
      <c r="CT11" s="189">
        <f t="shared" ref="CT11:CT36" si="55">CT$2*S11</f>
        <v>0</v>
      </c>
      <c r="CU11" s="189">
        <f t="shared" ref="CU11:CU36" si="56">CU$2*T11</f>
        <v>0</v>
      </c>
      <c r="CV11" s="189">
        <f t="shared" ref="CV11:CV36" si="57">CV$2*U11</f>
        <v>0</v>
      </c>
      <c r="CW11" s="189">
        <f t="shared" ref="CW11:CW36" si="58">CW$2*V11</f>
        <v>0</v>
      </c>
      <c r="CX11" s="189">
        <f t="shared" ref="CX11:CX36" si="59">CX$2*W11</f>
        <v>0</v>
      </c>
      <c r="CY11" s="189">
        <f t="shared" ref="CY11:CY36" si="60">CY$2*X11</f>
        <v>0</v>
      </c>
      <c r="CZ11" s="189">
        <f t="shared" ref="CZ11:CZ36" si="61">CZ$2*Y11</f>
        <v>0</v>
      </c>
      <c r="DA11" s="189">
        <f t="shared" ref="DA11:DA36" si="62">DA$2*Z11</f>
        <v>0</v>
      </c>
      <c r="DB11" s="189">
        <f t="shared" ref="DB11:DB36" si="63">DB$2*AA11</f>
        <v>0</v>
      </c>
      <c r="DC11" s="189">
        <f t="shared" ref="DC11:DC36" si="64">DC$2*AB11</f>
        <v>0</v>
      </c>
      <c r="DD11" s="189">
        <f t="shared" ref="DD11:DD36" si="65">DD$2*AC11</f>
        <v>0</v>
      </c>
      <c r="DE11" s="189">
        <f t="shared" ref="DE11:DE36" si="66">DE$2*AD11</f>
        <v>0</v>
      </c>
      <c r="DF11" s="189">
        <f t="shared" ref="DF11:DF36" si="67">DF$2*AE11</f>
        <v>0</v>
      </c>
      <c r="DG11" s="189">
        <f t="shared" ref="DG11:DG36" si="68">DG$2*AF11</f>
        <v>0</v>
      </c>
      <c r="DH11" s="189">
        <f t="shared" ref="DH11:DH36" si="69">DH$2*AG11</f>
        <v>0</v>
      </c>
      <c r="DI11" s="189">
        <f t="shared" si="16"/>
        <v>0</v>
      </c>
      <c r="DJ11" s="189">
        <f t="shared" si="17"/>
        <v>0</v>
      </c>
      <c r="DK11" s="189">
        <f t="shared" si="3"/>
        <v>0</v>
      </c>
      <c r="DL11" s="189">
        <f t="shared" si="3"/>
        <v>0</v>
      </c>
      <c r="DM11" s="189">
        <f t="shared" si="3"/>
        <v>0</v>
      </c>
      <c r="DN11" s="190">
        <f t="shared" si="18"/>
        <v>0</v>
      </c>
    </row>
    <row r="12" spans="1:118" ht="15" customHeight="1">
      <c r="A12" s="6">
        <v>10</v>
      </c>
      <c r="B12" s="167">
        <v>4.1836636179387372E-5</v>
      </c>
      <c r="C12" s="167">
        <v>1.1798728091930203E-4</v>
      </c>
      <c r="D12" s="167">
        <v>1.0243358007798692E-4</v>
      </c>
      <c r="E12" s="167">
        <v>5.6701936212757551E-5</v>
      </c>
      <c r="F12" s="167">
        <v>4.7436309600577733E-4</v>
      </c>
      <c r="G12" s="167">
        <v>1.5370738386453117E-4</v>
      </c>
      <c r="H12" s="167">
        <v>2.9559074662788897E-5</v>
      </c>
      <c r="I12" s="167">
        <v>2.0941588634596493E-4</v>
      </c>
      <c r="J12" s="167">
        <v>4.9059281152463068E-4</v>
      </c>
      <c r="K12" s="167">
        <v>1.0209799640877502</v>
      </c>
      <c r="L12" s="167">
        <v>1.5949322954156837E-4</v>
      </c>
      <c r="M12" s="167">
        <v>1.2583544495099255E-2</v>
      </c>
      <c r="N12" s="167">
        <v>5.7720262377559985E-3</v>
      </c>
      <c r="O12" s="167">
        <v>5.5687800235796978E-3</v>
      </c>
      <c r="P12" s="167">
        <v>2.433532718469647E-3</v>
      </c>
      <c r="Q12" s="167">
        <v>6.7350243691492652E-4</v>
      </c>
      <c r="R12" s="167">
        <v>2.926100985655297E-3</v>
      </c>
      <c r="S12" s="167">
        <v>9.3784895979040701E-4</v>
      </c>
      <c r="T12" s="167">
        <v>7.2851392223368047E-3</v>
      </c>
      <c r="U12" s="167">
        <v>4.191863497646781E-4</v>
      </c>
      <c r="V12" s="167">
        <v>2.0351371549606691E-3</v>
      </c>
      <c r="W12" s="167">
        <v>5.7330398530894878E-5</v>
      </c>
      <c r="X12" s="167">
        <v>1.0002999980418532E-4</v>
      </c>
      <c r="Y12" s="167">
        <v>2.2373861637674025E-5</v>
      </c>
      <c r="Z12" s="167">
        <v>3.586458763931457E-5</v>
      </c>
      <c r="AA12" s="167">
        <v>1.8297486814495587E-5</v>
      </c>
      <c r="AB12" s="167">
        <v>3.3235682249016006E-5</v>
      </c>
      <c r="AC12" s="167">
        <v>4.669017782316055E-5</v>
      </c>
      <c r="AD12" s="167">
        <v>3.0320278615574352E-5</v>
      </c>
      <c r="AE12" s="167">
        <v>4.347666626945E-5</v>
      </c>
      <c r="AF12" s="167">
        <v>2.6081692083485844E-5</v>
      </c>
      <c r="AG12" s="167">
        <v>1.5787545653423906E-5</v>
      </c>
      <c r="AH12" s="167">
        <v>4.0742985402675694E-5</v>
      </c>
      <c r="AI12" s="167">
        <v>1.0336416851668204E-4</v>
      </c>
      <c r="AJ12" s="167">
        <v>4.0553969868108421E-5</v>
      </c>
      <c r="AK12" s="167">
        <v>1.0526118321577239E-4</v>
      </c>
      <c r="AL12" s="167">
        <v>2.8561087224280733E-4</v>
      </c>
      <c r="AM12" s="120"/>
      <c r="AN12">
        <v>10</v>
      </c>
      <c r="AO12" s="183">
        <f t="shared" si="4"/>
        <v>0</v>
      </c>
      <c r="AP12" s="183">
        <f t="shared" ref="AP12:AP39" si="70">AP$2*C12</f>
        <v>0</v>
      </c>
      <c r="AQ12" s="183">
        <f t="shared" ref="AQ12:AQ39" si="71">AQ$2*D12</f>
        <v>0</v>
      </c>
      <c r="AR12" s="183">
        <f t="shared" ref="AR12:AR39" si="72">AR$2*E12</f>
        <v>0</v>
      </c>
      <c r="AS12" s="183">
        <f t="shared" ref="AS12:AS39" si="73">AS$2*F12</f>
        <v>0</v>
      </c>
      <c r="AT12" s="183">
        <f t="shared" ref="AT12:AT39" si="74">AT$2*G12</f>
        <v>0</v>
      </c>
      <c r="AU12" s="183">
        <f t="shared" ref="AU12:AU39" si="75">AU$2*H12</f>
        <v>0</v>
      </c>
      <c r="AV12" s="183">
        <f t="shared" ref="AV12:AV39" si="76">AV$2*I12</f>
        <v>0</v>
      </c>
      <c r="AW12" s="183">
        <f t="shared" si="21"/>
        <v>0</v>
      </c>
      <c r="AX12" s="183">
        <f t="shared" si="22"/>
        <v>0</v>
      </c>
      <c r="AY12" s="183">
        <f t="shared" si="23"/>
        <v>0</v>
      </c>
      <c r="AZ12" s="183">
        <f t="shared" si="24"/>
        <v>0</v>
      </c>
      <c r="BA12" s="183">
        <f t="shared" si="25"/>
        <v>0</v>
      </c>
      <c r="BB12" s="183">
        <f t="shared" si="26"/>
        <v>0</v>
      </c>
      <c r="BC12" s="183">
        <f t="shared" si="27"/>
        <v>0</v>
      </c>
      <c r="BD12" s="183">
        <f t="shared" si="28"/>
        <v>0</v>
      </c>
      <c r="BE12" s="183">
        <f t="shared" si="29"/>
        <v>0</v>
      </c>
      <c r="BF12" s="183">
        <f t="shared" si="30"/>
        <v>0</v>
      </c>
      <c r="BG12" s="183">
        <f t="shared" si="31"/>
        <v>0</v>
      </c>
      <c r="BH12" s="183">
        <f t="shared" si="32"/>
        <v>0</v>
      </c>
      <c r="BI12" s="183">
        <f t="shared" si="33"/>
        <v>0</v>
      </c>
      <c r="BJ12" s="183">
        <f t="shared" si="34"/>
        <v>0</v>
      </c>
      <c r="BK12" s="183">
        <f t="shared" si="35"/>
        <v>0</v>
      </c>
      <c r="BL12" s="183">
        <f t="shared" si="36"/>
        <v>0</v>
      </c>
      <c r="BM12" s="183">
        <f t="shared" si="37"/>
        <v>0</v>
      </c>
      <c r="BN12" s="183">
        <f t="shared" si="38"/>
        <v>0</v>
      </c>
      <c r="BO12" s="183">
        <f t="shared" si="39"/>
        <v>0</v>
      </c>
      <c r="BP12" s="183">
        <f t="shared" si="40"/>
        <v>0</v>
      </c>
      <c r="BQ12" s="183">
        <f t="shared" si="41"/>
        <v>0</v>
      </c>
      <c r="BR12" s="183">
        <f t="shared" si="42"/>
        <v>0</v>
      </c>
      <c r="BS12" s="183">
        <f t="shared" si="43"/>
        <v>0</v>
      </c>
      <c r="BT12" s="183">
        <f t="shared" si="44"/>
        <v>0</v>
      </c>
      <c r="BU12" s="183">
        <f t="shared" si="9"/>
        <v>0</v>
      </c>
      <c r="BV12" s="183">
        <f t="shared" si="10"/>
        <v>0</v>
      </c>
      <c r="BW12" s="183">
        <f t="shared" si="1"/>
        <v>0</v>
      </c>
      <c r="BX12" s="183">
        <f t="shared" si="1"/>
        <v>0</v>
      </c>
      <c r="BY12" s="183">
        <f t="shared" si="1"/>
        <v>0</v>
      </c>
      <c r="BZ12" s="184">
        <f t="shared" si="19"/>
        <v>0</v>
      </c>
      <c r="CA12" s="116"/>
      <c r="CB12">
        <v>10</v>
      </c>
      <c r="CC12" s="189">
        <f t="shared" si="11"/>
        <v>0</v>
      </c>
      <c r="CD12" s="189">
        <f t="shared" ref="CD12:CD39" si="77">CD$2*C12</f>
        <v>0</v>
      </c>
      <c r="CE12" s="189">
        <f t="shared" ref="CE12:CE36" si="78">CE$2*D12</f>
        <v>0</v>
      </c>
      <c r="CF12" s="189">
        <f t="shared" ref="CF12:CF36" si="79">CF$2*E12</f>
        <v>0</v>
      </c>
      <c r="CG12" s="189">
        <f t="shared" ref="CG12:CG36" si="80">CG$2*F12</f>
        <v>0</v>
      </c>
      <c r="CH12" s="189">
        <f t="shared" ref="CH12:CH36" si="81">CH$2*G12</f>
        <v>0</v>
      </c>
      <c r="CI12" s="189">
        <f t="shared" ref="CI12:CI36" si="82">CI$2*H12</f>
        <v>0</v>
      </c>
      <c r="CJ12" s="189">
        <f t="shared" ref="CJ12:CJ36" si="83">CJ$2*I12</f>
        <v>0</v>
      </c>
      <c r="CK12" s="189">
        <f t="shared" si="46"/>
        <v>0</v>
      </c>
      <c r="CL12" s="189">
        <f t="shared" si="47"/>
        <v>0</v>
      </c>
      <c r="CM12" s="189">
        <f t="shared" si="48"/>
        <v>0</v>
      </c>
      <c r="CN12" s="189">
        <f t="shared" si="49"/>
        <v>0</v>
      </c>
      <c r="CO12" s="189">
        <f t="shared" si="50"/>
        <v>0</v>
      </c>
      <c r="CP12" s="189">
        <f t="shared" si="51"/>
        <v>0</v>
      </c>
      <c r="CQ12" s="189">
        <f t="shared" si="52"/>
        <v>0</v>
      </c>
      <c r="CR12" s="189">
        <f t="shared" si="53"/>
        <v>0</v>
      </c>
      <c r="CS12" s="189">
        <f t="shared" si="54"/>
        <v>0</v>
      </c>
      <c r="CT12" s="189">
        <f t="shared" si="55"/>
        <v>0</v>
      </c>
      <c r="CU12" s="189">
        <f t="shared" si="56"/>
        <v>0</v>
      </c>
      <c r="CV12" s="189">
        <f t="shared" si="57"/>
        <v>0</v>
      </c>
      <c r="CW12" s="189">
        <f t="shared" si="58"/>
        <v>0</v>
      </c>
      <c r="CX12" s="189">
        <f t="shared" si="59"/>
        <v>0</v>
      </c>
      <c r="CY12" s="189">
        <f t="shared" si="60"/>
        <v>0</v>
      </c>
      <c r="CZ12" s="189">
        <f t="shared" si="61"/>
        <v>0</v>
      </c>
      <c r="DA12" s="189">
        <f t="shared" si="62"/>
        <v>0</v>
      </c>
      <c r="DB12" s="189">
        <f t="shared" si="63"/>
        <v>0</v>
      </c>
      <c r="DC12" s="189">
        <f t="shared" si="64"/>
        <v>0</v>
      </c>
      <c r="DD12" s="189">
        <f t="shared" si="65"/>
        <v>0</v>
      </c>
      <c r="DE12" s="189">
        <f t="shared" si="66"/>
        <v>0</v>
      </c>
      <c r="DF12" s="189">
        <f t="shared" si="67"/>
        <v>0</v>
      </c>
      <c r="DG12" s="189">
        <f t="shared" si="68"/>
        <v>0</v>
      </c>
      <c r="DH12" s="189">
        <f t="shared" si="69"/>
        <v>0</v>
      </c>
      <c r="DI12" s="189">
        <f t="shared" si="16"/>
        <v>0</v>
      </c>
      <c r="DJ12" s="189">
        <f t="shared" si="17"/>
        <v>0</v>
      </c>
      <c r="DK12" s="189">
        <f t="shared" si="3"/>
        <v>0</v>
      </c>
      <c r="DL12" s="189">
        <f t="shared" si="3"/>
        <v>0</v>
      </c>
      <c r="DM12" s="189">
        <f t="shared" si="3"/>
        <v>0</v>
      </c>
      <c r="DN12" s="190">
        <f t="shared" si="18"/>
        <v>0</v>
      </c>
    </row>
    <row r="13" spans="1:118" ht="15" customHeight="1">
      <c r="A13" s="6">
        <v>11</v>
      </c>
      <c r="B13" s="167">
        <v>1.4748431701186394E-4</v>
      </c>
      <c r="C13" s="167">
        <v>1.8879733510474226E-4</v>
      </c>
      <c r="D13" s="167">
        <v>8.5410193050625832E-4</v>
      </c>
      <c r="E13" s="167">
        <v>3.2993053474658884E-4</v>
      </c>
      <c r="F13" s="167">
        <v>1.2366841959769522E-3</v>
      </c>
      <c r="G13" s="167">
        <v>1.14860448509247E-3</v>
      </c>
      <c r="H13" s="167">
        <v>1.518171221002465E-4</v>
      </c>
      <c r="I13" s="167">
        <v>1.6967516792816019E-3</v>
      </c>
      <c r="J13" s="167">
        <v>7.8674798544376978E-3</v>
      </c>
      <c r="K13" s="167">
        <v>1.4676682481087832E-3</v>
      </c>
      <c r="L13" s="167">
        <v>1.1720509007567683</v>
      </c>
      <c r="M13" s="167">
        <v>1.8746211436336244E-2</v>
      </c>
      <c r="N13" s="167">
        <v>1.4301123263561219E-2</v>
      </c>
      <c r="O13" s="167">
        <v>9.6695810480465043E-3</v>
      </c>
      <c r="P13" s="167">
        <v>1.3783412091720442E-2</v>
      </c>
      <c r="Q13" s="167">
        <v>3.0917232567819287E-2</v>
      </c>
      <c r="R13" s="167">
        <v>4.4772972643158833E-2</v>
      </c>
      <c r="S13" s="167">
        <v>2.3872195178863152E-2</v>
      </c>
      <c r="T13" s="167">
        <v>1.5148504282121646E-2</v>
      </c>
      <c r="U13" s="167">
        <v>1.09501367531788E-2</v>
      </c>
      <c r="V13" s="167">
        <v>4.7751367000306482E-3</v>
      </c>
      <c r="W13" s="167">
        <v>2.8485902270252388E-4</v>
      </c>
      <c r="X13" s="167">
        <v>4.3387077276140146E-4</v>
      </c>
      <c r="Y13" s="167">
        <v>1.1652012428926939E-4</v>
      </c>
      <c r="Z13" s="167">
        <v>1.3939422568743848E-4</v>
      </c>
      <c r="AA13" s="167">
        <v>1.2579966330505526E-4</v>
      </c>
      <c r="AB13" s="167">
        <v>8.8300030716699859E-5</v>
      </c>
      <c r="AC13" s="167">
        <v>1.8987415212524505E-4</v>
      </c>
      <c r="AD13" s="167">
        <v>1.8979919817251962E-4</v>
      </c>
      <c r="AE13" s="167">
        <v>2.1075192318935763E-4</v>
      </c>
      <c r="AF13" s="167">
        <v>1.6980582540511519E-4</v>
      </c>
      <c r="AG13" s="167">
        <v>3.9591406382315773E-4</v>
      </c>
      <c r="AH13" s="167">
        <v>3.7971850655662176E-4</v>
      </c>
      <c r="AI13" s="167">
        <v>7.9359547110866675E-4</v>
      </c>
      <c r="AJ13" s="167">
        <v>3.2281206496678928E-4</v>
      </c>
      <c r="AK13" s="167">
        <v>1.8983527455067777E-3</v>
      </c>
      <c r="AL13" s="167">
        <v>1.4602489738802379E-3</v>
      </c>
      <c r="AM13" s="120"/>
      <c r="AN13">
        <v>11</v>
      </c>
      <c r="AO13" s="183">
        <f t="shared" si="4"/>
        <v>0</v>
      </c>
      <c r="AP13" s="183">
        <f t="shared" si="70"/>
        <v>0</v>
      </c>
      <c r="AQ13" s="183">
        <f t="shared" si="71"/>
        <v>0</v>
      </c>
      <c r="AR13" s="183">
        <f t="shared" si="72"/>
        <v>0</v>
      </c>
      <c r="AS13" s="183">
        <f t="shared" si="73"/>
        <v>0</v>
      </c>
      <c r="AT13" s="183">
        <f t="shared" si="74"/>
        <v>0</v>
      </c>
      <c r="AU13" s="183">
        <f t="shared" si="75"/>
        <v>0</v>
      </c>
      <c r="AV13" s="183">
        <f t="shared" si="76"/>
        <v>0</v>
      </c>
      <c r="AW13" s="183">
        <f t="shared" si="21"/>
        <v>0</v>
      </c>
      <c r="AX13" s="183">
        <f t="shared" si="22"/>
        <v>0</v>
      </c>
      <c r="AY13" s="183">
        <f t="shared" si="23"/>
        <v>0</v>
      </c>
      <c r="AZ13" s="183">
        <f t="shared" si="24"/>
        <v>0</v>
      </c>
      <c r="BA13" s="183">
        <f t="shared" si="25"/>
        <v>0</v>
      </c>
      <c r="BB13" s="183">
        <f t="shared" si="26"/>
        <v>0</v>
      </c>
      <c r="BC13" s="183">
        <f t="shared" si="27"/>
        <v>0</v>
      </c>
      <c r="BD13" s="183">
        <f t="shared" si="28"/>
        <v>0</v>
      </c>
      <c r="BE13" s="183">
        <f t="shared" si="29"/>
        <v>0</v>
      </c>
      <c r="BF13" s="183">
        <f t="shared" si="30"/>
        <v>0</v>
      </c>
      <c r="BG13" s="183">
        <f t="shared" si="31"/>
        <v>0</v>
      </c>
      <c r="BH13" s="183">
        <f t="shared" si="32"/>
        <v>0</v>
      </c>
      <c r="BI13" s="183">
        <f t="shared" si="33"/>
        <v>0</v>
      </c>
      <c r="BJ13" s="183">
        <f t="shared" si="34"/>
        <v>0</v>
      </c>
      <c r="BK13" s="183">
        <f t="shared" si="35"/>
        <v>0</v>
      </c>
      <c r="BL13" s="183">
        <f t="shared" si="36"/>
        <v>0</v>
      </c>
      <c r="BM13" s="183">
        <f t="shared" si="37"/>
        <v>0</v>
      </c>
      <c r="BN13" s="183">
        <f t="shared" si="38"/>
        <v>0</v>
      </c>
      <c r="BO13" s="183">
        <f t="shared" si="39"/>
        <v>0</v>
      </c>
      <c r="BP13" s="183">
        <f t="shared" si="40"/>
        <v>0</v>
      </c>
      <c r="BQ13" s="183">
        <f t="shared" si="41"/>
        <v>0</v>
      </c>
      <c r="BR13" s="183">
        <f t="shared" si="42"/>
        <v>0</v>
      </c>
      <c r="BS13" s="183">
        <f t="shared" si="43"/>
        <v>0</v>
      </c>
      <c r="BT13" s="183">
        <f t="shared" si="44"/>
        <v>0</v>
      </c>
      <c r="BU13" s="183">
        <f t="shared" si="9"/>
        <v>0</v>
      </c>
      <c r="BV13" s="183">
        <f t="shared" si="10"/>
        <v>0</v>
      </c>
      <c r="BW13" s="183">
        <f t="shared" si="1"/>
        <v>0</v>
      </c>
      <c r="BX13" s="183">
        <f t="shared" si="1"/>
        <v>0</v>
      </c>
      <c r="BY13" s="183">
        <f t="shared" si="1"/>
        <v>0</v>
      </c>
      <c r="BZ13" s="184">
        <f t="shared" si="19"/>
        <v>0</v>
      </c>
      <c r="CA13" s="116"/>
      <c r="CB13">
        <v>11</v>
      </c>
      <c r="CC13" s="189">
        <f t="shared" ref="CC13:CC39" si="84">CC$2*B13</f>
        <v>0</v>
      </c>
      <c r="CD13" s="189">
        <f t="shared" si="77"/>
        <v>0</v>
      </c>
      <c r="CE13" s="189">
        <f t="shared" si="78"/>
        <v>0</v>
      </c>
      <c r="CF13" s="189">
        <f t="shared" si="79"/>
        <v>0</v>
      </c>
      <c r="CG13" s="189">
        <f t="shared" si="80"/>
        <v>0</v>
      </c>
      <c r="CH13" s="189">
        <f t="shared" si="81"/>
        <v>0</v>
      </c>
      <c r="CI13" s="189">
        <f t="shared" si="82"/>
        <v>0</v>
      </c>
      <c r="CJ13" s="189">
        <f t="shared" si="83"/>
        <v>0</v>
      </c>
      <c r="CK13" s="189">
        <f t="shared" si="46"/>
        <v>0</v>
      </c>
      <c r="CL13" s="189">
        <f t="shared" si="47"/>
        <v>0</v>
      </c>
      <c r="CM13" s="189">
        <f t="shared" si="48"/>
        <v>0</v>
      </c>
      <c r="CN13" s="189">
        <f t="shared" si="49"/>
        <v>0</v>
      </c>
      <c r="CO13" s="189">
        <f t="shared" si="50"/>
        <v>0</v>
      </c>
      <c r="CP13" s="189">
        <f t="shared" si="51"/>
        <v>0</v>
      </c>
      <c r="CQ13" s="189">
        <f t="shared" si="52"/>
        <v>0</v>
      </c>
      <c r="CR13" s="189">
        <f t="shared" si="53"/>
        <v>0</v>
      </c>
      <c r="CS13" s="189">
        <f t="shared" si="54"/>
        <v>0</v>
      </c>
      <c r="CT13" s="189">
        <f t="shared" si="55"/>
        <v>0</v>
      </c>
      <c r="CU13" s="189">
        <f t="shared" si="56"/>
        <v>0</v>
      </c>
      <c r="CV13" s="189">
        <f t="shared" si="57"/>
        <v>0</v>
      </c>
      <c r="CW13" s="189">
        <f t="shared" si="58"/>
        <v>0</v>
      </c>
      <c r="CX13" s="189">
        <f t="shared" si="59"/>
        <v>0</v>
      </c>
      <c r="CY13" s="189">
        <f t="shared" si="60"/>
        <v>0</v>
      </c>
      <c r="CZ13" s="189">
        <f t="shared" si="61"/>
        <v>0</v>
      </c>
      <c r="DA13" s="189">
        <f t="shared" si="62"/>
        <v>0</v>
      </c>
      <c r="DB13" s="189">
        <f t="shared" si="63"/>
        <v>0</v>
      </c>
      <c r="DC13" s="189">
        <f t="shared" si="64"/>
        <v>0</v>
      </c>
      <c r="DD13" s="189">
        <f t="shared" si="65"/>
        <v>0</v>
      </c>
      <c r="DE13" s="189">
        <f t="shared" si="66"/>
        <v>0</v>
      </c>
      <c r="DF13" s="189">
        <f t="shared" si="67"/>
        <v>0</v>
      </c>
      <c r="DG13" s="189">
        <f t="shared" si="68"/>
        <v>0</v>
      </c>
      <c r="DH13" s="189">
        <f t="shared" si="69"/>
        <v>0</v>
      </c>
      <c r="DI13" s="189">
        <f t="shared" si="16"/>
        <v>0</v>
      </c>
      <c r="DJ13" s="189">
        <f t="shared" si="17"/>
        <v>0</v>
      </c>
      <c r="DK13" s="189">
        <f t="shared" si="3"/>
        <v>0</v>
      </c>
      <c r="DL13" s="189">
        <f t="shared" si="3"/>
        <v>0</v>
      </c>
      <c r="DM13" s="189">
        <f t="shared" si="3"/>
        <v>0</v>
      </c>
      <c r="DN13" s="190">
        <f t="shared" si="18"/>
        <v>0</v>
      </c>
    </row>
    <row r="14" spans="1:118" ht="15" customHeight="1">
      <c r="A14" s="6">
        <v>12</v>
      </c>
      <c r="B14" s="167">
        <v>1.4661984390253848E-3</v>
      </c>
      <c r="C14" s="167">
        <v>5.1032528504290258E-3</v>
      </c>
      <c r="D14" s="167">
        <v>7.5293708940917881E-3</v>
      </c>
      <c r="E14" s="167">
        <v>2.6377875163623682E-3</v>
      </c>
      <c r="F14" s="167">
        <v>6.3871890372205493E-3</v>
      </c>
      <c r="G14" s="167">
        <v>1.104489573978289E-2</v>
      </c>
      <c r="H14" s="167">
        <v>1.3492045684872158E-3</v>
      </c>
      <c r="I14" s="167">
        <v>9.9287729995477941E-3</v>
      </c>
      <c r="J14" s="167">
        <v>8.4853488459005356E-3</v>
      </c>
      <c r="K14" s="167">
        <v>3.4126692007248435E-3</v>
      </c>
      <c r="L14" s="167">
        <v>1.6439783647664932E-3</v>
      </c>
      <c r="M14" s="167">
        <v>1.0292568203565309</v>
      </c>
      <c r="N14" s="167">
        <v>2.3435493439635885E-2</v>
      </c>
      <c r="O14" s="167">
        <v>2.1247995602822343E-2</v>
      </c>
      <c r="P14" s="167">
        <v>4.8227264910737012E-2</v>
      </c>
      <c r="Q14" s="167">
        <v>1.5745195147289788E-2</v>
      </c>
      <c r="R14" s="167">
        <v>2.1435812564417039E-2</v>
      </c>
      <c r="S14" s="167">
        <v>1.8512673051221035E-2</v>
      </c>
      <c r="T14" s="167">
        <v>1.5334222769252111E-2</v>
      </c>
      <c r="U14" s="167">
        <v>1.255333340012023E-2</v>
      </c>
      <c r="V14" s="167">
        <v>4.5562390123749991E-2</v>
      </c>
      <c r="W14" s="167">
        <v>1.6883391920743745E-3</v>
      </c>
      <c r="X14" s="167">
        <v>2.4129107340244162E-3</v>
      </c>
      <c r="Y14" s="167">
        <v>5.2756562584947415E-4</v>
      </c>
      <c r="Z14" s="167">
        <v>1.7310068057524728E-3</v>
      </c>
      <c r="AA14" s="167">
        <v>4.2364526432199777E-4</v>
      </c>
      <c r="AB14" s="167">
        <v>9.1398215316510932E-4</v>
      </c>
      <c r="AC14" s="167">
        <v>1.1994443859158397E-3</v>
      </c>
      <c r="AD14" s="167">
        <v>8.1127986396379464E-4</v>
      </c>
      <c r="AE14" s="167">
        <v>1.8498492014388374E-3</v>
      </c>
      <c r="AF14" s="167">
        <v>6.1639486158258016E-4</v>
      </c>
      <c r="AG14" s="167">
        <v>5.4005160742689302E-4</v>
      </c>
      <c r="AH14" s="167">
        <v>1.9580032285496534E-3</v>
      </c>
      <c r="AI14" s="167">
        <v>1.2879100095264417E-3</v>
      </c>
      <c r="AJ14" s="167">
        <v>2.1277161029498071E-3</v>
      </c>
      <c r="AK14" s="167">
        <v>2.4630867485762546E-3</v>
      </c>
      <c r="AL14" s="167">
        <v>3.6537817697542725E-3</v>
      </c>
      <c r="AM14" s="120"/>
      <c r="AN14">
        <v>12</v>
      </c>
      <c r="AO14" s="183">
        <f t="shared" si="4"/>
        <v>0</v>
      </c>
      <c r="AP14" s="183">
        <f t="shared" si="70"/>
        <v>0</v>
      </c>
      <c r="AQ14" s="183">
        <f t="shared" si="71"/>
        <v>0</v>
      </c>
      <c r="AR14" s="183">
        <f t="shared" si="72"/>
        <v>0</v>
      </c>
      <c r="AS14" s="183">
        <f t="shared" si="73"/>
        <v>0</v>
      </c>
      <c r="AT14" s="183">
        <f t="shared" si="74"/>
        <v>0</v>
      </c>
      <c r="AU14" s="183">
        <f t="shared" si="75"/>
        <v>0</v>
      </c>
      <c r="AV14" s="183">
        <f t="shared" si="76"/>
        <v>0</v>
      </c>
      <c r="AW14" s="183">
        <f t="shared" si="21"/>
        <v>0</v>
      </c>
      <c r="AX14" s="183">
        <f t="shared" si="22"/>
        <v>0</v>
      </c>
      <c r="AY14" s="183">
        <f t="shared" si="23"/>
        <v>0</v>
      </c>
      <c r="AZ14" s="183">
        <f t="shared" si="24"/>
        <v>0</v>
      </c>
      <c r="BA14" s="183">
        <f t="shared" si="25"/>
        <v>0</v>
      </c>
      <c r="BB14" s="183">
        <f t="shared" si="26"/>
        <v>0</v>
      </c>
      <c r="BC14" s="183">
        <f t="shared" si="27"/>
        <v>0</v>
      </c>
      <c r="BD14" s="183">
        <f t="shared" si="28"/>
        <v>0</v>
      </c>
      <c r="BE14" s="183">
        <f t="shared" si="29"/>
        <v>0</v>
      </c>
      <c r="BF14" s="183">
        <f t="shared" si="30"/>
        <v>0</v>
      </c>
      <c r="BG14" s="183">
        <f t="shared" si="31"/>
        <v>0</v>
      </c>
      <c r="BH14" s="183">
        <f t="shared" si="32"/>
        <v>0</v>
      </c>
      <c r="BI14" s="183">
        <f t="shared" si="33"/>
        <v>0</v>
      </c>
      <c r="BJ14" s="183">
        <f t="shared" si="34"/>
        <v>0</v>
      </c>
      <c r="BK14" s="183">
        <f t="shared" si="35"/>
        <v>0</v>
      </c>
      <c r="BL14" s="183">
        <f t="shared" si="36"/>
        <v>0</v>
      </c>
      <c r="BM14" s="183">
        <f t="shared" si="37"/>
        <v>0</v>
      </c>
      <c r="BN14" s="183">
        <f t="shared" si="38"/>
        <v>0</v>
      </c>
      <c r="BO14" s="183">
        <f t="shared" si="39"/>
        <v>0</v>
      </c>
      <c r="BP14" s="183">
        <f t="shared" si="40"/>
        <v>0</v>
      </c>
      <c r="BQ14" s="183">
        <f t="shared" si="41"/>
        <v>0</v>
      </c>
      <c r="BR14" s="183">
        <f t="shared" si="42"/>
        <v>0</v>
      </c>
      <c r="BS14" s="183">
        <f t="shared" si="43"/>
        <v>0</v>
      </c>
      <c r="BT14" s="183">
        <f t="shared" si="44"/>
        <v>0</v>
      </c>
      <c r="BU14" s="183">
        <f t="shared" si="9"/>
        <v>0</v>
      </c>
      <c r="BV14" s="183">
        <f t="shared" si="10"/>
        <v>0</v>
      </c>
      <c r="BW14" s="183">
        <f t="shared" si="1"/>
        <v>0</v>
      </c>
      <c r="BX14" s="183">
        <f t="shared" si="1"/>
        <v>0</v>
      </c>
      <c r="BY14" s="183">
        <f t="shared" si="1"/>
        <v>0</v>
      </c>
      <c r="BZ14" s="184">
        <f t="shared" si="19"/>
        <v>0</v>
      </c>
      <c r="CA14" s="116"/>
      <c r="CB14">
        <v>12</v>
      </c>
      <c r="CC14" s="189">
        <f t="shared" si="84"/>
        <v>0</v>
      </c>
      <c r="CD14" s="189">
        <f t="shared" si="77"/>
        <v>0</v>
      </c>
      <c r="CE14" s="189">
        <f t="shared" si="78"/>
        <v>0</v>
      </c>
      <c r="CF14" s="189">
        <f t="shared" si="79"/>
        <v>0</v>
      </c>
      <c r="CG14" s="189">
        <f t="shared" si="80"/>
        <v>0</v>
      </c>
      <c r="CH14" s="189">
        <f t="shared" si="81"/>
        <v>0</v>
      </c>
      <c r="CI14" s="189">
        <f t="shared" si="82"/>
        <v>0</v>
      </c>
      <c r="CJ14" s="189">
        <f t="shared" si="83"/>
        <v>0</v>
      </c>
      <c r="CK14" s="189">
        <f t="shared" si="46"/>
        <v>0</v>
      </c>
      <c r="CL14" s="189">
        <f t="shared" si="47"/>
        <v>0</v>
      </c>
      <c r="CM14" s="189">
        <f t="shared" si="48"/>
        <v>0</v>
      </c>
      <c r="CN14" s="189">
        <f t="shared" si="49"/>
        <v>0</v>
      </c>
      <c r="CO14" s="189">
        <f t="shared" si="50"/>
        <v>0</v>
      </c>
      <c r="CP14" s="189">
        <f t="shared" si="51"/>
        <v>0</v>
      </c>
      <c r="CQ14" s="189">
        <f t="shared" si="52"/>
        <v>0</v>
      </c>
      <c r="CR14" s="189">
        <f t="shared" si="53"/>
        <v>0</v>
      </c>
      <c r="CS14" s="189">
        <f t="shared" si="54"/>
        <v>0</v>
      </c>
      <c r="CT14" s="189">
        <f t="shared" si="55"/>
        <v>0</v>
      </c>
      <c r="CU14" s="189">
        <f t="shared" si="56"/>
        <v>0</v>
      </c>
      <c r="CV14" s="189">
        <f t="shared" si="57"/>
        <v>0</v>
      </c>
      <c r="CW14" s="189">
        <f t="shared" si="58"/>
        <v>0</v>
      </c>
      <c r="CX14" s="189">
        <f t="shared" si="59"/>
        <v>0</v>
      </c>
      <c r="CY14" s="189">
        <f t="shared" si="60"/>
        <v>0</v>
      </c>
      <c r="CZ14" s="189">
        <f t="shared" si="61"/>
        <v>0</v>
      </c>
      <c r="DA14" s="189">
        <f t="shared" si="62"/>
        <v>0</v>
      </c>
      <c r="DB14" s="189">
        <f t="shared" si="63"/>
        <v>0</v>
      </c>
      <c r="DC14" s="189">
        <f t="shared" si="64"/>
        <v>0</v>
      </c>
      <c r="DD14" s="189">
        <f t="shared" si="65"/>
        <v>0</v>
      </c>
      <c r="DE14" s="189">
        <f t="shared" si="66"/>
        <v>0</v>
      </c>
      <c r="DF14" s="189">
        <f t="shared" si="67"/>
        <v>0</v>
      </c>
      <c r="DG14" s="189">
        <f t="shared" si="68"/>
        <v>0</v>
      </c>
      <c r="DH14" s="189">
        <f t="shared" si="69"/>
        <v>0</v>
      </c>
      <c r="DI14" s="189">
        <f t="shared" si="16"/>
        <v>0</v>
      </c>
      <c r="DJ14" s="189">
        <f t="shared" si="17"/>
        <v>0</v>
      </c>
      <c r="DK14" s="189">
        <f t="shared" si="3"/>
        <v>0</v>
      </c>
      <c r="DL14" s="189">
        <f t="shared" si="3"/>
        <v>0</v>
      </c>
      <c r="DM14" s="189">
        <f t="shared" si="3"/>
        <v>0</v>
      </c>
      <c r="DN14" s="190">
        <f t="shared" si="18"/>
        <v>0</v>
      </c>
    </row>
    <row r="15" spans="1:118" ht="15" customHeight="1">
      <c r="A15" s="6">
        <v>13</v>
      </c>
      <c r="B15" s="167">
        <v>3.6808758589989752E-5</v>
      </c>
      <c r="C15" s="167">
        <v>1.6564848710198623E-4</v>
      </c>
      <c r="D15" s="167">
        <v>3.5437516157161689E-5</v>
      </c>
      <c r="E15" s="167">
        <v>3.8145177174437429E-5</v>
      </c>
      <c r="F15" s="167">
        <v>1.3681999055842469E-4</v>
      </c>
      <c r="G15" s="167">
        <v>1.0322659177110372E-4</v>
      </c>
      <c r="H15" s="167">
        <v>4.0440334240938392E-5</v>
      </c>
      <c r="I15" s="167">
        <v>7.8354154247812753E-5</v>
      </c>
      <c r="J15" s="167">
        <v>3.6414539024387689E-4</v>
      </c>
      <c r="K15" s="167">
        <v>1.1558038852333959E-4</v>
      </c>
      <c r="L15" s="167">
        <v>3.4875750994340758E-5</v>
      </c>
      <c r="M15" s="167">
        <v>1.3686109687954784E-4</v>
      </c>
      <c r="N15" s="167">
        <v>1.0124334606433654</v>
      </c>
      <c r="O15" s="167">
        <v>4.0071594976108047E-3</v>
      </c>
      <c r="P15" s="167">
        <v>2.2544864468775857E-3</v>
      </c>
      <c r="Q15" s="167">
        <v>2.9239585808648222E-4</v>
      </c>
      <c r="R15" s="167">
        <v>1.167243313379227E-3</v>
      </c>
      <c r="S15" s="167">
        <v>4.1330200655399302E-4</v>
      </c>
      <c r="T15" s="167">
        <v>3.6322668730564408E-3</v>
      </c>
      <c r="U15" s="167">
        <v>1.4938016308694237E-4</v>
      </c>
      <c r="V15" s="167">
        <v>1.3168599534642209E-3</v>
      </c>
      <c r="W15" s="167">
        <v>7.6147335030385394E-5</v>
      </c>
      <c r="X15" s="167">
        <v>1.0907157649464639E-3</v>
      </c>
      <c r="Y15" s="167">
        <v>5.4820085711877381E-5</v>
      </c>
      <c r="Z15" s="167">
        <v>6.5260417323381007E-5</v>
      </c>
      <c r="AA15" s="167">
        <v>7.1968525465487988E-5</v>
      </c>
      <c r="AB15" s="167">
        <v>3.2952889546361761E-5</v>
      </c>
      <c r="AC15" s="167">
        <v>1.6962248793947371E-4</v>
      </c>
      <c r="AD15" s="167">
        <v>1.1866113557886038E-4</v>
      </c>
      <c r="AE15" s="167">
        <v>8.9655305798001214E-5</v>
      </c>
      <c r="AF15" s="167">
        <v>4.6848630687790732E-5</v>
      </c>
      <c r="AG15" s="167">
        <v>4.1787621307411164E-5</v>
      </c>
      <c r="AH15" s="167">
        <v>6.6099035845900797E-5</v>
      </c>
      <c r="AI15" s="167">
        <v>1.269090652849292E-3</v>
      </c>
      <c r="AJ15" s="167">
        <v>5.4605758314068158E-5</v>
      </c>
      <c r="AK15" s="167">
        <v>4.8517174851503092E-5</v>
      </c>
      <c r="AL15" s="167">
        <v>7.8688891437021154E-5</v>
      </c>
      <c r="AM15" s="120"/>
      <c r="AN15">
        <v>13</v>
      </c>
      <c r="AO15" s="183">
        <f t="shared" si="4"/>
        <v>0</v>
      </c>
      <c r="AP15" s="183">
        <f t="shared" si="70"/>
        <v>0</v>
      </c>
      <c r="AQ15" s="183">
        <f t="shared" si="71"/>
        <v>0</v>
      </c>
      <c r="AR15" s="183">
        <f t="shared" si="72"/>
        <v>0</v>
      </c>
      <c r="AS15" s="183">
        <f t="shared" si="73"/>
        <v>0</v>
      </c>
      <c r="AT15" s="183">
        <f t="shared" si="74"/>
        <v>0</v>
      </c>
      <c r="AU15" s="183">
        <f t="shared" si="75"/>
        <v>0</v>
      </c>
      <c r="AV15" s="183">
        <f t="shared" si="76"/>
        <v>0</v>
      </c>
      <c r="AW15" s="183">
        <f t="shared" si="21"/>
        <v>0</v>
      </c>
      <c r="AX15" s="183">
        <f t="shared" si="22"/>
        <v>0</v>
      </c>
      <c r="AY15" s="183">
        <f t="shared" si="23"/>
        <v>0</v>
      </c>
      <c r="AZ15" s="183">
        <f t="shared" si="24"/>
        <v>0</v>
      </c>
      <c r="BA15" s="183">
        <f t="shared" si="25"/>
        <v>0</v>
      </c>
      <c r="BB15" s="183">
        <f t="shared" si="26"/>
        <v>0</v>
      </c>
      <c r="BC15" s="183">
        <f t="shared" si="27"/>
        <v>0</v>
      </c>
      <c r="BD15" s="183">
        <f t="shared" si="28"/>
        <v>0</v>
      </c>
      <c r="BE15" s="183">
        <f t="shared" si="29"/>
        <v>0</v>
      </c>
      <c r="BF15" s="183">
        <f t="shared" si="30"/>
        <v>0</v>
      </c>
      <c r="BG15" s="183">
        <f t="shared" si="31"/>
        <v>0</v>
      </c>
      <c r="BH15" s="183">
        <f t="shared" si="32"/>
        <v>0</v>
      </c>
      <c r="BI15" s="183">
        <f t="shared" si="33"/>
        <v>0</v>
      </c>
      <c r="BJ15" s="183">
        <f t="shared" si="34"/>
        <v>0</v>
      </c>
      <c r="BK15" s="183">
        <f t="shared" si="35"/>
        <v>0</v>
      </c>
      <c r="BL15" s="183">
        <f t="shared" si="36"/>
        <v>0</v>
      </c>
      <c r="BM15" s="183">
        <f t="shared" si="37"/>
        <v>0</v>
      </c>
      <c r="BN15" s="183">
        <f t="shared" si="38"/>
        <v>0</v>
      </c>
      <c r="BO15" s="183">
        <f t="shared" si="39"/>
        <v>0</v>
      </c>
      <c r="BP15" s="183">
        <f t="shared" si="40"/>
        <v>0</v>
      </c>
      <c r="BQ15" s="183">
        <f t="shared" si="41"/>
        <v>0</v>
      </c>
      <c r="BR15" s="183">
        <f t="shared" si="42"/>
        <v>0</v>
      </c>
      <c r="BS15" s="183">
        <f t="shared" si="43"/>
        <v>0</v>
      </c>
      <c r="BT15" s="183">
        <f t="shared" si="44"/>
        <v>0</v>
      </c>
      <c r="BU15" s="183">
        <f t="shared" si="9"/>
        <v>0</v>
      </c>
      <c r="BV15" s="183">
        <f t="shared" si="10"/>
        <v>0</v>
      </c>
      <c r="BW15" s="183">
        <f t="shared" si="1"/>
        <v>0</v>
      </c>
      <c r="BX15" s="183">
        <f t="shared" si="1"/>
        <v>0</v>
      </c>
      <c r="BY15" s="183">
        <f t="shared" si="1"/>
        <v>0</v>
      </c>
      <c r="BZ15" s="184">
        <f t="shared" si="19"/>
        <v>0</v>
      </c>
      <c r="CA15" s="116"/>
      <c r="CB15">
        <v>13</v>
      </c>
      <c r="CC15" s="189">
        <f t="shared" si="84"/>
        <v>0</v>
      </c>
      <c r="CD15" s="189">
        <f t="shared" si="77"/>
        <v>0</v>
      </c>
      <c r="CE15" s="189">
        <f t="shared" si="78"/>
        <v>0</v>
      </c>
      <c r="CF15" s="189">
        <f t="shared" si="79"/>
        <v>0</v>
      </c>
      <c r="CG15" s="189">
        <f t="shared" si="80"/>
        <v>0</v>
      </c>
      <c r="CH15" s="189">
        <f t="shared" si="81"/>
        <v>0</v>
      </c>
      <c r="CI15" s="189">
        <f t="shared" si="82"/>
        <v>0</v>
      </c>
      <c r="CJ15" s="189">
        <f t="shared" si="83"/>
        <v>0</v>
      </c>
      <c r="CK15" s="189">
        <f t="shared" si="46"/>
        <v>0</v>
      </c>
      <c r="CL15" s="189">
        <f t="shared" si="47"/>
        <v>0</v>
      </c>
      <c r="CM15" s="189">
        <f t="shared" si="48"/>
        <v>0</v>
      </c>
      <c r="CN15" s="189">
        <f t="shared" si="49"/>
        <v>0</v>
      </c>
      <c r="CO15" s="189">
        <f t="shared" si="50"/>
        <v>0</v>
      </c>
      <c r="CP15" s="189">
        <f t="shared" si="51"/>
        <v>0</v>
      </c>
      <c r="CQ15" s="189">
        <f t="shared" si="52"/>
        <v>0</v>
      </c>
      <c r="CR15" s="189">
        <f t="shared" si="53"/>
        <v>0</v>
      </c>
      <c r="CS15" s="189">
        <f t="shared" si="54"/>
        <v>0</v>
      </c>
      <c r="CT15" s="189">
        <f t="shared" si="55"/>
        <v>0</v>
      </c>
      <c r="CU15" s="189">
        <f t="shared" si="56"/>
        <v>0</v>
      </c>
      <c r="CV15" s="189">
        <f t="shared" si="57"/>
        <v>0</v>
      </c>
      <c r="CW15" s="189">
        <f t="shared" si="58"/>
        <v>0</v>
      </c>
      <c r="CX15" s="189">
        <f t="shared" si="59"/>
        <v>0</v>
      </c>
      <c r="CY15" s="189">
        <f t="shared" si="60"/>
        <v>0</v>
      </c>
      <c r="CZ15" s="189">
        <f t="shared" si="61"/>
        <v>0</v>
      </c>
      <c r="DA15" s="189">
        <f t="shared" si="62"/>
        <v>0</v>
      </c>
      <c r="DB15" s="189">
        <f t="shared" si="63"/>
        <v>0</v>
      </c>
      <c r="DC15" s="189">
        <f t="shared" si="64"/>
        <v>0</v>
      </c>
      <c r="DD15" s="189">
        <f t="shared" si="65"/>
        <v>0</v>
      </c>
      <c r="DE15" s="189">
        <f t="shared" si="66"/>
        <v>0</v>
      </c>
      <c r="DF15" s="189">
        <f t="shared" si="67"/>
        <v>0</v>
      </c>
      <c r="DG15" s="189">
        <f t="shared" si="68"/>
        <v>0</v>
      </c>
      <c r="DH15" s="189">
        <f t="shared" si="69"/>
        <v>0</v>
      </c>
      <c r="DI15" s="189">
        <f t="shared" si="16"/>
        <v>0</v>
      </c>
      <c r="DJ15" s="189">
        <f t="shared" si="17"/>
        <v>0</v>
      </c>
      <c r="DK15" s="189">
        <f t="shared" si="3"/>
        <v>0</v>
      </c>
      <c r="DL15" s="189">
        <f t="shared" si="3"/>
        <v>0</v>
      </c>
      <c r="DM15" s="189">
        <f t="shared" si="3"/>
        <v>0</v>
      </c>
      <c r="DN15" s="190">
        <f t="shared" si="18"/>
        <v>0</v>
      </c>
    </row>
    <row r="16" spans="1:118" ht="15" customHeight="1">
      <c r="A16" s="6">
        <v>14</v>
      </c>
      <c r="B16" s="167">
        <v>5.5519885491977433E-5</v>
      </c>
      <c r="C16" s="167">
        <v>3.72326619469895E-4</v>
      </c>
      <c r="D16" s="167">
        <v>6.4363876772086567E-5</v>
      </c>
      <c r="E16" s="167">
        <v>6.3744637536848663E-5</v>
      </c>
      <c r="F16" s="167">
        <v>8.2845996606738633E-5</v>
      </c>
      <c r="G16" s="167">
        <v>1.9410698001417147E-4</v>
      </c>
      <c r="H16" s="167">
        <v>8.2126439597602439E-5</v>
      </c>
      <c r="I16" s="167">
        <v>5.5447069733494082E-4</v>
      </c>
      <c r="J16" s="167">
        <v>7.0909718984425122E-4</v>
      </c>
      <c r="K16" s="167">
        <v>2.8247276988867758E-4</v>
      </c>
      <c r="L16" s="167">
        <v>9.0903302587048415E-5</v>
      </c>
      <c r="M16" s="167">
        <v>2.5550604689922709E-4</v>
      </c>
      <c r="N16" s="167">
        <v>1.0612500659295419E-3</v>
      </c>
      <c r="O16" s="167">
        <v>1.0360193759804881</v>
      </c>
      <c r="P16" s="167">
        <v>9.3185492814623616E-4</v>
      </c>
      <c r="Q16" s="167">
        <v>5.9838040146795808E-4</v>
      </c>
      <c r="R16" s="167">
        <v>8.4450984593032071E-4</v>
      </c>
      <c r="S16" s="167">
        <v>3.5789050514025805E-4</v>
      </c>
      <c r="T16" s="167">
        <v>7.6158025581911273E-4</v>
      </c>
      <c r="U16" s="167">
        <v>1.3369764694172272E-4</v>
      </c>
      <c r="V16" s="167">
        <v>1.8846907802996576E-4</v>
      </c>
      <c r="W16" s="167">
        <v>1.0806724506448466E-4</v>
      </c>
      <c r="X16" s="167">
        <v>2.2048101373405891E-4</v>
      </c>
      <c r="Y16" s="167">
        <v>9.0804563227527002E-5</v>
      </c>
      <c r="Z16" s="167">
        <v>1.1640545643677415E-4</v>
      </c>
      <c r="AA16" s="167">
        <v>1.3416443204595583E-4</v>
      </c>
      <c r="AB16" s="167">
        <v>3.1928928723265701E-5</v>
      </c>
      <c r="AC16" s="167">
        <v>3.1042766643028303E-4</v>
      </c>
      <c r="AD16" s="167">
        <v>2.1939335697516985E-4</v>
      </c>
      <c r="AE16" s="167">
        <v>1.2446064517696671E-4</v>
      </c>
      <c r="AF16" s="167">
        <v>6.6753371735545221E-5</v>
      </c>
      <c r="AG16" s="167">
        <v>7.0157676743711226E-5</v>
      </c>
      <c r="AH16" s="167">
        <v>1.2058975121535769E-4</v>
      </c>
      <c r="AI16" s="167">
        <v>2.5683715481772326E-3</v>
      </c>
      <c r="AJ16" s="167">
        <v>8.9621384474531477E-5</v>
      </c>
      <c r="AK16" s="167">
        <v>6.6015367531251185E-5</v>
      </c>
      <c r="AL16" s="167">
        <v>1.3286212887906221E-4</v>
      </c>
      <c r="AM16" s="120"/>
      <c r="AN16">
        <v>14</v>
      </c>
      <c r="AO16" s="183">
        <f t="shared" si="4"/>
        <v>0</v>
      </c>
      <c r="AP16" s="183">
        <f t="shared" si="70"/>
        <v>0</v>
      </c>
      <c r="AQ16" s="183">
        <f t="shared" si="71"/>
        <v>0</v>
      </c>
      <c r="AR16" s="183">
        <f t="shared" si="72"/>
        <v>0</v>
      </c>
      <c r="AS16" s="183">
        <f t="shared" si="73"/>
        <v>0</v>
      </c>
      <c r="AT16" s="183">
        <f t="shared" si="74"/>
        <v>0</v>
      </c>
      <c r="AU16" s="183">
        <f t="shared" si="75"/>
        <v>0</v>
      </c>
      <c r="AV16" s="183">
        <f t="shared" si="76"/>
        <v>0</v>
      </c>
      <c r="AW16" s="183">
        <f t="shared" si="21"/>
        <v>0</v>
      </c>
      <c r="AX16" s="183">
        <f t="shared" si="22"/>
        <v>0</v>
      </c>
      <c r="AY16" s="183">
        <f t="shared" si="23"/>
        <v>0</v>
      </c>
      <c r="AZ16" s="183">
        <f t="shared" si="24"/>
        <v>0</v>
      </c>
      <c r="BA16" s="183">
        <f t="shared" si="25"/>
        <v>0</v>
      </c>
      <c r="BB16" s="183">
        <f t="shared" si="26"/>
        <v>0</v>
      </c>
      <c r="BC16" s="183">
        <f t="shared" si="27"/>
        <v>0</v>
      </c>
      <c r="BD16" s="183">
        <f t="shared" si="28"/>
        <v>0</v>
      </c>
      <c r="BE16" s="183">
        <f t="shared" si="29"/>
        <v>0</v>
      </c>
      <c r="BF16" s="183">
        <f t="shared" si="30"/>
        <v>0</v>
      </c>
      <c r="BG16" s="183">
        <f t="shared" si="31"/>
        <v>0</v>
      </c>
      <c r="BH16" s="183">
        <f t="shared" si="32"/>
        <v>0</v>
      </c>
      <c r="BI16" s="183">
        <f t="shared" si="33"/>
        <v>0</v>
      </c>
      <c r="BJ16" s="183">
        <f t="shared" si="34"/>
        <v>0</v>
      </c>
      <c r="BK16" s="183">
        <f t="shared" si="35"/>
        <v>0</v>
      </c>
      <c r="BL16" s="183">
        <f t="shared" si="36"/>
        <v>0</v>
      </c>
      <c r="BM16" s="183">
        <f t="shared" si="37"/>
        <v>0</v>
      </c>
      <c r="BN16" s="183">
        <f t="shared" si="38"/>
        <v>0</v>
      </c>
      <c r="BO16" s="183">
        <f t="shared" si="39"/>
        <v>0</v>
      </c>
      <c r="BP16" s="183">
        <f t="shared" si="40"/>
        <v>0</v>
      </c>
      <c r="BQ16" s="183">
        <f t="shared" si="41"/>
        <v>0</v>
      </c>
      <c r="BR16" s="183">
        <f t="shared" si="42"/>
        <v>0</v>
      </c>
      <c r="BS16" s="183">
        <f t="shared" si="43"/>
        <v>0</v>
      </c>
      <c r="BT16" s="183">
        <f t="shared" si="44"/>
        <v>0</v>
      </c>
      <c r="BU16" s="183">
        <f t="shared" si="9"/>
        <v>0</v>
      </c>
      <c r="BV16" s="183">
        <f t="shared" si="10"/>
        <v>0</v>
      </c>
      <c r="BW16" s="183">
        <f t="shared" si="1"/>
        <v>0</v>
      </c>
      <c r="BX16" s="183">
        <f t="shared" si="1"/>
        <v>0</v>
      </c>
      <c r="BY16" s="183">
        <f t="shared" si="1"/>
        <v>0</v>
      </c>
      <c r="BZ16" s="184">
        <f t="shared" si="19"/>
        <v>0</v>
      </c>
      <c r="CA16" s="116"/>
      <c r="CB16">
        <v>14</v>
      </c>
      <c r="CC16" s="189">
        <f t="shared" si="84"/>
        <v>0</v>
      </c>
      <c r="CD16" s="189">
        <f t="shared" si="77"/>
        <v>0</v>
      </c>
      <c r="CE16" s="189">
        <f t="shared" si="78"/>
        <v>0</v>
      </c>
      <c r="CF16" s="189">
        <f t="shared" si="79"/>
        <v>0</v>
      </c>
      <c r="CG16" s="189">
        <f t="shared" si="80"/>
        <v>0</v>
      </c>
      <c r="CH16" s="189">
        <f t="shared" si="81"/>
        <v>0</v>
      </c>
      <c r="CI16" s="189">
        <f t="shared" si="82"/>
        <v>0</v>
      </c>
      <c r="CJ16" s="189">
        <f t="shared" si="83"/>
        <v>0</v>
      </c>
      <c r="CK16" s="189">
        <f t="shared" si="46"/>
        <v>0</v>
      </c>
      <c r="CL16" s="189">
        <f t="shared" si="47"/>
        <v>0</v>
      </c>
      <c r="CM16" s="189">
        <f t="shared" si="48"/>
        <v>0</v>
      </c>
      <c r="CN16" s="189">
        <f t="shared" si="49"/>
        <v>0</v>
      </c>
      <c r="CO16" s="189">
        <f t="shared" si="50"/>
        <v>0</v>
      </c>
      <c r="CP16" s="189">
        <f t="shared" si="51"/>
        <v>0</v>
      </c>
      <c r="CQ16" s="189">
        <f t="shared" si="52"/>
        <v>0</v>
      </c>
      <c r="CR16" s="189">
        <f t="shared" si="53"/>
        <v>0</v>
      </c>
      <c r="CS16" s="189">
        <f t="shared" si="54"/>
        <v>0</v>
      </c>
      <c r="CT16" s="189">
        <f t="shared" si="55"/>
        <v>0</v>
      </c>
      <c r="CU16" s="189">
        <f t="shared" si="56"/>
        <v>0</v>
      </c>
      <c r="CV16" s="189">
        <f t="shared" si="57"/>
        <v>0</v>
      </c>
      <c r="CW16" s="189">
        <f t="shared" si="58"/>
        <v>0</v>
      </c>
      <c r="CX16" s="189">
        <f t="shared" si="59"/>
        <v>0</v>
      </c>
      <c r="CY16" s="189">
        <f t="shared" si="60"/>
        <v>0</v>
      </c>
      <c r="CZ16" s="189">
        <f t="shared" si="61"/>
        <v>0</v>
      </c>
      <c r="DA16" s="189">
        <f t="shared" si="62"/>
        <v>0</v>
      </c>
      <c r="DB16" s="189">
        <f t="shared" si="63"/>
        <v>0</v>
      </c>
      <c r="DC16" s="189">
        <f t="shared" si="64"/>
        <v>0</v>
      </c>
      <c r="DD16" s="189">
        <f t="shared" si="65"/>
        <v>0</v>
      </c>
      <c r="DE16" s="189">
        <f t="shared" si="66"/>
        <v>0</v>
      </c>
      <c r="DF16" s="189">
        <f t="shared" si="67"/>
        <v>0</v>
      </c>
      <c r="DG16" s="189">
        <f t="shared" si="68"/>
        <v>0</v>
      </c>
      <c r="DH16" s="189">
        <f t="shared" si="69"/>
        <v>0</v>
      </c>
      <c r="DI16" s="189">
        <f t="shared" si="16"/>
        <v>0</v>
      </c>
      <c r="DJ16" s="189">
        <f t="shared" si="17"/>
        <v>0</v>
      </c>
      <c r="DK16" s="189">
        <f t="shared" si="3"/>
        <v>0</v>
      </c>
      <c r="DL16" s="189">
        <f t="shared" si="3"/>
        <v>0</v>
      </c>
      <c r="DM16" s="189">
        <f t="shared" si="3"/>
        <v>0</v>
      </c>
      <c r="DN16" s="190">
        <f t="shared" si="18"/>
        <v>0</v>
      </c>
    </row>
    <row r="17" spans="1:118" ht="15" customHeight="1">
      <c r="A17" s="6">
        <v>15</v>
      </c>
      <c r="B17" s="167">
        <v>4.49918738401185E-6</v>
      </c>
      <c r="C17" s="167">
        <v>1.5326638654792668E-6</v>
      </c>
      <c r="D17" s="167">
        <v>1.6554024679288945E-6</v>
      </c>
      <c r="E17" s="167">
        <v>1.5430787186229281E-6</v>
      </c>
      <c r="F17" s="167">
        <v>1.5359630521703068E-6</v>
      </c>
      <c r="G17" s="167">
        <v>2.3964242738780203E-6</v>
      </c>
      <c r="H17" s="167">
        <v>8.5473733265991199E-7</v>
      </c>
      <c r="I17" s="167">
        <v>1.5928044752856371E-6</v>
      </c>
      <c r="J17" s="167">
        <v>1.4644715197101379E-6</v>
      </c>
      <c r="K17" s="167">
        <v>8.2464212419999372E-7</v>
      </c>
      <c r="L17" s="167">
        <v>8.6997775242296792E-7</v>
      </c>
      <c r="M17" s="167">
        <v>1.2879294844638759E-6</v>
      </c>
      <c r="N17" s="167">
        <v>2.7512118186265509E-5</v>
      </c>
      <c r="O17" s="167">
        <v>7.4142027454326555E-5</v>
      </c>
      <c r="P17" s="167">
        <v>1.0013181072968043</v>
      </c>
      <c r="Q17" s="167">
        <v>1.3697065942519506E-6</v>
      </c>
      <c r="R17" s="167">
        <v>1.8221541657279167E-5</v>
      </c>
      <c r="S17" s="167">
        <v>2.0078927986806437E-5</v>
      </c>
      <c r="T17" s="167">
        <v>1.6234360858498313E-5</v>
      </c>
      <c r="U17" s="167">
        <v>4.0924415309714634E-6</v>
      </c>
      <c r="V17" s="167">
        <v>4.6029474895999435E-6</v>
      </c>
      <c r="W17" s="167">
        <v>1.1178618879885256E-6</v>
      </c>
      <c r="X17" s="167">
        <v>3.2612846758875512E-6</v>
      </c>
      <c r="Y17" s="167">
        <v>2.3360600781917901E-6</v>
      </c>
      <c r="Z17" s="167">
        <v>1.1798346341106722E-5</v>
      </c>
      <c r="AA17" s="167">
        <v>2.4988698247328107E-6</v>
      </c>
      <c r="AB17" s="167">
        <v>4.9454770783645947E-7</v>
      </c>
      <c r="AC17" s="167">
        <v>3.813021297483111E-6</v>
      </c>
      <c r="AD17" s="167">
        <v>3.0740433122412724E-6</v>
      </c>
      <c r="AE17" s="167">
        <v>1.6975970964562773E-5</v>
      </c>
      <c r="AF17" s="167">
        <v>1.7425823820806381E-6</v>
      </c>
      <c r="AG17" s="167">
        <v>8.6444059896431213E-5</v>
      </c>
      <c r="AH17" s="167">
        <v>3.0957724571452611E-6</v>
      </c>
      <c r="AI17" s="167">
        <v>2.1532019518865395E-5</v>
      </c>
      <c r="AJ17" s="167">
        <v>9.9033278281387231E-6</v>
      </c>
      <c r="AK17" s="167">
        <v>2.9646426110130136E-4</v>
      </c>
      <c r="AL17" s="167">
        <v>7.3604127045624428E-6</v>
      </c>
      <c r="AM17" s="120"/>
      <c r="AN17">
        <v>15</v>
      </c>
      <c r="AO17" s="183">
        <f t="shared" si="4"/>
        <v>0</v>
      </c>
      <c r="AP17" s="183">
        <f t="shared" si="70"/>
        <v>0</v>
      </c>
      <c r="AQ17" s="183">
        <f t="shared" si="71"/>
        <v>0</v>
      </c>
      <c r="AR17" s="183">
        <f t="shared" si="72"/>
        <v>0</v>
      </c>
      <c r="AS17" s="183">
        <f t="shared" si="73"/>
        <v>0</v>
      </c>
      <c r="AT17" s="183">
        <f t="shared" si="74"/>
        <v>0</v>
      </c>
      <c r="AU17" s="183">
        <f t="shared" si="75"/>
        <v>0</v>
      </c>
      <c r="AV17" s="183">
        <f t="shared" si="76"/>
        <v>0</v>
      </c>
      <c r="AW17" s="183">
        <f t="shared" si="21"/>
        <v>0</v>
      </c>
      <c r="AX17" s="183">
        <f t="shared" si="22"/>
        <v>0</v>
      </c>
      <c r="AY17" s="183">
        <f t="shared" si="23"/>
        <v>0</v>
      </c>
      <c r="AZ17" s="183">
        <f t="shared" si="24"/>
        <v>0</v>
      </c>
      <c r="BA17" s="183">
        <f t="shared" si="25"/>
        <v>0</v>
      </c>
      <c r="BB17" s="183">
        <f t="shared" si="26"/>
        <v>0</v>
      </c>
      <c r="BC17" s="183">
        <f t="shared" si="27"/>
        <v>0</v>
      </c>
      <c r="BD17" s="183">
        <f t="shared" si="28"/>
        <v>0</v>
      </c>
      <c r="BE17" s="183">
        <f t="shared" si="29"/>
        <v>0</v>
      </c>
      <c r="BF17" s="183">
        <f t="shared" si="30"/>
        <v>0</v>
      </c>
      <c r="BG17" s="183">
        <f t="shared" si="31"/>
        <v>0</v>
      </c>
      <c r="BH17" s="183">
        <f t="shared" si="32"/>
        <v>0</v>
      </c>
      <c r="BI17" s="183">
        <f t="shared" si="33"/>
        <v>0</v>
      </c>
      <c r="BJ17" s="183">
        <f t="shared" si="34"/>
        <v>0</v>
      </c>
      <c r="BK17" s="183">
        <f t="shared" si="35"/>
        <v>0</v>
      </c>
      <c r="BL17" s="183">
        <f t="shared" si="36"/>
        <v>0</v>
      </c>
      <c r="BM17" s="183">
        <f t="shared" si="37"/>
        <v>0</v>
      </c>
      <c r="BN17" s="183">
        <f t="shared" si="38"/>
        <v>0</v>
      </c>
      <c r="BO17" s="183">
        <f t="shared" si="39"/>
        <v>0</v>
      </c>
      <c r="BP17" s="183">
        <f t="shared" si="40"/>
        <v>0</v>
      </c>
      <c r="BQ17" s="183">
        <f t="shared" si="41"/>
        <v>0</v>
      </c>
      <c r="BR17" s="183">
        <f t="shared" si="42"/>
        <v>0</v>
      </c>
      <c r="BS17" s="183">
        <f t="shared" si="43"/>
        <v>0</v>
      </c>
      <c r="BT17" s="183">
        <f t="shared" si="44"/>
        <v>0</v>
      </c>
      <c r="BU17" s="183">
        <f t="shared" si="9"/>
        <v>0</v>
      </c>
      <c r="BV17" s="183">
        <f t="shared" si="10"/>
        <v>0</v>
      </c>
      <c r="BW17" s="183">
        <f t="shared" si="1"/>
        <v>0</v>
      </c>
      <c r="BX17" s="183">
        <f t="shared" si="1"/>
        <v>0</v>
      </c>
      <c r="BY17" s="183">
        <f t="shared" si="1"/>
        <v>0</v>
      </c>
      <c r="BZ17" s="184">
        <f t="shared" si="19"/>
        <v>0</v>
      </c>
      <c r="CA17" s="116"/>
      <c r="CB17">
        <v>15</v>
      </c>
      <c r="CC17" s="189">
        <f t="shared" si="84"/>
        <v>0</v>
      </c>
      <c r="CD17" s="189">
        <f t="shared" si="77"/>
        <v>0</v>
      </c>
      <c r="CE17" s="189">
        <f t="shared" si="78"/>
        <v>0</v>
      </c>
      <c r="CF17" s="189">
        <f t="shared" si="79"/>
        <v>0</v>
      </c>
      <c r="CG17" s="189">
        <f t="shared" si="80"/>
        <v>0</v>
      </c>
      <c r="CH17" s="189">
        <f t="shared" si="81"/>
        <v>0</v>
      </c>
      <c r="CI17" s="189">
        <f t="shared" si="82"/>
        <v>0</v>
      </c>
      <c r="CJ17" s="189">
        <f t="shared" si="83"/>
        <v>0</v>
      </c>
      <c r="CK17" s="189">
        <f t="shared" si="46"/>
        <v>0</v>
      </c>
      <c r="CL17" s="189">
        <f t="shared" si="47"/>
        <v>0</v>
      </c>
      <c r="CM17" s="189">
        <f t="shared" si="48"/>
        <v>0</v>
      </c>
      <c r="CN17" s="189">
        <f t="shared" si="49"/>
        <v>0</v>
      </c>
      <c r="CO17" s="189">
        <f t="shared" si="50"/>
        <v>0</v>
      </c>
      <c r="CP17" s="189">
        <f t="shared" si="51"/>
        <v>0</v>
      </c>
      <c r="CQ17" s="189">
        <f t="shared" si="52"/>
        <v>0</v>
      </c>
      <c r="CR17" s="189">
        <f t="shared" si="53"/>
        <v>0</v>
      </c>
      <c r="CS17" s="189">
        <f t="shared" si="54"/>
        <v>0</v>
      </c>
      <c r="CT17" s="189">
        <f t="shared" si="55"/>
        <v>0</v>
      </c>
      <c r="CU17" s="189">
        <f t="shared" si="56"/>
        <v>0</v>
      </c>
      <c r="CV17" s="189">
        <f t="shared" si="57"/>
        <v>0</v>
      </c>
      <c r="CW17" s="189">
        <f t="shared" si="58"/>
        <v>0</v>
      </c>
      <c r="CX17" s="189">
        <f t="shared" si="59"/>
        <v>0</v>
      </c>
      <c r="CY17" s="189">
        <f t="shared" si="60"/>
        <v>0</v>
      </c>
      <c r="CZ17" s="189">
        <f t="shared" si="61"/>
        <v>0</v>
      </c>
      <c r="DA17" s="189">
        <f t="shared" si="62"/>
        <v>0</v>
      </c>
      <c r="DB17" s="189">
        <f t="shared" si="63"/>
        <v>0</v>
      </c>
      <c r="DC17" s="189">
        <f t="shared" si="64"/>
        <v>0</v>
      </c>
      <c r="DD17" s="189">
        <f t="shared" si="65"/>
        <v>0</v>
      </c>
      <c r="DE17" s="189">
        <f t="shared" si="66"/>
        <v>0</v>
      </c>
      <c r="DF17" s="189">
        <f t="shared" si="67"/>
        <v>0</v>
      </c>
      <c r="DG17" s="189">
        <f t="shared" si="68"/>
        <v>0</v>
      </c>
      <c r="DH17" s="189">
        <f t="shared" si="69"/>
        <v>0</v>
      </c>
      <c r="DI17" s="189">
        <f t="shared" si="16"/>
        <v>0</v>
      </c>
      <c r="DJ17" s="189">
        <f t="shared" si="17"/>
        <v>0</v>
      </c>
      <c r="DK17" s="189">
        <f t="shared" si="3"/>
        <v>0</v>
      </c>
      <c r="DL17" s="189">
        <f t="shared" si="3"/>
        <v>0</v>
      </c>
      <c r="DM17" s="189">
        <f t="shared" si="3"/>
        <v>0</v>
      </c>
      <c r="DN17" s="190">
        <f t="shared" si="18"/>
        <v>0</v>
      </c>
    </row>
    <row r="18" spans="1:118" ht="15" customHeight="1">
      <c r="A18" s="6">
        <v>16</v>
      </c>
      <c r="B18" s="167">
        <v>1.9929980390481241E-4</v>
      </c>
      <c r="C18" s="167">
        <v>3.4898467435309397E-4</v>
      </c>
      <c r="D18" s="167">
        <v>2.0851184403560853E-4</v>
      </c>
      <c r="E18" s="167">
        <v>2.9219160027404084E-4</v>
      </c>
      <c r="F18" s="167">
        <v>2.3296134808189421E-4</v>
      </c>
      <c r="G18" s="167">
        <v>5.6846860028009032E-4</v>
      </c>
      <c r="H18" s="167">
        <v>1.9185701126084236E-4</v>
      </c>
      <c r="I18" s="167">
        <v>2.9850747062576394E-4</v>
      </c>
      <c r="J18" s="167">
        <v>2.9908579694046662E-4</v>
      </c>
      <c r="K18" s="167">
        <v>1.7417041258261829E-4</v>
      </c>
      <c r="L18" s="167">
        <v>2.4985473502553711E-4</v>
      </c>
      <c r="M18" s="167">
        <v>2.8176770928198784E-4</v>
      </c>
      <c r="N18" s="167">
        <v>2.8214751048814459E-3</v>
      </c>
      <c r="O18" s="167">
        <v>7.7293449475153205E-3</v>
      </c>
      <c r="P18" s="167">
        <v>8.3166566817709411E-2</v>
      </c>
      <c r="Q18" s="167">
        <v>1.1401033582247573</v>
      </c>
      <c r="R18" s="167">
        <v>6.7990586001105163E-2</v>
      </c>
      <c r="S18" s="167">
        <v>0.14515062730798309</v>
      </c>
      <c r="T18" s="167">
        <v>8.8630947513098982E-3</v>
      </c>
      <c r="U18" s="167">
        <v>4.2595579318808674E-3</v>
      </c>
      <c r="V18" s="167">
        <v>9.0487241985588078E-4</v>
      </c>
      <c r="W18" s="167">
        <v>2.9824965630300955E-4</v>
      </c>
      <c r="X18" s="167">
        <v>5.3183612497066429E-4</v>
      </c>
      <c r="Y18" s="167">
        <v>3.4067365619085073E-4</v>
      </c>
      <c r="Z18" s="167">
        <v>4.2193784671586848E-4</v>
      </c>
      <c r="AA18" s="167">
        <v>5.1814259478499033E-4</v>
      </c>
      <c r="AB18" s="167">
        <v>1.1094126452443767E-4</v>
      </c>
      <c r="AC18" s="167">
        <v>9.0531584317187527E-4</v>
      </c>
      <c r="AD18" s="167">
        <v>1.2416811535271024E-3</v>
      </c>
      <c r="AE18" s="167">
        <v>1.1296829785306069E-3</v>
      </c>
      <c r="AF18" s="167">
        <v>5.5507673562188583E-4</v>
      </c>
      <c r="AG18" s="167">
        <v>2.6983039893758889E-4</v>
      </c>
      <c r="AH18" s="167">
        <v>5.4447886093737449E-4</v>
      </c>
      <c r="AI18" s="167">
        <v>7.1039512782577301E-3</v>
      </c>
      <c r="AJ18" s="167">
        <v>3.5104841117870856E-4</v>
      </c>
      <c r="AK18" s="167">
        <v>2.2668091630720765E-2</v>
      </c>
      <c r="AL18" s="167">
        <v>7.1446980077016298E-4</v>
      </c>
      <c r="AM18" s="120"/>
      <c r="AN18">
        <v>16</v>
      </c>
      <c r="AO18" s="183">
        <f t="shared" si="4"/>
        <v>0</v>
      </c>
      <c r="AP18" s="183">
        <f t="shared" si="70"/>
        <v>0</v>
      </c>
      <c r="AQ18" s="183">
        <f t="shared" si="71"/>
        <v>0</v>
      </c>
      <c r="AR18" s="183">
        <f t="shared" si="72"/>
        <v>0</v>
      </c>
      <c r="AS18" s="183">
        <f t="shared" si="73"/>
        <v>0</v>
      </c>
      <c r="AT18" s="183">
        <f t="shared" si="74"/>
        <v>0</v>
      </c>
      <c r="AU18" s="183">
        <f t="shared" si="75"/>
        <v>0</v>
      </c>
      <c r="AV18" s="183">
        <f t="shared" si="76"/>
        <v>0</v>
      </c>
      <c r="AW18" s="183">
        <f t="shared" si="21"/>
        <v>0</v>
      </c>
      <c r="AX18" s="183">
        <f t="shared" si="22"/>
        <v>0</v>
      </c>
      <c r="AY18" s="183">
        <f t="shared" si="23"/>
        <v>0</v>
      </c>
      <c r="AZ18" s="183">
        <f t="shared" si="24"/>
        <v>0</v>
      </c>
      <c r="BA18" s="183">
        <f t="shared" si="25"/>
        <v>0</v>
      </c>
      <c r="BB18" s="183">
        <f t="shared" si="26"/>
        <v>0</v>
      </c>
      <c r="BC18" s="183">
        <f t="shared" si="27"/>
        <v>0</v>
      </c>
      <c r="BD18" s="183">
        <f t="shared" si="28"/>
        <v>0</v>
      </c>
      <c r="BE18" s="183">
        <f t="shared" si="29"/>
        <v>0</v>
      </c>
      <c r="BF18" s="183">
        <f t="shared" si="30"/>
        <v>0</v>
      </c>
      <c r="BG18" s="183">
        <f t="shared" si="31"/>
        <v>0</v>
      </c>
      <c r="BH18" s="183">
        <f t="shared" si="32"/>
        <v>0</v>
      </c>
      <c r="BI18" s="183">
        <f t="shared" si="33"/>
        <v>0</v>
      </c>
      <c r="BJ18" s="183">
        <f t="shared" si="34"/>
        <v>0</v>
      </c>
      <c r="BK18" s="183">
        <f t="shared" si="35"/>
        <v>0</v>
      </c>
      <c r="BL18" s="183">
        <f t="shared" si="36"/>
        <v>0</v>
      </c>
      <c r="BM18" s="183">
        <f t="shared" si="37"/>
        <v>0</v>
      </c>
      <c r="BN18" s="183">
        <f t="shared" si="38"/>
        <v>0</v>
      </c>
      <c r="BO18" s="183">
        <f t="shared" si="39"/>
        <v>0</v>
      </c>
      <c r="BP18" s="183">
        <f t="shared" si="40"/>
        <v>0</v>
      </c>
      <c r="BQ18" s="183">
        <f t="shared" si="41"/>
        <v>0</v>
      </c>
      <c r="BR18" s="183">
        <f t="shared" si="42"/>
        <v>0</v>
      </c>
      <c r="BS18" s="183">
        <f t="shared" si="43"/>
        <v>0</v>
      </c>
      <c r="BT18" s="183">
        <f t="shared" si="44"/>
        <v>0</v>
      </c>
      <c r="BU18" s="183">
        <f t="shared" si="9"/>
        <v>0</v>
      </c>
      <c r="BV18" s="183">
        <f t="shared" si="10"/>
        <v>0</v>
      </c>
      <c r="BW18" s="183">
        <f t="shared" si="1"/>
        <v>0</v>
      </c>
      <c r="BX18" s="183">
        <f t="shared" si="1"/>
        <v>0</v>
      </c>
      <c r="BY18" s="183">
        <f t="shared" si="1"/>
        <v>0</v>
      </c>
      <c r="BZ18" s="184">
        <f t="shared" si="19"/>
        <v>0</v>
      </c>
      <c r="CA18" s="116"/>
      <c r="CB18">
        <v>16</v>
      </c>
      <c r="CC18" s="189">
        <f t="shared" si="84"/>
        <v>0</v>
      </c>
      <c r="CD18" s="189">
        <f t="shared" si="77"/>
        <v>0</v>
      </c>
      <c r="CE18" s="189">
        <f t="shared" si="78"/>
        <v>0</v>
      </c>
      <c r="CF18" s="189">
        <f t="shared" si="79"/>
        <v>0</v>
      </c>
      <c r="CG18" s="189">
        <f t="shared" si="80"/>
        <v>0</v>
      </c>
      <c r="CH18" s="189">
        <f t="shared" si="81"/>
        <v>0</v>
      </c>
      <c r="CI18" s="189">
        <f t="shared" si="82"/>
        <v>0</v>
      </c>
      <c r="CJ18" s="189">
        <f t="shared" si="83"/>
        <v>0</v>
      </c>
      <c r="CK18" s="189">
        <f t="shared" si="46"/>
        <v>0</v>
      </c>
      <c r="CL18" s="189">
        <f t="shared" si="47"/>
        <v>0</v>
      </c>
      <c r="CM18" s="189">
        <f t="shared" si="48"/>
        <v>0</v>
      </c>
      <c r="CN18" s="189">
        <f t="shared" si="49"/>
        <v>0</v>
      </c>
      <c r="CO18" s="189">
        <f t="shared" si="50"/>
        <v>0</v>
      </c>
      <c r="CP18" s="189">
        <f t="shared" si="51"/>
        <v>0</v>
      </c>
      <c r="CQ18" s="189">
        <f t="shared" si="52"/>
        <v>0</v>
      </c>
      <c r="CR18" s="189">
        <f t="shared" si="53"/>
        <v>0</v>
      </c>
      <c r="CS18" s="189">
        <f t="shared" si="54"/>
        <v>0</v>
      </c>
      <c r="CT18" s="189">
        <f t="shared" si="55"/>
        <v>0</v>
      </c>
      <c r="CU18" s="189">
        <f t="shared" si="56"/>
        <v>0</v>
      </c>
      <c r="CV18" s="189">
        <f t="shared" si="57"/>
        <v>0</v>
      </c>
      <c r="CW18" s="189">
        <f t="shared" si="58"/>
        <v>0</v>
      </c>
      <c r="CX18" s="189">
        <f t="shared" si="59"/>
        <v>0</v>
      </c>
      <c r="CY18" s="189">
        <f t="shared" si="60"/>
        <v>0</v>
      </c>
      <c r="CZ18" s="189">
        <f t="shared" si="61"/>
        <v>0</v>
      </c>
      <c r="DA18" s="189">
        <f t="shared" si="62"/>
        <v>0</v>
      </c>
      <c r="DB18" s="189">
        <f t="shared" si="63"/>
        <v>0</v>
      </c>
      <c r="DC18" s="189">
        <f t="shared" si="64"/>
        <v>0</v>
      </c>
      <c r="DD18" s="189">
        <f t="shared" si="65"/>
        <v>0</v>
      </c>
      <c r="DE18" s="189">
        <f t="shared" si="66"/>
        <v>0</v>
      </c>
      <c r="DF18" s="189">
        <f t="shared" si="67"/>
        <v>0</v>
      </c>
      <c r="DG18" s="189">
        <f t="shared" si="68"/>
        <v>0</v>
      </c>
      <c r="DH18" s="189">
        <f t="shared" si="69"/>
        <v>0</v>
      </c>
      <c r="DI18" s="189">
        <f t="shared" si="16"/>
        <v>0</v>
      </c>
      <c r="DJ18" s="189">
        <f t="shared" si="17"/>
        <v>0</v>
      </c>
      <c r="DK18" s="189">
        <f t="shared" si="3"/>
        <v>0</v>
      </c>
      <c r="DL18" s="189">
        <f t="shared" si="3"/>
        <v>0</v>
      </c>
      <c r="DM18" s="189">
        <f t="shared" si="3"/>
        <v>0</v>
      </c>
      <c r="DN18" s="190">
        <f t="shared" si="18"/>
        <v>0</v>
      </c>
    </row>
    <row r="19" spans="1:118" ht="15" customHeight="1">
      <c r="A19" s="6">
        <v>17</v>
      </c>
      <c r="B19" s="167">
        <v>3.2792683963103893E-4</v>
      </c>
      <c r="C19" s="167">
        <v>2.8280799818196481E-4</v>
      </c>
      <c r="D19" s="167">
        <v>1.5503198574712452E-4</v>
      </c>
      <c r="E19" s="167">
        <v>1.773585426993784E-4</v>
      </c>
      <c r="F19" s="167">
        <v>2.5934419869484335E-4</v>
      </c>
      <c r="G19" s="167">
        <v>3.7338036748711494E-4</v>
      </c>
      <c r="H19" s="167">
        <v>1.3753810021948742E-4</v>
      </c>
      <c r="I19" s="167">
        <v>2.221994016373268E-4</v>
      </c>
      <c r="J19" s="167">
        <v>2.2506830626589761E-4</v>
      </c>
      <c r="K19" s="167">
        <v>1.3797251048343418E-4</v>
      </c>
      <c r="L19" s="167">
        <v>1.4308969588668494E-4</v>
      </c>
      <c r="M19" s="167">
        <v>2.431105212052846E-4</v>
      </c>
      <c r="N19" s="167">
        <v>7.4160524004252435E-3</v>
      </c>
      <c r="O19" s="167">
        <v>8.9762241178815757E-3</v>
      </c>
      <c r="P19" s="167">
        <v>1.7752697239666469E-2</v>
      </c>
      <c r="Q19" s="167">
        <v>1.2029932520903185E-2</v>
      </c>
      <c r="R19" s="167">
        <v>1.0758267231151326</v>
      </c>
      <c r="S19" s="167">
        <v>1.6537954843630617E-2</v>
      </c>
      <c r="T19" s="167">
        <v>1.465012440353251E-2</v>
      </c>
      <c r="U19" s="167">
        <v>1.9345543139299962E-3</v>
      </c>
      <c r="V19" s="167">
        <v>4.6569903232401844E-3</v>
      </c>
      <c r="W19" s="167">
        <v>2.7703547951095955E-4</v>
      </c>
      <c r="X19" s="167">
        <v>6.283487321500714E-4</v>
      </c>
      <c r="Y19" s="167">
        <v>2.0486792593806026E-4</v>
      </c>
      <c r="Z19" s="167">
        <v>4.1255841021563288E-4</v>
      </c>
      <c r="AA19" s="167">
        <v>2.7997408286192647E-4</v>
      </c>
      <c r="AB19" s="167">
        <v>1.2587079801983699E-4</v>
      </c>
      <c r="AC19" s="167">
        <v>7.1895448332779104E-4</v>
      </c>
      <c r="AD19" s="167">
        <v>5.0514995800829182E-4</v>
      </c>
      <c r="AE19" s="167">
        <v>6.7257934569387584E-4</v>
      </c>
      <c r="AF19" s="167">
        <v>5.4372996344958287E-4</v>
      </c>
      <c r="AG19" s="167">
        <v>1.7378568973010653E-4</v>
      </c>
      <c r="AH19" s="167">
        <v>2.7423046933010026E-4</v>
      </c>
      <c r="AI19" s="167">
        <v>4.7112546780422029E-3</v>
      </c>
      <c r="AJ19" s="167">
        <v>3.3921792561849581E-4</v>
      </c>
      <c r="AK19" s="167">
        <v>4.9325170758266412E-4</v>
      </c>
      <c r="AL19" s="167">
        <v>8.0978607388649832E-4</v>
      </c>
      <c r="AM19" s="120"/>
      <c r="AN19">
        <v>17</v>
      </c>
      <c r="AO19" s="183">
        <f t="shared" si="4"/>
        <v>0</v>
      </c>
      <c r="AP19" s="183">
        <f t="shared" si="70"/>
        <v>0</v>
      </c>
      <c r="AQ19" s="183">
        <f t="shared" si="71"/>
        <v>0</v>
      </c>
      <c r="AR19" s="183">
        <f t="shared" si="72"/>
        <v>0</v>
      </c>
      <c r="AS19" s="183">
        <f t="shared" si="73"/>
        <v>0</v>
      </c>
      <c r="AT19" s="183">
        <f t="shared" si="74"/>
        <v>0</v>
      </c>
      <c r="AU19" s="183">
        <f t="shared" si="75"/>
        <v>0</v>
      </c>
      <c r="AV19" s="183">
        <f t="shared" si="76"/>
        <v>0</v>
      </c>
      <c r="AW19" s="183">
        <f t="shared" si="21"/>
        <v>0</v>
      </c>
      <c r="AX19" s="183">
        <f t="shared" si="22"/>
        <v>0</v>
      </c>
      <c r="AY19" s="183">
        <f t="shared" si="23"/>
        <v>0</v>
      </c>
      <c r="AZ19" s="183">
        <f t="shared" si="24"/>
        <v>0</v>
      </c>
      <c r="BA19" s="183">
        <f t="shared" si="25"/>
        <v>0</v>
      </c>
      <c r="BB19" s="183">
        <f t="shared" si="26"/>
        <v>0</v>
      </c>
      <c r="BC19" s="183">
        <f t="shared" si="27"/>
        <v>0</v>
      </c>
      <c r="BD19" s="183">
        <f t="shared" si="28"/>
        <v>0</v>
      </c>
      <c r="BE19" s="183">
        <f t="shared" si="29"/>
        <v>0</v>
      </c>
      <c r="BF19" s="183">
        <f t="shared" si="30"/>
        <v>0</v>
      </c>
      <c r="BG19" s="183">
        <f t="shared" si="31"/>
        <v>0</v>
      </c>
      <c r="BH19" s="183">
        <f t="shared" si="32"/>
        <v>0</v>
      </c>
      <c r="BI19" s="183">
        <f t="shared" si="33"/>
        <v>0</v>
      </c>
      <c r="BJ19" s="183">
        <f t="shared" si="34"/>
        <v>0</v>
      </c>
      <c r="BK19" s="183">
        <f t="shared" si="35"/>
        <v>0</v>
      </c>
      <c r="BL19" s="183">
        <f t="shared" si="36"/>
        <v>0</v>
      </c>
      <c r="BM19" s="183">
        <f t="shared" si="37"/>
        <v>0</v>
      </c>
      <c r="BN19" s="183">
        <f t="shared" si="38"/>
        <v>0</v>
      </c>
      <c r="BO19" s="183">
        <f t="shared" si="39"/>
        <v>0</v>
      </c>
      <c r="BP19" s="183">
        <f t="shared" si="40"/>
        <v>0</v>
      </c>
      <c r="BQ19" s="183">
        <f t="shared" si="41"/>
        <v>0</v>
      </c>
      <c r="BR19" s="183">
        <f t="shared" si="42"/>
        <v>0</v>
      </c>
      <c r="BS19" s="183">
        <f t="shared" si="43"/>
        <v>0</v>
      </c>
      <c r="BT19" s="183">
        <f t="shared" si="44"/>
        <v>0</v>
      </c>
      <c r="BU19" s="183">
        <f t="shared" ref="BU19:BU34" si="85">BU$2*AH19</f>
        <v>0</v>
      </c>
      <c r="BV19" s="183">
        <f t="shared" ref="BV19:BV34" si="86">BV$2*AI19</f>
        <v>0</v>
      </c>
      <c r="BW19" s="183">
        <f t="shared" ref="BW19:BW39" si="87">BW$2*AJ19</f>
        <v>0</v>
      </c>
      <c r="BX19" s="183">
        <f t="shared" ref="BX19:BX39" si="88">BX$2*AK19</f>
        <v>0</v>
      </c>
      <c r="BY19" s="183">
        <f t="shared" ref="BY19:BY39" si="89">BY$2*AL19</f>
        <v>0</v>
      </c>
      <c r="BZ19" s="184">
        <f t="shared" si="19"/>
        <v>0</v>
      </c>
      <c r="CA19" s="116"/>
      <c r="CB19">
        <v>17</v>
      </c>
      <c r="CC19" s="189">
        <f t="shared" si="84"/>
        <v>0</v>
      </c>
      <c r="CD19" s="189">
        <f t="shared" si="77"/>
        <v>0</v>
      </c>
      <c r="CE19" s="189">
        <f t="shared" si="78"/>
        <v>0</v>
      </c>
      <c r="CF19" s="189">
        <f t="shared" si="79"/>
        <v>0</v>
      </c>
      <c r="CG19" s="189">
        <f t="shared" si="80"/>
        <v>0</v>
      </c>
      <c r="CH19" s="189">
        <f t="shared" si="81"/>
        <v>0</v>
      </c>
      <c r="CI19" s="189">
        <f t="shared" si="82"/>
        <v>0</v>
      </c>
      <c r="CJ19" s="189">
        <f t="shared" si="83"/>
        <v>0</v>
      </c>
      <c r="CK19" s="189">
        <f t="shared" si="46"/>
        <v>0</v>
      </c>
      <c r="CL19" s="189">
        <f t="shared" si="47"/>
        <v>0</v>
      </c>
      <c r="CM19" s="189">
        <f t="shared" si="48"/>
        <v>0</v>
      </c>
      <c r="CN19" s="189">
        <f t="shared" si="49"/>
        <v>0</v>
      </c>
      <c r="CO19" s="189">
        <f t="shared" si="50"/>
        <v>0</v>
      </c>
      <c r="CP19" s="189">
        <f t="shared" si="51"/>
        <v>0</v>
      </c>
      <c r="CQ19" s="189">
        <f t="shared" si="52"/>
        <v>0</v>
      </c>
      <c r="CR19" s="189">
        <f t="shared" si="53"/>
        <v>0</v>
      </c>
      <c r="CS19" s="189">
        <f t="shared" si="54"/>
        <v>0</v>
      </c>
      <c r="CT19" s="189">
        <f t="shared" si="55"/>
        <v>0</v>
      </c>
      <c r="CU19" s="189">
        <f t="shared" si="56"/>
        <v>0</v>
      </c>
      <c r="CV19" s="189">
        <f t="shared" si="57"/>
        <v>0</v>
      </c>
      <c r="CW19" s="189">
        <f t="shared" si="58"/>
        <v>0</v>
      </c>
      <c r="CX19" s="189">
        <f t="shared" si="59"/>
        <v>0</v>
      </c>
      <c r="CY19" s="189">
        <f t="shared" si="60"/>
        <v>0</v>
      </c>
      <c r="CZ19" s="189">
        <f t="shared" si="61"/>
        <v>0</v>
      </c>
      <c r="DA19" s="189">
        <f t="shared" si="62"/>
        <v>0</v>
      </c>
      <c r="DB19" s="189">
        <f t="shared" si="63"/>
        <v>0</v>
      </c>
      <c r="DC19" s="189">
        <f t="shared" si="64"/>
        <v>0</v>
      </c>
      <c r="DD19" s="189">
        <f t="shared" si="65"/>
        <v>0</v>
      </c>
      <c r="DE19" s="189">
        <f t="shared" si="66"/>
        <v>0</v>
      </c>
      <c r="DF19" s="189">
        <f t="shared" si="67"/>
        <v>0</v>
      </c>
      <c r="DG19" s="189">
        <f t="shared" si="68"/>
        <v>0</v>
      </c>
      <c r="DH19" s="189">
        <f t="shared" si="69"/>
        <v>0</v>
      </c>
      <c r="DI19" s="189">
        <f t="shared" ref="DI19:DI36" si="90">DI$2*AH19</f>
        <v>0</v>
      </c>
      <c r="DJ19" s="189">
        <f t="shared" ref="DJ19:DJ36" si="91">DJ$2*AI19</f>
        <v>0</v>
      </c>
      <c r="DK19" s="189">
        <f t="shared" ref="DK19:DK39" si="92">DK$2*AJ19</f>
        <v>0</v>
      </c>
      <c r="DL19" s="189">
        <f t="shared" ref="DL19:DL39" si="93">DL$2*AK19</f>
        <v>0</v>
      </c>
      <c r="DM19" s="189">
        <f t="shared" ref="DM19:DM39" si="94">DM$2*AL19</f>
        <v>0</v>
      </c>
      <c r="DN19" s="190">
        <f t="shared" si="18"/>
        <v>0</v>
      </c>
    </row>
    <row r="20" spans="1:118" ht="15" customHeight="1">
      <c r="A20" s="6">
        <v>18</v>
      </c>
      <c r="B20" s="167">
        <v>3.8976963972064212E-7</v>
      </c>
      <c r="C20" s="167">
        <v>5.5998341205258741E-7</v>
      </c>
      <c r="D20" s="167">
        <v>3.6792373090768792E-7</v>
      </c>
      <c r="E20" s="167">
        <v>3.0982666751955486E-7</v>
      </c>
      <c r="F20" s="167">
        <v>3.6305395129139262E-7</v>
      </c>
      <c r="G20" s="167">
        <v>1.3721789864749352E-6</v>
      </c>
      <c r="H20" s="167">
        <v>2.6441506215166762E-7</v>
      </c>
      <c r="I20" s="167">
        <v>7.0847264401092498E-7</v>
      </c>
      <c r="J20" s="167">
        <v>3.5989636619758482E-7</v>
      </c>
      <c r="K20" s="167">
        <v>2.343453357028606E-7</v>
      </c>
      <c r="L20" s="167">
        <v>2.3389700652492873E-7</v>
      </c>
      <c r="M20" s="167">
        <v>5.2291984634514443E-7</v>
      </c>
      <c r="N20" s="167">
        <v>3.6063286983349509E-6</v>
      </c>
      <c r="O20" s="167">
        <v>1.5262483894450184E-6</v>
      </c>
      <c r="P20" s="167">
        <v>3.4910707114105788E-7</v>
      </c>
      <c r="Q20" s="167">
        <v>4.9569894186932754E-7</v>
      </c>
      <c r="R20" s="167">
        <v>7.9644462113652084E-7</v>
      </c>
      <c r="S20" s="167">
        <v>1.0001358054018745</v>
      </c>
      <c r="T20" s="167">
        <v>2.3372254209809428E-5</v>
      </c>
      <c r="U20" s="167">
        <v>6.446978902372387E-7</v>
      </c>
      <c r="V20" s="167">
        <v>1.2363041851114735E-5</v>
      </c>
      <c r="W20" s="167">
        <v>5.5423574391904502E-7</v>
      </c>
      <c r="X20" s="167">
        <v>8.4222369097267115E-7</v>
      </c>
      <c r="Y20" s="167">
        <v>4.2961183313070393E-7</v>
      </c>
      <c r="Z20" s="167">
        <v>2.0458509763232305E-6</v>
      </c>
      <c r="AA20" s="167">
        <v>1.1775447938900602E-6</v>
      </c>
      <c r="AB20" s="167">
        <v>5.0454683744191738E-7</v>
      </c>
      <c r="AC20" s="167">
        <v>1.3805483743154902E-6</v>
      </c>
      <c r="AD20" s="167">
        <v>9.9924300718367438E-7</v>
      </c>
      <c r="AE20" s="167">
        <v>5.0282074274199135E-6</v>
      </c>
      <c r="AF20" s="167">
        <v>5.9605947425394424E-7</v>
      </c>
      <c r="AG20" s="167">
        <v>3.5953946721301547E-7</v>
      </c>
      <c r="AH20" s="167">
        <v>8.6613801162974029E-7</v>
      </c>
      <c r="AI20" s="167">
        <v>3.6897790488670217E-6</v>
      </c>
      <c r="AJ20" s="167">
        <v>1.4384535376608041E-6</v>
      </c>
      <c r="AK20" s="167">
        <v>4.5567073653165508E-7</v>
      </c>
      <c r="AL20" s="167">
        <v>2.0870281763382345E-6</v>
      </c>
      <c r="AM20" s="120"/>
      <c r="AN20">
        <v>18</v>
      </c>
      <c r="AO20" s="183">
        <f t="shared" si="4"/>
        <v>0</v>
      </c>
      <c r="AP20" s="183">
        <f t="shared" si="70"/>
        <v>0</v>
      </c>
      <c r="AQ20" s="183">
        <f t="shared" si="71"/>
        <v>0</v>
      </c>
      <c r="AR20" s="183">
        <f t="shared" si="72"/>
        <v>0</v>
      </c>
      <c r="AS20" s="183">
        <f t="shared" si="73"/>
        <v>0</v>
      </c>
      <c r="AT20" s="183">
        <f t="shared" si="74"/>
        <v>0</v>
      </c>
      <c r="AU20" s="183">
        <f t="shared" si="75"/>
        <v>0</v>
      </c>
      <c r="AV20" s="183">
        <f t="shared" si="76"/>
        <v>0</v>
      </c>
      <c r="AW20" s="183">
        <f t="shared" si="21"/>
        <v>0</v>
      </c>
      <c r="AX20" s="183">
        <f t="shared" si="22"/>
        <v>0</v>
      </c>
      <c r="AY20" s="183">
        <f t="shared" si="23"/>
        <v>0</v>
      </c>
      <c r="AZ20" s="183">
        <f t="shared" si="24"/>
        <v>0</v>
      </c>
      <c r="BA20" s="183">
        <f t="shared" si="25"/>
        <v>0</v>
      </c>
      <c r="BB20" s="183">
        <f t="shared" si="26"/>
        <v>0</v>
      </c>
      <c r="BC20" s="183">
        <f t="shared" si="27"/>
        <v>0</v>
      </c>
      <c r="BD20" s="183">
        <f t="shared" si="28"/>
        <v>0</v>
      </c>
      <c r="BE20" s="183">
        <f t="shared" si="29"/>
        <v>0</v>
      </c>
      <c r="BF20" s="183">
        <f t="shared" si="30"/>
        <v>0</v>
      </c>
      <c r="BG20" s="183">
        <f t="shared" si="31"/>
        <v>0</v>
      </c>
      <c r="BH20" s="183">
        <f t="shared" si="32"/>
        <v>0</v>
      </c>
      <c r="BI20" s="183">
        <f t="shared" si="33"/>
        <v>0</v>
      </c>
      <c r="BJ20" s="183">
        <f t="shared" si="34"/>
        <v>0</v>
      </c>
      <c r="BK20" s="183">
        <f t="shared" si="35"/>
        <v>0</v>
      </c>
      <c r="BL20" s="183">
        <f t="shared" si="36"/>
        <v>0</v>
      </c>
      <c r="BM20" s="183">
        <f t="shared" si="37"/>
        <v>0</v>
      </c>
      <c r="BN20" s="183">
        <f t="shared" si="38"/>
        <v>0</v>
      </c>
      <c r="BO20" s="183">
        <f t="shared" si="39"/>
        <v>0</v>
      </c>
      <c r="BP20" s="183">
        <f t="shared" si="40"/>
        <v>0</v>
      </c>
      <c r="BQ20" s="183">
        <f t="shared" si="41"/>
        <v>0</v>
      </c>
      <c r="BR20" s="183">
        <f t="shared" si="42"/>
        <v>0</v>
      </c>
      <c r="BS20" s="183">
        <f t="shared" si="43"/>
        <v>0</v>
      </c>
      <c r="BT20" s="183">
        <f t="shared" si="44"/>
        <v>0</v>
      </c>
      <c r="BU20" s="183">
        <f t="shared" si="85"/>
        <v>0</v>
      </c>
      <c r="BV20" s="183">
        <f t="shared" si="86"/>
        <v>0</v>
      </c>
      <c r="BW20" s="183">
        <f t="shared" si="87"/>
        <v>0</v>
      </c>
      <c r="BX20" s="183">
        <f t="shared" si="88"/>
        <v>0</v>
      </c>
      <c r="BY20" s="183">
        <f t="shared" si="89"/>
        <v>0</v>
      </c>
      <c r="BZ20" s="184">
        <f t="shared" si="19"/>
        <v>0</v>
      </c>
      <c r="CA20" s="116"/>
      <c r="CB20">
        <v>18</v>
      </c>
      <c r="CC20" s="189">
        <f t="shared" si="84"/>
        <v>0</v>
      </c>
      <c r="CD20" s="189">
        <f t="shared" si="77"/>
        <v>0</v>
      </c>
      <c r="CE20" s="189">
        <f t="shared" si="78"/>
        <v>0</v>
      </c>
      <c r="CF20" s="189">
        <f t="shared" si="79"/>
        <v>0</v>
      </c>
      <c r="CG20" s="189">
        <f t="shared" si="80"/>
        <v>0</v>
      </c>
      <c r="CH20" s="189">
        <f t="shared" si="81"/>
        <v>0</v>
      </c>
      <c r="CI20" s="189">
        <f t="shared" si="82"/>
        <v>0</v>
      </c>
      <c r="CJ20" s="189">
        <f t="shared" si="83"/>
        <v>0</v>
      </c>
      <c r="CK20" s="189">
        <f t="shared" si="46"/>
        <v>0</v>
      </c>
      <c r="CL20" s="189">
        <f t="shared" si="47"/>
        <v>0</v>
      </c>
      <c r="CM20" s="189">
        <f t="shared" si="48"/>
        <v>0</v>
      </c>
      <c r="CN20" s="189">
        <f t="shared" si="49"/>
        <v>0</v>
      </c>
      <c r="CO20" s="189">
        <f t="shared" si="50"/>
        <v>0</v>
      </c>
      <c r="CP20" s="189">
        <f t="shared" si="51"/>
        <v>0</v>
      </c>
      <c r="CQ20" s="189">
        <f t="shared" si="52"/>
        <v>0</v>
      </c>
      <c r="CR20" s="189">
        <f t="shared" si="53"/>
        <v>0</v>
      </c>
      <c r="CS20" s="189">
        <f t="shared" si="54"/>
        <v>0</v>
      </c>
      <c r="CT20" s="189">
        <f t="shared" si="55"/>
        <v>0</v>
      </c>
      <c r="CU20" s="189">
        <f t="shared" si="56"/>
        <v>0</v>
      </c>
      <c r="CV20" s="189">
        <f t="shared" si="57"/>
        <v>0</v>
      </c>
      <c r="CW20" s="189">
        <f t="shared" si="58"/>
        <v>0</v>
      </c>
      <c r="CX20" s="189">
        <f t="shared" si="59"/>
        <v>0</v>
      </c>
      <c r="CY20" s="189">
        <f t="shared" si="60"/>
        <v>0</v>
      </c>
      <c r="CZ20" s="189">
        <f t="shared" si="61"/>
        <v>0</v>
      </c>
      <c r="DA20" s="189">
        <f t="shared" si="62"/>
        <v>0</v>
      </c>
      <c r="DB20" s="189">
        <f t="shared" si="63"/>
        <v>0</v>
      </c>
      <c r="DC20" s="189">
        <f t="shared" si="64"/>
        <v>0</v>
      </c>
      <c r="DD20" s="189">
        <f t="shared" si="65"/>
        <v>0</v>
      </c>
      <c r="DE20" s="189">
        <f t="shared" si="66"/>
        <v>0</v>
      </c>
      <c r="DF20" s="189">
        <f t="shared" si="67"/>
        <v>0</v>
      </c>
      <c r="DG20" s="189">
        <f t="shared" si="68"/>
        <v>0</v>
      </c>
      <c r="DH20" s="189">
        <f t="shared" si="69"/>
        <v>0</v>
      </c>
      <c r="DI20" s="189">
        <f t="shared" si="90"/>
        <v>0</v>
      </c>
      <c r="DJ20" s="189">
        <f t="shared" si="91"/>
        <v>0</v>
      </c>
      <c r="DK20" s="189">
        <f t="shared" si="92"/>
        <v>0</v>
      </c>
      <c r="DL20" s="189">
        <f t="shared" si="93"/>
        <v>0</v>
      </c>
      <c r="DM20" s="189">
        <f t="shared" si="94"/>
        <v>0</v>
      </c>
      <c r="DN20" s="190">
        <f t="shared" si="18"/>
        <v>0</v>
      </c>
    </row>
    <row r="21" spans="1:118" ht="15" customHeight="1">
      <c r="A21" s="6">
        <v>19</v>
      </c>
      <c r="B21" s="167">
        <v>1.3445261413384374E-3</v>
      </c>
      <c r="C21" s="167">
        <v>4.5799761276922162E-4</v>
      </c>
      <c r="D21" s="167">
        <v>2.6403096491643663E-4</v>
      </c>
      <c r="E21" s="167">
        <v>1.6051793980717292E-4</v>
      </c>
      <c r="F21" s="167">
        <v>1.8226380616261355E-4</v>
      </c>
      <c r="G21" s="167">
        <v>4.4915288687139623E-4</v>
      </c>
      <c r="H21" s="167">
        <v>1.6458614328039743E-4</v>
      </c>
      <c r="I21" s="167">
        <v>2.57514415781174E-4</v>
      </c>
      <c r="J21" s="167">
        <v>2.1736597288893596E-4</v>
      </c>
      <c r="K21" s="167">
        <v>1.3345213377513276E-4</v>
      </c>
      <c r="L21" s="167">
        <v>1.17018062705665E-4</v>
      </c>
      <c r="M21" s="167">
        <v>1.7285041266392961E-4</v>
      </c>
      <c r="N21" s="167">
        <v>1.6593005534059211E-4</v>
      </c>
      <c r="O21" s="167">
        <v>2.503611496303404E-4</v>
      </c>
      <c r="P21" s="167">
        <v>1.7931358632145822E-4</v>
      </c>
      <c r="Q21" s="167">
        <v>1.3349321740065219E-4</v>
      </c>
      <c r="R21" s="167">
        <v>2.4752901431263357E-4</v>
      </c>
      <c r="S21" s="167">
        <v>1.3996964841906027E-4</v>
      </c>
      <c r="T21" s="167">
        <v>1.0334254913661385</v>
      </c>
      <c r="U21" s="167">
        <v>2.0440771867054913E-4</v>
      </c>
      <c r="V21" s="167">
        <v>3.6472566086979903E-4</v>
      </c>
      <c r="W21" s="167">
        <v>2.4802572600829984E-4</v>
      </c>
      <c r="X21" s="167">
        <v>3.8012807838665522E-4</v>
      </c>
      <c r="Y21" s="167">
        <v>2.387048576567282E-4</v>
      </c>
      <c r="Z21" s="167">
        <v>3.0189570541273679E-4</v>
      </c>
      <c r="AA21" s="167">
        <v>3.2562672997350789E-4</v>
      </c>
      <c r="AB21" s="167">
        <v>7.5240244856399701E-5</v>
      </c>
      <c r="AC21" s="167">
        <v>1.3914915260775274E-3</v>
      </c>
      <c r="AD21" s="167">
        <v>5.1586657093679168E-4</v>
      </c>
      <c r="AE21" s="167">
        <v>5.3856439504009011E-4</v>
      </c>
      <c r="AF21" s="167">
        <v>1.7253218398925949E-4</v>
      </c>
      <c r="AG21" s="167">
        <v>1.7006891699446422E-4</v>
      </c>
      <c r="AH21" s="167">
        <v>2.9957406590444541E-4</v>
      </c>
      <c r="AI21" s="167">
        <v>5.8985505343850907E-3</v>
      </c>
      <c r="AJ21" s="167">
        <v>2.4373267340701567E-4</v>
      </c>
      <c r="AK21" s="167">
        <v>1.3809536063926612E-4</v>
      </c>
      <c r="AL21" s="167">
        <v>4.2923270452609462E-4</v>
      </c>
      <c r="AM21" s="120"/>
      <c r="AN21">
        <v>19</v>
      </c>
      <c r="AO21" s="183">
        <f t="shared" si="4"/>
        <v>0</v>
      </c>
      <c r="AP21" s="183">
        <f t="shared" si="70"/>
        <v>0</v>
      </c>
      <c r="AQ21" s="183">
        <f t="shared" si="71"/>
        <v>0</v>
      </c>
      <c r="AR21" s="183">
        <f t="shared" si="72"/>
        <v>0</v>
      </c>
      <c r="AS21" s="183">
        <f t="shared" si="73"/>
        <v>0</v>
      </c>
      <c r="AT21" s="183">
        <f t="shared" si="74"/>
        <v>0</v>
      </c>
      <c r="AU21" s="183">
        <f t="shared" si="75"/>
        <v>0</v>
      </c>
      <c r="AV21" s="183">
        <f t="shared" si="76"/>
        <v>0</v>
      </c>
      <c r="AW21" s="183">
        <f t="shared" si="21"/>
        <v>0</v>
      </c>
      <c r="AX21" s="183">
        <f t="shared" si="22"/>
        <v>0</v>
      </c>
      <c r="AY21" s="183">
        <f t="shared" si="23"/>
        <v>0</v>
      </c>
      <c r="AZ21" s="183">
        <f t="shared" si="24"/>
        <v>0</v>
      </c>
      <c r="BA21" s="183">
        <f t="shared" si="25"/>
        <v>0</v>
      </c>
      <c r="BB21" s="183">
        <f t="shared" si="26"/>
        <v>0</v>
      </c>
      <c r="BC21" s="183">
        <f t="shared" si="27"/>
        <v>0</v>
      </c>
      <c r="BD21" s="183">
        <f t="shared" si="28"/>
        <v>0</v>
      </c>
      <c r="BE21" s="183">
        <f t="shared" si="29"/>
        <v>0</v>
      </c>
      <c r="BF21" s="183">
        <f t="shared" si="30"/>
        <v>0</v>
      </c>
      <c r="BG21" s="183">
        <f t="shared" si="31"/>
        <v>0</v>
      </c>
      <c r="BH21" s="183">
        <f t="shared" si="32"/>
        <v>0</v>
      </c>
      <c r="BI21" s="183">
        <f t="shared" si="33"/>
        <v>0</v>
      </c>
      <c r="BJ21" s="183">
        <f t="shared" si="34"/>
        <v>0</v>
      </c>
      <c r="BK21" s="183">
        <f t="shared" si="35"/>
        <v>0</v>
      </c>
      <c r="BL21" s="183">
        <f t="shared" si="36"/>
        <v>0</v>
      </c>
      <c r="BM21" s="183">
        <f t="shared" si="37"/>
        <v>0</v>
      </c>
      <c r="BN21" s="183">
        <f t="shared" si="38"/>
        <v>0</v>
      </c>
      <c r="BO21" s="183">
        <f t="shared" si="39"/>
        <v>0</v>
      </c>
      <c r="BP21" s="183">
        <f t="shared" si="40"/>
        <v>0</v>
      </c>
      <c r="BQ21" s="183">
        <f t="shared" si="41"/>
        <v>0</v>
      </c>
      <c r="BR21" s="183">
        <f t="shared" si="42"/>
        <v>0</v>
      </c>
      <c r="BS21" s="183">
        <f t="shared" si="43"/>
        <v>0</v>
      </c>
      <c r="BT21" s="183">
        <f t="shared" si="44"/>
        <v>0</v>
      </c>
      <c r="BU21" s="183">
        <f t="shared" si="85"/>
        <v>0</v>
      </c>
      <c r="BV21" s="183">
        <f t="shared" si="86"/>
        <v>0</v>
      </c>
      <c r="BW21" s="183">
        <f t="shared" si="87"/>
        <v>0</v>
      </c>
      <c r="BX21" s="183">
        <f t="shared" si="88"/>
        <v>0</v>
      </c>
      <c r="BY21" s="183">
        <f t="shared" si="89"/>
        <v>0</v>
      </c>
      <c r="BZ21" s="184">
        <f t="shared" si="19"/>
        <v>0</v>
      </c>
      <c r="CA21" s="116"/>
      <c r="CB21">
        <v>19</v>
      </c>
      <c r="CC21" s="189">
        <f t="shared" si="84"/>
        <v>0</v>
      </c>
      <c r="CD21" s="189">
        <f t="shared" si="77"/>
        <v>0</v>
      </c>
      <c r="CE21" s="189">
        <f t="shared" si="78"/>
        <v>0</v>
      </c>
      <c r="CF21" s="189">
        <f t="shared" si="79"/>
        <v>0</v>
      </c>
      <c r="CG21" s="189">
        <f t="shared" si="80"/>
        <v>0</v>
      </c>
      <c r="CH21" s="189">
        <f t="shared" si="81"/>
        <v>0</v>
      </c>
      <c r="CI21" s="189">
        <f t="shared" si="82"/>
        <v>0</v>
      </c>
      <c r="CJ21" s="189">
        <f t="shared" si="83"/>
        <v>0</v>
      </c>
      <c r="CK21" s="189">
        <f t="shared" si="46"/>
        <v>0</v>
      </c>
      <c r="CL21" s="189">
        <f t="shared" si="47"/>
        <v>0</v>
      </c>
      <c r="CM21" s="189">
        <f t="shared" si="48"/>
        <v>0</v>
      </c>
      <c r="CN21" s="189">
        <f t="shared" si="49"/>
        <v>0</v>
      </c>
      <c r="CO21" s="189">
        <f t="shared" si="50"/>
        <v>0</v>
      </c>
      <c r="CP21" s="189">
        <f t="shared" si="51"/>
        <v>0</v>
      </c>
      <c r="CQ21" s="189">
        <f t="shared" si="52"/>
        <v>0</v>
      </c>
      <c r="CR21" s="189">
        <f t="shared" si="53"/>
        <v>0</v>
      </c>
      <c r="CS21" s="189">
        <f t="shared" si="54"/>
        <v>0</v>
      </c>
      <c r="CT21" s="189">
        <f t="shared" si="55"/>
        <v>0</v>
      </c>
      <c r="CU21" s="189">
        <f t="shared" si="56"/>
        <v>0</v>
      </c>
      <c r="CV21" s="189">
        <f t="shared" si="57"/>
        <v>0</v>
      </c>
      <c r="CW21" s="189">
        <f t="shared" si="58"/>
        <v>0</v>
      </c>
      <c r="CX21" s="189">
        <f t="shared" si="59"/>
        <v>0</v>
      </c>
      <c r="CY21" s="189">
        <f t="shared" si="60"/>
        <v>0</v>
      </c>
      <c r="CZ21" s="189">
        <f t="shared" si="61"/>
        <v>0</v>
      </c>
      <c r="DA21" s="189">
        <f t="shared" si="62"/>
        <v>0</v>
      </c>
      <c r="DB21" s="189">
        <f t="shared" si="63"/>
        <v>0</v>
      </c>
      <c r="DC21" s="189">
        <f t="shared" si="64"/>
        <v>0</v>
      </c>
      <c r="DD21" s="189">
        <f t="shared" si="65"/>
        <v>0</v>
      </c>
      <c r="DE21" s="189">
        <f t="shared" si="66"/>
        <v>0</v>
      </c>
      <c r="DF21" s="189">
        <f t="shared" si="67"/>
        <v>0</v>
      </c>
      <c r="DG21" s="189">
        <f t="shared" si="68"/>
        <v>0</v>
      </c>
      <c r="DH21" s="189">
        <f t="shared" si="69"/>
        <v>0</v>
      </c>
      <c r="DI21" s="189">
        <f t="shared" si="90"/>
        <v>0</v>
      </c>
      <c r="DJ21" s="189">
        <f t="shared" si="91"/>
        <v>0</v>
      </c>
      <c r="DK21" s="189">
        <f t="shared" si="92"/>
        <v>0</v>
      </c>
      <c r="DL21" s="189">
        <f t="shared" si="93"/>
        <v>0</v>
      </c>
      <c r="DM21" s="189">
        <f t="shared" si="94"/>
        <v>0</v>
      </c>
      <c r="DN21" s="190">
        <f t="shared" si="18"/>
        <v>0</v>
      </c>
    </row>
    <row r="22" spans="1:118" ht="15" customHeight="1">
      <c r="A22" s="6">
        <v>20</v>
      </c>
      <c r="B22" s="167">
        <v>1.4947775495384142E-3</v>
      </c>
      <c r="C22" s="167">
        <v>1.6139153728246618E-3</v>
      </c>
      <c r="D22" s="167">
        <v>2.9185469057866876E-3</v>
      </c>
      <c r="E22" s="167">
        <v>2.1916540242275958E-2</v>
      </c>
      <c r="F22" s="167">
        <v>6.9338158819214945E-3</v>
      </c>
      <c r="G22" s="167">
        <v>1.8907674113845434E-3</v>
      </c>
      <c r="H22" s="167">
        <v>7.9606282308808517E-3</v>
      </c>
      <c r="I22" s="167">
        <v>1.5570489417348187E-3</v>
      </c>
      <c r="J22" s="167">
        <v>7.7018589574160291E-3</v>
      </c>
      <c r="K22" s="167">
        <v>5.2152210804299309E-3</v>
      </c>
      <c r="L22" s="167">
        <v>1.6370579023642105E-2</v>
      </c>
      <c r="M22" s="167">
        <v>1.1752526005619135E-3</v>
      </c>
      <c r="N22" s="167">
        <v>9.365353569105268E-4</v>
      </c>
      <c r="O22" s="167">
        <v>3.0403085518379532E-3</v>
      </c>
      <c r="P22" s="167">
        <v>2.1399062269794244E-3</v>
      </c>
      <c r="Q22" s="167">
        <v>2.9784189393649661E-3</v>
      </c>
      <c r="R22" s="167">
        <v>2.3080891227742245E-3</v>
      </c>
      <c r="S22" s="167">
        <v>5.3912018925338341E-3</v>
      </c>
      <c r="T22" s="167">
        <v>1.3584391238565083E-3</v>
      </c>
      <c r="U22" s="167">
        <v>1.0393387348816958</v>
      </c>
      <c r="V22" s="167">
        <v>3.1368726028065991E-3</v>
      </c>
      <c r="W22" s="167">
        <v>4.4759662657561103E-3</v>
      </c>
      <c r="X22" s="167">
        <v>2.2827602403191795E-3</v>
      </c>
      <c r="Y22" s="167">
        <v>2.0140883465451249E-3</v>
      </c>
      <c r="Z22" s="167">
        <v>2.4611164027683609E-3</v>
      </c>
      <c r="AA22" s="167">
        <v>4.8421784337954778E-3</v>
      </c>
      <c r="AB22" s="167">
        <v>5.147116229677393E-4</v>
      </c>
      <c r="AC22" s="167">
        <v>1.4095334195344232E-3</v>
      </c>
      <c r="AD22" s="167">
        <v>5.3225722174530974E-3</v>
      </c>
      <c r="AE22" s="167">
        <v>2.6389740039432781E-3</v>
      </c>
      <c r="AF22" s="167">
        <v>4.5934539585426705E-3</v>
      </c>
      <c r="AG22" s="167">
        <v>1.6909443679817701E-3</v>
      </c>
      <c r="AH22" s="167">
        <v>1.6533259560508336E-2</v>
      </c>
      <c r="AI22" s="167">
        <v>2.6142529386607343E-3</v>
      </c>
      <c r="AJ22" s="167">
        <v>4.4737612793551212E-3</v>
      </c>
      <c r="AK22" s="167">
        <v>7.3799778971017235E-2</v>
      </c>
      <c r="AL22" s="167">
        <v>2.0862233796189828E-3</v>
      </c>
      <c r="AM22" s="120"/>
      <c r="AN22">
        <v>20</v>
      </c>
      <c r="AO22" s="183">
        <f t="shared" si="4"/>
        <v>0</v>
      </c>
      <c r="AP22" s="183">
        <f t="shared" si="70"/>
        <v>0</v>
      </c>
      <c r="AQ22" s="183">
        <f t="shared" si="71"/>
        <v>0</v>
      </c>
      <c r="AR22" s="183">
        <f t="shared" si="72"/>
        <v>0</v>
      </c>
      <c r="AS22" s="183">
        <f t="shared" si="73"/>
        <v>0</v>
      </c>
      <c r="AT22" s="183">
        <f t="shared" si="74"/>
        <v>0</v>
      </c>
      <c r="AU22" s="183">
        <f t="shared" si="75"/>
        <v>0</v>
      </c>
      <c r="AV22" s="183">
        <f t="shared" si="76"/>
        <v>0</v>
      </c>
      <c r="AW22" s="183">
        <f t="shared" si="21"/>
        <v>0</v>
      </c>
      <c r="AX22" s="183">
        <f t="shared" si="22"/>
        <v>0</v>
      </c>
      <c r="AY22" s="183">
        <f t="shared" si="23"/>
        <v>0</v>
      </c>
      <c r="AZ22" s="183">
        <f t="shared" si="24"/>
        <v>0</v>
      </c>
      <c r="BA22" s="183">
        <f t="shared" si="25"/>
        <v>0</v>
      </c>
      <c r="BB22" s="183">
        <f t="shared" si="26"/>
        <v>0</v>
      </c>
      <c r="BC22" s="183">
        <f t="shared" si="27"/>
        <v>0</v>
      </c>
      <c r="BD22" s="183">
        <f t="shared" si="28"/>
        <v>0</v>
      </c>
      <c r="BE22" s="183">
        <f t="shared" si="29"/>
        <v>0</v>
      </c>
      <c r="BF22" s="183">
        <f t="shared" si="30"/>
        <v>0</v>
      </c>
      <c r="BG22" s="183">
        <f t="shared" si="31"/>
        <v>0</v>
      </c>
      <c r="BH22" s="183">
        <f t="shared" si="32"/>
        <v>0</v>
      </c>
      <c r="BI22" s="183">
        <f t="shared" si="33"/>
        <v>0</v>
      </c>
      <c r="BJ22" s="183">
        <f t="shared" si="34"/>
        <v>0</v>
      </c>
      <c r="BK22" s="183">
        <f t="shared" si="35"/>
        <v>0</v>
      </c>
      <c r="BL22" s="183">
        <f t="shared" si="36"/>
        <v>0</v>
      </c>
      <c r="BM22" s="183">
        <f t="shared" si="37"/>
        <v>0</v>
      </c>
      <c r="BN22" s="183">
        <f t="shared" si="38"/>
        <v>0</v>
      </c>
      <c r="BO22" s="183">
        <f t="shared" si="39"/>
        <v>0</v>
      </c>
      <c r="BP22" s="183">
        <f t="shared" si="40"/>
        <v>0</v>
      </c>
      <c r="BQ22" s="183">
        <f t="shared" si="41"/>
        <v>0</v>
      </c>
      <c r="BR22" s="183">
        <f t="shared" si="42"/>
        <v>0</v>
      </c>
      <c r="BS22" s="183">
        <f t="shared" si="43"/>
        <v>0</v>
      </c>
      <c r="BT22" s="183">
        <f t="shared" si="44"/>
        <v>0</v>
      </c>
      <c r="BU22" s="183">
        <f t="shared" si="85"/>
        <v>0</v>
      </c>
      <c r="BV22" s="183">
        <f t="shared" si="86"/>
        <v>0</v>
      </c>
      <c r="BW22" s="183">
        <f t="shared" si="87"/>
        <v>0</v>
      </c>
      <c r="BX22" s="183">
        <f t="shared" si="88"/>
        <v>0</v>
      </c>
      <c r="BY22" s="183">
        <f t="shared" si="89"/>
        <v>0</v>
      </c>
      <c r="BZ22" s="184">
        <f t="shared" si="19"/>
        <v>0</v>
      </c>
      <c r="CA22" s="116"/>
      <c r="CB22">
        <v>20</v>
      </c>
      <c r="CC22" s="189">
        <f t="shared" si="84"/>
        <v>0</v>
      </c>
      <c r="CD22" s="189">
        <f t="shared" si="77"/>
        <v>0</v>
      </c>
      <c r="CE22" s="189">
        <f t="shared" si="78"/>
        <v>0</v>
      </c>
      <c r="CF22" s="189">
        <f t="shared" si="79"/>
        <v>0</v>
      </c>
      <c r="CG22" s="189">
        <f t="shared" si="80"/>
        <v>0</v>
      </c>
      <c r="CH22" s="189">
        <f t="shared" si="81"/>
        <v>0</v>
      </c>
      <c r="CI22" s="189">
        <f t="shared" si="82"/>
        <v>0</v>
      </c>
      <c r="CJ22" s="189">
        <f t="shared" si="83"/>
        <v>0</v>
      </c>
      <c r="CK22" s="189">
        <f t="shared" si="46"/>
        <v>0</v>
      </c>
      <c r="CL22" s="189">
        <f t="shared" si="47"/>
        <v>0</v>
      </c>
      <c r="CM22" s="189">
        <f t="shared" si="48"/>
        <v>0</v>
      </c>
      <c r="CN22" s="189">
        <f t="shared" si="49"/>
        <v>0</v>
      </c>
      <c r="CO22" s="189">
        <f t="shared" si="50"/>
        <v>0</v>
      </c>
      <c r="CP22" s="189">
        <f t="shared" si="51"/>
        <v>0</v>
      </c>
      <c r="CQ22" s="189">
        <f t="shared" si="52"/>
        <v>0</v>
      </c>
      <c r="CR22" s="189">
        <f t="shared" si="53"/>
        <v>0</v>
      </c>
      <c r="CS22" s="189">
        <f t="shared" si="54"/>
        <v>0</v>
      </c>
      <c r="CT22" s="189">
        <f t="shared" si="55"/>
        <v>0</v>
      </c>
      <c r="CU22" s="189">
        <f t="shared" si="56"/>
        <v>0</v>
      </c>
      <c r="CV22" s="189">
        <f t="shared" si="57"/>
        <v>0</v>
      </c>
      <c r="CW22" s="189">
        <f t="shared" si="58"/>
        <v>0</v>
      </c>
      <c r="CX22" s="189">
        <f t="shared" si="59"/>
        <v>0</v>
      </c>
      <c r="CY22" s="189">
        <f t="shared" si="60"/>
        <v>0</v>
      </c>
      <c r="CZ22" s="189">
        <f t="shared" si="61"/>
        <v>0</v>
      </c>
      <c r="DA22" s="189">
        <f t="shared" si="62"/>
        <v>0</v>
      </c>
      <c r="DB22" s="189">
        <f t="shared" si="63"/>
        <v>0</v>
      </c>
      <c r="DC22" s="189">
        <f t="shared" si="64"/>
        <v>0</v>
      </c>
      <c r="DD22" s="189">
        <f t="shared" si="65"/>
        <v>0</v>
      </c>
      <c r="DE22" s="189">
        <f t="shared" si="66"/>
        <v>0</v>
      </c>
      <c r="DF22" s="189">
        <f t="shared" si="67"/>
        <v>0</v>
      </c>
      <c r="DG22" s="189">
        <f t="shared" si="68"/>
        <v>0</v>
      </c>
      <c r="DH22" s="189">
        <f t="shared" si="69"/>
        <v>0</v>
      </c>
      <c r="DI22" s="189">
        <f t="shared" si="90"/>
        <v>0</v>
      </c>
      <c r="DJ22" s="189">
        <f t="shared" si="91"/>
        <v>0</v>
      </c>
      <c r="DK22" s="189">
        <f t="shared" si="92"/>
        <v>0</v>
      </c>
      <c r="DL22" s="189">
        <f t="shared" si="93"/>
        <v>0</v>
      </c>
      <c r="DM22" s="189">
        <f t="shared" si="94"/>
        <v>0</v>
      </c>
      <c r="DN22" s="190">
        <f t="shared" si="18"/>
        <v>0</v>
      </c>
    </row>
    <row r="23" spans="1:118" ht="15" customHeight="1">
      <c r="A23" s="6">
        <v>21</v>
      </c>
      <c r="B23" s="167">
        <v>4.0547018142300688E-3</v>
      </c>
      <c r="C23" s="167">
        <v>5.3791632222642757E-3</v>
      </c>
      <c r="D23" s="167">
        <v>1.6565263228362787E-3</v>
      </c>
      <c r="E23" s="167">
        <v>3.4258948396415716E-3</v>
      </c>
      <c r="F23" s="167">
        <v>5.7460313435300503E-3</v>
      </c>
      <c r="G23" s="167">
        <v>3.0474437576783198E-3</v>
      </c>
      <c r="H23" s="167">
        <v>2.8206495175643991E-3</v>
      </c>
      <c r="I23" s="167">
        <v>3.3369203001807285E-3</v>
      </c>
      <c r="J23" s="167">
        <v>6.0830250550585087E-3</v>
      </c>
      <c r="K23" s="167">
        <v>5.8324160679883563E-3</v>
      </c>
      <c r="L23" s="167">
        <v>4.8262452286112296E-3</v>
      </c>
      <c r="M23" s="167">
        <v>4.5130414881543414E-3</v>
      </c>
      <c r="N23" s="167">
        <v>2.2546245734488121E-3</v>
      </c>
      <c r="O23" s="167">
        <v>2.642466187192845E-3</v>
      </c>
      <c r="P23" s="167">
        <v>2.1934190393485772E-3</v>
      </c>
      <c r="Q23" s="167">
        <v>6.6235936747805878E-3</v>
      </c>
      <c r="R23" s="167">
        <v>3.8273830879962619E-3</v>
      </c>
      <c r="S23" s="167">
        <v>3.1700795159331128E-3</v>
      </c>
      <c r="T23" s="167">
        <v>1.7379784847533733E-3</v>
      </c>
      <c r="U23" s="167">
        <v>2.896087756583645E-3</v>
      </c>
      <c r="V23" s="167">
        <v>1.0017238274325644</v>
      </c>
      <c r="W23" s="167">
        <v>1.9949168808292703E-2</v>
      </c>
      <c r="X23" s="167">
        <v>3.6535713659181006E-2</v>
      </c>
      <c r="Y23" s="167">
        <v>4.3644576875010088E-3</v>
      </c>
      <c r="Z23" s="167">
        <v>4.5991092641835462E-3</v>
      </c>
      <c r="AA23" s="167">
        <v>3.6415770635566612E-3</v>
      </c>
      <c r="AB23" s="167">
        <v>1.3885301981967078E-2</v>
      </c>
      <c r="AC23" s="167">
        <v>8.2746261187835891E-3</v>
      </c>
      <c r="AD23" s="167">
        <v>6.4894279051087422E-3</v>
      </c>
      <c r="AE23" s="167">
        <v>7.9689406472547818E-3</v>
      </c>
      <c r="AF23" s="167">
        <v>7.2580294598389291E-3</v>
      </c>
      <c r="AG23" s="167">
        <v>3.0128713242828066E-3</v>
      </c>
      <c r="AH23" s="167">
        <v>3.0041091056507677E-3</v>
      </c>
      <c r="AI23" s="167">
        <v>1.5987820295292015E-3</v>
      </c>
      <c r="AJ23" s="167">
        <v>4.1545838154976216E-3</v>
      </c>
      <c r="AK23" s="167">
        <v>1.9666933239148956E-3</v>
      </c>
      <c r="AL23" s="167">
        <v>3.9961836642191748E-3</v>
      </c>
      <c r="AM23" s="120"/>
      <c r="AN23">
        <v>21</v>
      </c>
      <c r="AO23" s="183">
        <f t="shared" si="4"/>
        <v>0</v>
      </c>
      <c r="AP23" s="183">
        <f t="shared" si="70"/>
        <v>0</v>
      </c>
      <c r="AQ23" s="183">
        <f t="shared" si="71"/>
        <v>0</v>
      </c>
      <c r="AR23" s="183">
        <f t="shared" si="72"/>
        <v>0</v>
      </c>
      <c r="AS23" s="183">
        <f t="shared" si="73"/>
        <v>0</v>
      </c>
      <c r="AT23" s="183">
        <f t="shared" si="74"/>
        <v>0</v>
      </c>
      <c r="AU23" s="183">
        <f t="shared" si="75"/>
        <v>0</v>
      </c>
      <c r="AV23" s="183">
        <f t="shared" si="76"/>
        <v>0</v>
      </c>
      <c r="AW23" s="183">
        <f t="shared" si="21"/>
        <v>0</v>
      </c>
      <c r="AX23" s="183">
        <f t="shared" si="22"/>
        <v>0</v>
      </c>
      <c r="AY23" s="183">
        <f t="shared" si="23"/>
        <v>0</v>
      </c>
      <c r="AZ23" s="183">
        <f t="shared" si="24"/>
        <v>0</v>
      </c>
      <c r="BA23" s="183">
        <f t="shared" si="25"/>
        <v>0</v>
      </c>
      <c r="BB23" s="183">
        <f t="shared" si="26"/>
        <v>0</v>
      </c>
      <c r="BC23" s="183">
        <f t="shared" si="27"/>
        <v>0</v>
      </c>
      <c r="BD23" s="183">
        <f t="shared" si="28"/>
        <v>0</v>
      </c>
      <c r="BE23" s="183">
        <f t="shared" si="29"/>
        <v>0</v>
      </c>
      <c r="BF23" s="183">
        <f t="shared" si="30"/>
        <v>0</v>
      </c>
      <c r="BG23" s="183">
        <f t="shared" si="31"/>
        <v>0</v>
      </c>
      <c r="BH23" s="183">
        <f t="shared" si="32"/>
        <v>0</v>
      </c>
      <c r="BI23" s="183">
        <f t="shared" si="33"/>
        <v>0</v>
      </c>
      <c r="BJ23" s="183">
        <f t="shared" si="34"/>
        <v>0</v>
      </c>
      <c r="BK23" s="183">
        <f t="shared" si="35"/>
        <v>0</v>
      </c>
      <c r="BL23" s="183">
        <f t="shared" si="36"/>
        <v>0</v>
      </c>
      <c r="BM23" s="183">
        <f t="shared" si="37"/>
        <v>0</v>
      </c>
      <c r="BN23" s="183">
        <f t="shared" si="38"/>
        <v>0</v>
      </c>
      <c r="BO23" s="183">
        <f t="shared" si="39"/>
        <v>0</v>
      </c>
      <c r="BP23" s="183">
        <f t="shared" si="40"/>
        <v>0</v>
      </c>
      <c r="BQ23" s="183">
        <f t="shared" si="41"/>
        <v>0</v>
      </c>
      <c r="BR23" s="183">
        <f t="shared" si="42"/>
        <v>0</v>
      </c>
      <c r="BS23" s="183">
        <f t="shared" si="43"/>
        <v>0</v>
      </c>
      <c r="BT23" s="183">
        <f t="shared" si="44"/>
        <v>0</v>
      </c>
      <c r="BU23" s="183">
        <f t="shared" si="85"/>
        <v>0</v>
      </c>
      <c r="BV23" s="183">
        <f t="shared" si="86"/>
        <v>0</v>
      </c>
      <c r="BW23" s="183">
        <f t="shared" si="87"/>
        <v>0</v>
      </c>
      <c r="BX23" s="183">
        <f t="shared" si="88"/>
        <v>0</v>
      </c>
      <c r="BY23" s="183">
        <f t="shared" si="89"/>
        <v>0</v>
      </c>
      <c r="BZ23" s="184">
        <f t="shared" si="19"/>
        <v>0</v>
      </c>
      <c r="CA23" s="116"/>
      <c r="CB23">
        <v>21</v>
      </c>
      <c r="CC23" s="189">
        <f t="shared" si="84"/>
        <v>0</v>
      </c>
      <c r="CD23" s="189">
        <f t="shared" si="77"/>
        <v>0</v>
      </c>
      <c r="CE23" s="189">
        <f t="shared" si="78"/>
        <v>0</v>
      </c>
      <c r="CF23" s="189">
        <f t="shared" si="79"/>
        <v>0</v>
      </c>
      <c r="CG23" s="189">
        <f t="shared" si="80"/>
        <v>0</v>
      </c>
      <c r="CH23" s="189">
        <f t="shared" si="81"/>
        <v>0</v>
      </c>
      <c r="CI23" s="189">
        <f t="shared" si="82"/>
        <v>0</v>
      </c>
      <c r="CJ23" s="189">
        <f t="shared" si="83"/>
        <v>0</v>
      </c>
      <c r="CK23" s="189">
        <f t="shared" si="46"/>
        <v>0</v>
      </c>
      <c r="CL23" s="189">
        <f t="shared" si="47"/>
        <v>0</v>
      </c>
      <c r="CM23" s="189">
        <f t="shared" si="48"/>
        <v>0</v>
      </c>
      <c r="CN23" s="189">
        <f t="shared" si="49"/>
        <v>0</v>
      </c>
      <c r="CO23" s="189">
        <f t="shared" si="50"/>
        <v>0</v>
      </c>
      <c r="CP23" s="189">
        <f t="shared" si="51"/>
        <v>0</v>
      </c>
      <c r="CQ23" s="189">
        <f t="shared" si="52"/>
        <v>0</v>
      </c>
      <c r="CR23" s="189">
        <f t="shared" si="53"/>
        <v>0</v>
      </c>
      <c r="CS23" s="189">
        <f t="shared" si="54"/>
        <v>0</v>
      </c>
      <c r="CT23" s="189">
        <f t="shared" si="55"/>
        <v>0</v>
      </c>
      <c r="CU23" s="189">
        <f t="shared" si="56"/>
        <v>0</v>
      </c>
      <c r="CV23" s="189">
        <f t="shared" si="57"/>
        <v>0</v>
      </c>
      <c r="CW23" s="189">
        <f t="shared" si="58"/>
        <v>0</v>
      </c>
      <c r="CX23" s="189">
        <f t="shared" si="59"/>
        <v>0</v>
      </c>
      <c r="CY23" s="189">
        <f t="shared" si="60"/>
        <v>0</v>
      </c>
      <c r="CZ23" s="189">
        <f t="shared" si="61"/>
        <v>0</v>
      </c>
      <c r="DA23" s="189">
        <f t="shared" si="62"/>
        <v>0</v>
      </c>
      <c r="DB23" s="189">
        <f t="shared" si="63"/>
        <v>0</v>
      </c>
      <c r="DC23" s="189">
        <f t="shared" si="64"/>
        <v>0</v>
      </c>
      <c r="DD23" s="189">
        <f t="shared" si="65"/>
        <v>0</v>
      </c>
      <c r="DE23" s="189">
        <f t="shared" si="66"/>
        <v>0</v>
      </c>
      <c r="DF23" s="189">
        <f t="shared" si="67"/>
        <v>0</v>
      </c>
      <c r="DG23" s="189">
        <f t="shared" si="68"/>
        <v>0</v>
      </c>
      <c r="DH23" s="189">
        <f t="shared" si="69"/>
        <v>0</v>
      </c>
      <c r="DI23" s="189">
        <f t="shared" si="90"/>
        <v>0</v>
      </c>
      <c r="DJ23" s="189">
        <f t="shared" si="91"/>
        <v>0</v>
      </c>
      <c r="DK23" s="189">
        <f t="shared" si="92"/>
        <v>0</v>
      </c>
      <c r="DL23" s="189">
        <f t="shared" si="93"/>
        <v>0</v>
      </c>
      <c r="DM23" s="189">
        <f t="shared" si="94"/>
        <v>0</v>
      </c>
      <c r="DN23" s="190">
        <f t="shared" si="18"/>
        <v>0</v>
      </c>
    </row>
    <row r="24" spans="1:118" ht="15" customHeight="1">
      <c r="A24" s="6">
        <v>22</v>
      </c>
      <c r="B24" s="167">
        <v>1.2367460078615785E-3</v>
      </c>
      <c r="C24" s="167">
        <v>2.2860743821659243E-3</v>
      </c>
      <c r="D24" s="167">
        <v>2.1874328523604075E-3</v>
      </c>
      <c r="E24" s="167">
        <v>3.050803134703216E-3</v>
      </c>
      <c r="F24" s="167">
        <v>8.752363221758425E-3</v>
      </c>
      <c r="G24" s="167">
        <v>3.6672318406951905E-3</v>
      </c>
      <c r="H24" s="167">
        <v>3.1080162369635463E-3</v>
      </c>
      <c r="I24" s="167">
        <v>7.3182666220576835E-3</v>
      </c>
      <c r="J24" s="167">
        <v>7.3385766153040138E-3</v>
      </c>
      <c r="K24" s="167">
        <v>1.5917688368659203E-2</v>
      </c>
      <c r="L24" s="167">
        <v>5.7838265920560437E-3</v>
      </c>
      <c r="M24" s="167">
        <v>5.1107234464610532E-3</v>
      </c>
      <c r="N24" s="167">
        <v>2.2681651608631149E-3</v>
      </c>
      <c r="O24" s="167">
        <v>2.1844174293721564E-3</v>
      </c>
      <c r="P24" s="167">
        <v>1.4431099316706895E-3</v>
      </c>
      <c r="Q24" s="167">
        <v>3.0311424610323327E-3</v>
      </c>
      <c r="R24" s="167">
        <v>3.2810150797972547E-3</v>
      </c>
      <c r="S24" s="167">
        <v>1.482162373274755E-3</v>
      </c>
      <c r="T24" s="167">
        <v>3.2738199580516873E-3</v>
      </c>
      <c r="U24" s="167">
        <v>1.9388084387941655E-3</v>
      </c>
      <c r="V24" s="167">
        <v>1.0745125725126943E-3</v>
      </c>
      <c r="W24" s="167">
        <v>1.008537097439461</v>
      </c>
      <c r="X24" s="167">
        <v>5.0008131831771382E-3</v>
      </c>
      <c r="Y24" s="167">
        <v>7.958634725030396E-3</v>
      </c>
      <c r="Z24" s="167">
        <v>2.9006955973976383E-3</v>
      </c>
      <c r="AA24" s="167">
        <v>7.519673190288297E-4</v>
      </c>
      <c r="AB24" s="167">
        <v>3.1140050259944257E-4</v>
      </c>
      <c r="AC24" s="167">
        <v>1.1832826674071854E-3</v>
      </c>
      <c r="AD24" s="167">
        <v>1.9574984827538189E-3</v>
      </c>
      <c r="AE24" s="167">
        <v>1.6702502957878548E-3</v>
      </c>
      <c r="AF24" s="167">
        <v>2.4319138439554007E-3</v>
      </c>
      <c r="AG24" s="167">
        <v>1.8076511011838364E-3</v>
      </c>
      <c r="AH24" s="167">
        <v>8.1275868284417098E-4</v>
      </c>
      <c r="AI24" s="167">
        <v>7.5706757161528369E-4</v>
      </c>
      <c r="AJ24" s="167">
        <v>5.6571957784311852E-3</v>
      </c>
      <c r="AK24" s="167">
        <v>1.6464402503943002E-3</v>
      </c>
      <c r="AL24" s="167">
        <v>1.7531047288081075E-3</v>
      </c>
      <c r="AM24" s="120"/>
      <c r="AN24">
        <v>22</v>
      </c>
      <c r="AO24" s="183">
        <f t="shared" si="4"/>
        <v>0</v>
      </c>
      <c r="AP24" s="183">
        <f t="shared" si="70"/>
        <v>0</v>
      </c>
      <c r="AQ24" s="183">
        <f t="shared" si="71"/>
        <v>0</v>
      </c>
      <c r="AR24" s="183">
        <f t="shared" si="72"/>
        <v>0</v>
      </c>
      <c r="AS24" s="183">
        <f t="shared" si="73"/>
        <v>0</v>
      </c>
      <c r="AT24" s="183">
        <f t="shared" si="74"/>
        <v>0</v>
      </c>
      <c r="AU24" s="183">
        <f t="shared" si="75"/>
        <v>0</v>
      </c>
      <c r="AV24" s="183">
        <f t="shared" si="76"/>
        <v>0</v>
      </c>
      <c r="AW24" s="183">
        <f t="shared" si="21"/>
        <v>0</v>
      </c>
      <c r="AX24" s="183">
        <f t="shared" si="22"/>
        <v>0</v>
      </c>
      <c r="AY24" s="183">
        <f t="shared" si="23"/>
        <v>0</v>
      </c>
      <c r="AZ24" s="183">
        <f t="shared" si="24"/>
        <v>0</v>
      </c>
      <c r="BA24" s="183">
        <f t="shared" si="25"/>
        <v>0</v>
      </c>
      <c r="BB24" s="183">
        <f t="shared" si="26"/>
        <v>0</v>
      </c>
      <c r="BC24" s="183">
        <f t="shared" si="27"/>
        <v>0</v>
      </c>
      <c r="BD24" s="183">
        <f t="shared" si="28"/>
        <v>0</v>
      </c>
      <c r="BE24" s="183">
        <f t="shared" si="29"/>
        <v>0</v>
      </c>
      <c r="BF24" s="183">
        <f t="shared" si="30"/>
        <v>0</v>
      </c>
      <c r="BG24" s="183">
        <f t="shared" si="31"/>
        <v>0</v>
      </c>
      <c r="BH24" s="183">
        <f t="shared" si="32"/>
        <v>0</v>
      </c>
      <c r="BI24" s="183">
        <f t="shared" si="33"/>
        <v>0</v>
      </c>
      <c r="BJ24" s="183">
        <f t="shared" si="34"/>
        <v>0</v>
      </c>
      <c r="BK24" s="183">
        <f t="shared" si="35"/>
        <v>0</v>
      </c>
      <c r="BL24" s="183">
        <f t="shared" si="36"/>
        <v>0</v>
      </c>
      <c r="BM24" s="183">
        <f t="shared" si="37"/>
        <v>0</v>
      </c>
      <c r="BN24" s="183">
        <f t="shared" si="38"/>
        <v>0</v>
      </c>
      <c r="BO24" s="183">
        <f t="shared" si="39"/>
        <v>0</v>
      </c>
      <c r="BP24" s="183">
        <f t="shared" si="40"/>
        <v>0</v>
      </c>
      <c r="BQ24" s="183">
        <f t="shared" si="41"/>
        <v>0</v>
      </c>
      <c r="BR24" s="183">
        <f t="shared" si="42"/>
        <v>0</v>
      </c>
      <c r="BS24" s="183">
        <f t="shared" si="43"/>
        <v>0</v>
      </c>
      <c r="BT24" s="183">
        <f t="shared" si="44"/>
        <v>0</v>
      </c>
      <c r="BU24" s="183">
        <f t="shared" si="85"/>
        <v>0</v>
      </c>
      <c r="BV24" s="183">
        <f t="shared" si="86"/>
        <v>0</v>
      </c>
      <c r="BW24" s="183">
        <f t="shared" si="87"/>
        <v>0</v>
      </c>
      <c r="BX24" s="183">
        <f t="shared" si="88"/>
        <v>0</v>
      </c>
      <c r="BY24" s="183">
        <f t="shared" si="89"/>
        <v>0</v>
      </c>
      <c r="BZ24" s="184">
        <f t="shared" si="19"/>
        <v>0</v>
      </c>
      <c r="CA24" s="116"/>
      <c r="CB24">
        <v>22</v>
      </c>
      <c r="CC24" s="189">
        <f t="shared" si="84"/>
        <v>0</v>
      </c>
      <c r="CD24" s="189">
        <f t="shared" si="77"/>
        <v>0</v>
      </c>
      <c r="CE24" s="189">
        <f t="shared" si="78"/>
        <v>0</v>
      </c>
      <c r="CF24" s="189">
        <f t="shared" si="79"/>
        <v>0</v>
      </c>
      <c r="CG24" s="189">
        <f t="shared" si="80"/>
        <v>0</v>
      </c>
      <c r="CH24" s="189">
        <f t="shared" si="81"/>
        <v>0</v>
      </c>
      <c r="CI24" s="189">
        <f t="shared" si="82"/>
        <v>0</v>
      </c>
      <c r="CJ24" s="189">
        <f t="shared" si="83"/>
        <v>0</v>
      </c>
      <c r="CK24" s="189">
        <f t="shared" si="46"/>
        <v>0</v>
      </c>
      <c r="CL24" s="189">
        <f t="shared" si="47"/>
        <v>0</v>
      </c>
      <c r="CM24" s="189">
        <f t="shared" si="48"/>
        <v>0</v>
      </c>
      <c r="CN24" s="189">
        <f t="shared" si="49"/>
        <v>0</v>
      </c>
      <c r="CO24" s="189">
        <f t="shared" si="50"/>
        <v>0</v>
      </c>
      <c r="CP24" s="189">
        <f t="shared" si="51"/>
        <v>0</v>
      </c>
      <c r="CQ24" s="189">
        <f t="shared" si="52"/>
        <v>0</v>
      </c>
      <c r="CR24" s="189">
        <f t="shared" si="53"/>
        <v>0</v>
      </c>
      <c r="CS24" s="189">
        <f t="shared" si="54"/>
        <v>0</v>
      </c>
      <c r="CT24" s="189">
        <f t="shared" si="55"/>
        <v>0</v>
      </c>
      <c r="CU24" s="189">
        <f t="shared" si="56"/>
        <v>0</v>
      </c>
      <c r="CV24" s="189">
        <f t="shared" si="57"/>
        <v>0</v>
      </c>
      <c r="CW24" s="189">
        <f t="shared" si="58"/>
        <v>0</v>
      </c>
      <c r="CX24" s="189">
        <f t="shared" si="59"/>
        <v>0</v>
      </c>
      <c r="CY24" s="189">
        <f t="shared" si="60"/>
        <v>0</v>
      </c>
      <c r="CZ24" s="189">
        <f t="shared" si="61"/>
        <v>0</v>
      </c>
      <c r="DA24" s="189">
        <f t="shared" si="62"/>
        <v>0</v>
      </c>
      <c r="DB24" s="189">
        <f t="shared" si="63"/>
        <v>0</v>
      </c>
      <c r="DC24" s="189">
        <f t="shared" si="64"/>
        <v>0</v>
      </c>
      <c r="DD24" s="189">
        <f t="shared" si="65"/>
        <v>0</v>
      </c>
      <c r="DE24" s="189">
        <f t="shared" si="66"/>
        <v>0</v>
      </c>
      <c r="DF24" s="189">
        <f t="shared" si="67"/>
        <v>0</v>
      </c>
      <c r="DG24" s="189">
        <f t="shared" si="68"/>
        <v>0</v>
      </c>
      <c r="DH24" s="189">
        <f t="shared" si="69"/>
        <v>0</v>
      </c>
      <c r="DI24" s="189">
        <f t="shared" si="90"/>
        <v>0</v>
      </c>
      <c r="DJ24" s="189">
        <f t="shared" si="91"/>
        <v>0</v>
      </c>
      <c r="DK24" s="189">
        <f t="shared" si="92"/>
        <v>0</v>
      </c>
      <c r="DL24" s="189">
        <f t="shared" si="93"/>
        <v>0</v>
      </c>
      <c r="DM24" s="189">
        <f t="shared" si="94"/>
        <v>0</v>
      </c>
      <c r="DN24" s="190">
        <f t="shared" si="18"/>
        <v>0</v>
      </c>
    </row>
    <row r="25" spans="1:118" ht="15" customHeight="1">
      <c r="A25" s="6">
        <v>23</v>
      </c>
      <c r="B25" s="167">
        <v>7.6283905783549114E-4</v>
      </c>
      <c r="C25" s="167">
        <v>1.9379694709510827E-3</v>
      </c>
      <c r="D25" s="167">
        <v>1.7842728087176872E-3</v>
      </c>
      <c r="E25" s="167">
        <v>1.2691899554149553E-3</v>
      </c>
      <c r="F25" s="167">
        <v>2.3917499386804167E-3</v>
      </c>
      <c r="G25" s="167">
        <v>4.3088228389166873E-3</v>
      </c>
      <c r="H25" s="167">
        <v>1.5399180192469275E-3</v>
      </c>
      <c r="I25" s="167">
        <v>1.0451841028706729E-3</v>
      </c>
      <c r="J25" s="167">
        <v>9.7459929346046105E-4</v>
      </c>
      <c r="K25" s="167">
        <v>9.4768830263594693E-4</v>
      </c>
      <c r="L25" s="167">
        <v>9.2601710000226472E-4</v>
      </c>
      <c r="M25" s="167">
        <v>9.7242271277186716E-4</v>
      </c>
      <c r="N25" s="167">
        <v>6.0305779076037715E-4</v>
      </c>
      <c r="O25" s="167">
        <v>5.6533139237025225E-4</v>
      </c>
      <c r="P25" s="167">
        <v>5.3590053101567042E-4</v>
      </c>
      <c r="Q25" s="167">
        <v>1.0593459701186999E-3</v>
      </c>
      <c r="R25" s="167">
        <v>8.2679108649479235E-4</v>
      </c>
      <c r="S25" s="167">
        <v>4.4149831542381393E-4</v>
      </c>
      <c r="T25" s="167">
        <v>6.5609065427761149E-4</v>
      </c>
      <c r="U25" s="167">
        <v>9.1896087093586317E-4</v>
      </c>
      <c r="V25" s="167">
        <v>7.7255409935411787E-4</v>
      </c>
      <c r="W25" s="167">
        <v>8.1926927167477108E-4</v>
      </c>
      <c r="X25" s="167">
        <v>1.0511723074188775</v>
      </c>
      <c r="Y25" s="167">
        <v>5.4584168854580686E-3</v>
      </c>
      <c r="Z25" s="167">
        <v>1.9740319400545206E-3</v>
      </c>
      <c r="AA25" s="167">
        <v>1.0056669462324458E-3</v>
      </c>
      <c r="AB25" s="167">
        <v>2.3023394842738097E-4</v>
      </c>
      <c r="AC25" s="167">
        <v>4.0354888145067861E-3</v>
      </c>
      <c r="AD25" s="167">
        <v>2.3085950354441559E-3</v>
      </c>
      <c r="AE25" s="167">
        <v>2.5735119989820339E-3</v>
      </c>
      <c r="AF25" s="167">
        <v>4.7439073239217925E-3</v>
      </c>
      <c r="AG25" s="167">
        <v>3.4908957107132013E-3</v>
      </c>
      <c r="AH25" s="167">
        <v>1.6663151509689271E-3</v>
      </c>
      <c r="AI25" s="167">
        <v>6.5300224826205107E-4</v>
      </c>
      <c r="AJ25" s="167">
        <v>5.5671230242116936E-3</v>
      </c>
      <c r="AK25" s="167">
        <v>7.9361208111621017E-4</v>
      </c>
      <c r="AL25" s="167">
        <v>2.1651103268441039E-3</v>
      </c>
      <c r="AM25" s="120"/>
      <c r="AN25">
        <v>23</v>
      </c>
      <c r="AO25" s="183">
        <f t="shared" si="4"/>
        <v>0</v>
      </c>
      <c r="AP25" s="183">
        <f t="shared" si="70"/>
        <v>0</v>
      </c>
      <c r="AQ25" s="183">
        <f t="shared" si="71"/>
        <v>0</v>
      </c>
      <c r="AR25" s="183">
        <f t="shared" si="72"/>
        <v>0</v>
      </c>
      <c r="AS25" s="183">
        <f t="shared" si="73"/>
        <v>0</v>
      </c>
      <c r="AT25" s="183">
        <f t="shared" si="74"/>
        <v>0</v>
      </c>
      <c r="AU25" s="183">
        <f t="shared" si="75"/>
        <v>0</v>
      </c>
      <c r="AV25" s="183">
        <f t="shared" si="76"/>
        <v>0</v>
      </c>
      <c r="AW25" s="183">
        <f t="shared" si="21"/>
        <v>0</v>
      </c>
      <c r="AX25" s="183">
        <f t="shared" si="22"/>
        <v>0</v>
      </c>
      <c r="AY25" s="183">
        <f t="shared" si="23"/>
        <v>0</v>
      </c>
      <c r="AZ25" s="183">
        <f t="shared" si="24"/>
        <v>0</v>
      </c>
      <c r="BA25" s="183">
        <f t="shared" si="25"/>
        <v>0</v>
      </c>
      <c r="BB25" s="183">
        <f t="shared" si="26"/>
        <v>0</v>
      </c>
      <c r="BC25" s="183">
        <f t="shared" si="27"/>
        <v>0</v>
      </c>
      <c r="BD25" s="183">
        <f t="shared" si="28"/>
        <v>0</v>
      </c>
      <c r="BE25" s="183">
        <f t="shared" si="29"/>
        <v>0</v>
      </c>
      <c r="BF25" s="183">
        <f t="shared" si="30"/>
        <v>0</v>
      </c>
      <c r="BG25" s="183">
        <f t="shared" si="31"/>
        <v>0</v>
      </c>
      <c r="BH25" s="183">
        <f t="shared" si="32"/>
        <v>0</v>
      </c>
      <c r="BI25" s="183">
        <f t="shared" si="33"/>
        <v>0</v>
      </c>
      <c r="BJ25" s="183">
        <f t="shared" si="34"/>
        <v>0</v>
      </c>
      <c r="BK25" s="183">
        <f t="shared" si="35"/>
        <v>0</v>
      </c>
      <c r="BL25" s="183">
        <f t="shared" si="36"/>
        <v>0</v>
      </c>
      <c r="BM25" s="183">
        <f t="shared" si="37"/>
        <v>0</v>
      </c>
      <c r="BN25" s="183">
        <f t="shared" si="38"/>
        <v>0</v>
      </c>
      <c r="BO25" s="183">
        <f t="shared" si="39"/>
        <v>0</v>
      </c>
      <c r="BP25" s="183">
        <f t="shared" si="40"/>
        <v>0</v>
      </c>
      <c r="BQ25" s="183">
        <f t="shared" si="41"/>
        <v>0</v>
      </c>
      <c r="BR25" s="183">
        <f t="shared" si="42"/>
        <v>0</v>
      </c>
      <c r="BS25" s="183">
        <f t="shared" si="43"/>
        <v>0</v>
      </c>
      <c r="BT25" s="183">
        <f t="shared" si="44"/>
        <v>0</v>
      </c>
      <c r="BU25" s="183">
        <f t="shared" si="85"/>
        <v>0</v>
      </c>
      <c r="BV25" s="183">
        <f t="shared" si="86"/>
        <v>0</v>
      </c>
      <c r="BW25" s="183">
        <f t="shared" si="87"/>
        <v>0</v>
      </c>
      <c r="BX25" s="183">
        <f t="shared" si="88"/>
        <v>0</v>
      </c>
      <c r="BY25" s="183">
        <f t="shared" si="89"/>
        <v>0</v>
      </c>
      <c r="BZ25" s="184">
        <f t="shared" si="19"/>
        <v>0</v>
      </c>
      <c r="CA25" s="116"/>
      <c r="CB25">
        <v>23</v>
      </c>
      <c r="CC25" s="189">
        <f t="shared" si="84"/>
        <v>0</v>
      </c>
      <c r="CD25" s="189">
        <f t="shared" si="77"/>
        <v>0</v>
      </c>
      <c r="CE25" s="189">
        <f t="shared" si="78"/>
        <v>0</v>
      </c>
      <c r="CF25" s="189">
        <f t="shared" si="79"/>
        <v>0</v>
      </c>
      <c r="CG25" s="189">
        <f t="shared" si="80"/>
        <v>0</v>
      </c>
      <c r="CH25" s="189">
        <f t="shared" si="81"/>
        <v>0</v>
      </c>
      <c r="CI25" s="189">
        <f t="shared" si="82"/>
        <v>0</v>
      </c>
      <c r="CJ25" s="189">
        <f t="shared" si="83"/>
        <v>0</v>
      </c>
      <c r="CK25" s="189">
        <f t="shared" si="46"/>
        <v>0</v>
      </c>
      <c r="CL25" s="189">
        <f t="shared" si="47"/>
        <v>0</v>
      </c>
      <c r="CM25" s="189">
        <f t="shared" si="48"/>
        <v>0</v>
      </c>
      <c r="CN25" s="189">
        <f t="shared" si="49"/>
        <v>0</v>
      </c>
      <c r="CO25" s="189">
        <f t="shared" si="50"/>
        <v>0</v>
      </c>
      <c r="CP25" s="189">
        <f t="shared" si="51"/>
        <v>0</v>
      </c>
      <c r="CQ25" s="189">
        <f t="shared" si="52"/>
        <v>0</v>
      </c>
      <c r="CR25" s="189">
        <f t="shared" si="53"/>
        <v>0</v>
      </c>
      <c r="CS25" s="189">
        <f t="shared" si="54"/>
        <v>0</v>
      </c>
      <c r="CT25" s="189">
        <f t="shared" si="55"/>
        <v>0</v>
      </c>
      <c r="CU25" s="189">
        <f t="shared" si="56"/>
        <v>0</v>
      </c>
      <c r="CV25" s="189">
        <f t="shared" si="57"/>
        <v>0</v>
      </c>
      <c r="CW25" s="189">
        <f t="shared" si="58"/>
        <v>0</v>
      </c>
      <c r="CX25" s="189">
        <f t="shared" si="59"/>
        <v>0</v>
      </c>
      <c r="CY25" s="189">
        <f t="shared" si="60"/>
        <v>0</v>
      </c>
      <c r="CZ25" s="189">
        <f t="shared" si="61"/>
        <v>0</v>
      </c>
      <c r="DA25" s="189">
        <f t="shared" si="62"/>
        <v>0</v>
      </c>
      <c r="DB25" s="189">
        <f t="shared" si="63"/>
        <v>0</v>
      </c>
      <c r="DC25" s="189">
        <f t="shared" si="64"/>
        <v>0</v>
      </c>
      <c r="DD25" s="189">
        <f t="shared" si="65"/>
        <v>0</v>
      </c>
      <c r="DE25" s="189">
        <f t="shared" si="66"/>
        <v>0</v>
      </c>
      <c r="DF25" s="189">
        <f t="shared" si="67"/>
        <v>0</v>
      </c>
      <c r="DG25" s="189">
        <f t="shared" si="68"/>
        <v>0</v>
      </c>
      <c r="DH25" s="189">
        <f t="shared" si="69"/>
        <v>0</v>
      </c>
      <c r="DI25" s="189">
        <f t="shared" si="90"/>
        <v>0</v>
      </c>
      <c r="DJ25" s="189">
        <f t="shared" si="91"/>
        <v>0</v>
      </c>
      <c r="DK25" s="189">
        <f t="shared" si="92"/>
        <v>0</v>
      </c>
      <c r="DL25" s="189">
        <f t="shared" si="93"/>
        <v>0</v>
      </c>
      <c r="DM25" s="189">
        <f t="shared" si="94"/>
        <v>0</v>
      </c>
      <c r="DN25" s="190">
        <f t="shared" si="18"/>
        <v>0</v>
      </c>
    </row>
    <row r="26" spans="1:118" ht="15" customHeight="1">
      <c r="A26" s="6">
        <v>24</v>
      </c>
      <c r="B26" s="167">
        <v>8.4702698228788392E-4</v>
      </c>
      <c r="C26" s="167">
        <v>1.8916563841212422E-3</v>
      </c>
      <c r="D26" s="167">
        <v>1.2678953481697929E-3</v>
      </c>
      <c r="E26" s="167">
        <v>7.2682551592334924E-4</v>
      </c>
      <c r="F26" s="167">
        <v>1.389100281184693E-3</v>
      </c>
      <c r="G26" s="167">
        <v>5.1731072081211416E-3</v>
      </c>
      <c r="H26" s="167">
        <v>5.6956363240838557E-4</v>
      </c>
      <c r="I26" s="167">
        <v>8.1176781247953127E-4</v>
      </c>
      <c r="J26" s="167">
        <v>2.1046982714170554E-3</v>
      </c>
      <c r="K26" s="167">
        <v>6.8498864506933886E-4</v>
      </c>
      <c r="L26" s="167">
        <v>5.3057990405944438E-4</v>
      </c>
      <c r="M26" s="167">
        <v>4.5709106281452687E-4</v>
      </c>
      <c r="N26" s="167">
        <v>5.9149097836976917E-4</v>
      </c>
      <c r="O26" s="167">
        <v>4.3249420483360657E-4</v>
      </c>
      <c r="P26" s="167">
        <v>5.9409194858896079E-4</v>
      </c>
      <c r="Q26" s="167">
        <v>9.77332169362024E-4</v>
      </c>
      <c r="R26" s="167">
        <v>1.0611616357321892E-3</v>
      </c>
      <c r="S26" s="167">
        <v>5.0754964440055921E-4</v>
      </c>
      <c r="T26" s="167">
        <v>8.3703141425668214E-4</v>
      </c>
      <c r="U26" s="167">
        <v>8.328973948777378E-4</v>
      </c>
      <c r="V26" s="167">
        <v>3.0177984686217967E-3</v>
      </c>
      <c r="W26" s="167">
        <v>8.8669054099617325E-3</v>
      </c>
      <c r="X26" s="167">
        <v>2.6252483479597623E-3</v>
      </c>
      <c r="Y26" s="167">
        <v>1.0008889788336708</v>
      </c>
      <c r="Z26" s="167">
        <v>1.9415611855084665E-3</v>
      </c>
      <c r="AA26" s="167">
        <v>3.5738880412224117E-3</v>
      </c>
      <c r="AB26" s="167">
        <v>4.0014383224083164E-4</v>
      </c>
      <c r="AC26" s="167">
        <v>3.4571609124618269E-3</v>
      </c>
      <c r="AD26" s="167">
        <v>7.4500387037117824E-3</v>
      </c>
      <c r="AE26" s="167">
        <v>2.3626033010574529E-2</v>
      </c>
      <c r="AF26" s="167">
        <v>5.2848885446548219E-3</v>
      </c>
      <c r="AG26" s="167">
        <v>3.1537923871835707E-3</v>
      </c>
      <c r="AH26" s="167">
        <v>7.9492223969637548E-4</v>
      </c>
      <c r="AI26" s="167">
        <v>6.9437052203727217E-4</v>
      </c>
      <c r="AJ26" s="167">
        <v>1.9322598700914788E-2</v>
      </c>
      <c r="AK26" s="167">
        <v>6.6600401545128195E-4</v>
      </c>
      <c r="AL26" s="167">
        <v>2.2056233947056601E-2</v>
      </c>
      <c r="AM26" s="120"/>
      <c r="AN26">
        <v>24</v>
      </c>
      <c r="AO26" s="183">
        <f t="shared" si="4"/>
        <v>0</v>
      </c>
      <c r="AP26" s="183">
        <f t="shared" si="70"/>
        <v>0</v>
      </c>
      <c r="AQ26" s="183">
        <f t="shared" si="71"/>
        <v>0</v>
      </c>
      <c r="AR26" s="183">
        <f t="shared" si="72"/>
        <v>0</v>
      </c>
      <c r="AS26" s="183">
        <f t="shared" si="73"/>
        <v>0</v>
      </c>
      <c r="AT26" s="183">
        <f t="shared" si="74"/>
        <v>0</v>
      </c>
      <c r="AU26" s="183">
        <f t="shared" si="75"/>
        <v>0</v>
      </c>
      <c r="AV26" s="183">
        <f t="shared" si="76"/>
        <v>0</v>
      </c>
      <c r="AW26" s="183">
        <f t="shared" si="21"/>
        <v>0</v>
      </c>
      <c r="AX26" s="183">
        <f t="shared" si="22"/>
        <v>0</v>
      </c>
      <c r="AY26" s="183">
        <f t="shared" si="23"/>
        <v>0</v>
      </c>
      <c r="AZ26" s="183">
        <f t="shared" si="24"/>
        <v>0</v>
      </c>
      <c r="BA26" s="183">
        <f t="shared" si="25"/>
        <v>0</v>
      </c>
      <c r="BB26" s="183">
        <f t="shared" si="26"/>
        <v>0</v>
      </c>
      <c r="BC26" s="183">
        <f t="shared" si="27"/>
        <v>0</v>
      </c>
      <c r="BD26" s="183">
        <f t="shared" si="28"/>
        <v>0</v>
      </c>
      <c r="BE26" s="183">
        <f t="shared" si="29"/>
        <v>0</v>
      </c>
      <c r="BF26" s="183">
        <f t="shared" si="30"/>
        <v>0</v>
      </c>
      <c r="BG26" s="183">
        <f t="shared" si="31"/>
        <v>0</v>
      </c>
      <c r="BH26" s="183">
        <f t="shared" si="32"/>
        <v>0</v>
      </c>
      <c r="BI26" s="183">
        <f t="shared" si="33"/>
        <v>0</v>
      </c>
      <c r="BJ26" s="183">
        <f t="shared" si="34"/>
        <v>0</v>
      </c>
      <c r="BK26" s="183">
        <f t="shared" si="35"/>
        <v>0</v>
      </c>
      <c r="BL26" s="183">
        <f t="shared" si="36"/>
        <v>0</v>
      </c>
      <c r="BM26" s="183">
        <f t="shared" si="37"/>
        <v>0</v>
      </c>
      <c r="BN26" s="183">
        <f t="shared" si="38"/>
        <v>0</v>
      </c>
      <c r="BO26" s="183">
        <f t="shared" si="39"/>
        <v>0</v>
      </c>
      <c r="BP26" s="183">
        <f t="shared" si="40"/>
        <v>0</v>
      </c>
      <c r="BQ26" s="183">
        <f t="shared" si="41"/>
        <v>0</v>
      </c>
      <c r="BR26" s="183">
        <f t="shared" si="42"/>
        <v>0</v>
      </c>
      <c r="BS26" s="183">
        <f t="shared" si="43"/>
        <v>0</v>
      </c>
      <c r="BT26" s="183">
        <f t="shared" si="44"/>
        <v>0</v>
      </c>
      <c r="BU26" s="183">
        <f t="shared" si="85"/>
        <v>0</v>
      </c>
      <c r="BV26" s="183">
        <f t="shared" si="86"/>
        <v>0</v>
      </c>
      <c r="BW26" s="183">
        <f t="shared" si="87"/>
        <v>0</v>
      </c>
      <c r="BX26" s="183">
        <f t="shared" si="88"/>
        <v>0</v>
      </c>
      <c r="BY26" s="183">
        <f t="shared" si="89"/>
        <v>0</v>
      </c>
      <c r="BZ26" s="184">
        <f t="shared" si="19"/>
        <v>0</v>
      </c>
      <c r="CA26" s="116"/>
      <c r="CB26">
        <v>24</v>
      </c>
      <c r="CC26" s="189">
        <f t="shared" si="84"/>
        <v>0</v>
      </c>
      <c r="CD26" s="189">
        <f t="shared" si="77"/>
        <v>0</v>
      </c>
      <c r="CE26" s="189">
        <f t="shared" si="78"/>
        <v>0</v>
      </c>
      <c r="CF26" s="189">
        <f t="shared" si="79"/>
        <v>0</v>
      </c>
      <c r="CG26" s="189">
        <f t="shared" si="80"/>
        <v>0</v>
      </c>
      <c r="CH26" s="189">
        <f t="shared" si="81"/>
        <v>0</v>
      </c>
      <c r="CI26" s="189">
        <f t="shared" si="82"/>
        <v>0</v>
      </c>
      <c r="CJ26" s="189">
        <f t="shared" si="83"/>
        <v>0</v>
      </c>
      <c r="CK26" s="189">
        <f t="shared" si="46"/>
        <v>0</v>
      </c>
      <c r="CL26" s="189">
        <f t="shared" si="47"/>
        <v>0</v>
      </c>
      <c r="CM26" s="189">
        <f t="shared" si="48"/>
        <v>0</v>
      </c>
      <c r="CN26" s="189">
        <f t="shared" si="49"/>
        <v>0</v>
      </c>
      <c r="CO26" s="189">
        <f t="shared" si="50"/>
        <v>0</v>
      </c>
      <c r="CP26" s="189">
        <f t="shared" si="51"/>
        <v>0</v>
      </c>
      <c r="CQ26" s="189">
        <f t="shared" si="52"/>
        <v>0</v>
      </c>
      <c r="CR26" s="189">
        <f t="shared" si="53"/>
        <v>0</v>
      </c>
      <c r="CS26" s="189">
        <f t="shared" si="54"/>
        <v>0</v>
      </c>
      <c r="CT26" s="189">
        <f t="shared" si="55"/>
        <v>0</v>
      </c>
      <c r="CU26" s="189">
        <f t="shared" si="56"/>
        <v>0</v>
      </c>
      <c r="CV26" s="189">
        <f t="shared" si="57"/>
        <v>0</v>
      </c>
      <c r="CW26" s="189">
        <f t="shared" si="58"/>
        <v>0</v>
      </c>
      <c r="CX26" s="189">
        <f t="shared" si="59"/>
        <v>0</v>
      </c>
      <c r="CY26" s="189">
        <f t="shared" si="60"/>
        <v>0</v>
      </c>
      <c r="CZ26" s="189">
        <f t="shared" si="61"/>
        <v>0</v>
      </c>
      <c r="DA26" s="189">
        <f t="shared" si="62"/>
        <v>0</v>
      </c>
      <c r="DB26" s="189">
        <f t="shared" si="63"/>
        <v>0</v>
      </c>
      <c r="DC26" s="189">
        <f t="shared" si="64"/>
        <v>0</v>
      </c>
      <c r="DD26" s="189">
        <f t="shared" si="65"/>
        <v>0</v>
      </c>
      <c r="DE26" s="189">
        <f t="shared" si="66"/>
        <v>0</v>
      </c>
      <c r="DF26" s="189">
        <f t="shared" si="67"/>
        <v>0</v>
      </c>
      <c r="DG26" s="189">
        <f t="shared" si="68"/>
        <v>0</v>
      </c>
      <c r="DH26" s="189">
        <f t="shared" si="69"/>
        <v>0</v>
      </c>
      <c r="DI26" s="189">
        <f t="shared" si="90"/>
        <v>0</v>
      </c>
      <c r="DJ26" s="189">
        <f t="shared" si="91"/>
        <v>0</v>
      </c>
      <c r="DK26" s="189">
        <f t="shared" si="92"/>
        <v>0</v>
      </c>
      <c r="DL26" s="189">
        <f t="shared" si="93"/>
        <v>0</v>
      </c>
      <c r="DM26" s="189">
        <f t="shared" si="94"/>
        <v>0</v>
      </c>
      <c r="DN26" s="190">
        <f t="shared" si="18"/>
        <v>0</v>
      </c>
    </row>
    <row r="27" spans="1:118" ht="15" customHeight="1">
      <c r="A27" s="6">
        <v>25</v>
      </c>
      <c r="B27" s="167">
        <v>4.5357290802999925E-2</v>
      </c>
      <c r="C27" s="167">
        <v>1.5038659772169919E-2</v>
      </c>
      <c r="D27" s="167">
        <v>5.0451037120735377E-2</v>
      </c>
      <c r="E27" s="167">
        <v>4.9857361891531185E-2</v>
      </c>
      <c r="F27" s="167">
        <v>5.8323878684209032E-2</v>
      </c>
      <c r="G27" s="167">
        <v>4.5080771404734134E-2</v>
      </c>
      <c r="H27" s="167">
        <v>2.342313380863395E-2</v>
      </c>
      <c r="I27" s="167">
        <v>5.0154261446834603E-2</v>
      </c>
      <c r="J27" s="167">
        <v>2.5145510020918114E-2</v>
      </c>
      <c r="K27" s="167">
        <v>1.9706479683858202E-2</v>
      </c>
      <c r="L27" s="167">
        <v>2.4972161765707105E-2</v>
      </c>
      <c r="M27" s="167">
        <v>2.8740935679461965E-2</v>
      </c>
      <c r="N27" s="167">
        <v>2.3843977567068832E-2</v>
      </c>
      <c r="O27" s="167">
        <v>2.8798174124002422E-2</v>
      </c>
      <c r="P27" s="167">
        <v>3.821291111750999E-2</v>
      </c>
      <c r="Q27" s="167">
        <v>2.0389014624465584E-2</v>
      </c>
      <c r="R27" s="167">
        <v>4.6557979764379441E-2</v>
      </c>
      <c r="S27" s="167">
        <v>2.8057027740442851E-2</v>
      </c>
      <c r="T27" s="167">
        <v>3.8354250120780614E-2</v>
      </c>
      <c r="U27" s="167">
        <v>4.7876613130579171E-2</v>
      </c>
      <c r="V27" s="167">
        <v>3.0895634323179093E-2</v>
      </c>
      <c r="W27" s="167">
        <v>1.3736715026536993E-2</v>
      </c>
      <c r="X27" s="167">
        <v>1.2981546236489727E-2</v>
      </c>
      <c r="Y27" s="167">
        <v>1.1093207820162734E-2</v>
      </c>
      <c r="Z27" s="167">
        <v>1.0090192083751923</v>
      </c>
      <c r="AA27" s="167">
        <v>5.9190420906160357E-3</v>
      </c>
      <c r="AB27" s="167">
        <v>1.9931461520655428E-3</v>
      </c>
      <c r="AC27" s="167">
        <v>2.8688190663621292E-2</v>
      </c>
      <c r="AD27" s="167">
        <v>7.4963454531372974E-3</v>
      </c>
      <c r="AE27" s="167">
        <v>6.8492134160192094E-3</v>
      </c>
      <c r="AF27" s="167">
        <v>8.9830016377956054E-3</v>
      </c>
      <c r="AG27" s="167">
        <v>2.5825174656277816E-2</v>
      </c>
      <c r="AH27" s="167">
        <v>2.9538902104128729E-2</v>
      </c>
      <c r="AI27" s="167">
        <v>1.5183678492941385E-2</v>
      </c>
      <c r="AJ27" s="167">
        <v>5.7494309340774687E-2</v>
      </c>
      <c r="AK27" s="167">
        <v>0.15916046304341339</v>
      </c>
      <c r="AL27" s="167">
        <v>1.0889697722691098E-2</v>
      </c>
      <c r="AM27" s="120"/>
      <c r="AN27">
        <v>25</v>
      </c>
      <c r="AO27" s="183">
        <f t="shared" si="4"/>
        <v>0</v>
      </c>
      <c r="AP27" s="183">
        <f t="shared" si="70"/>
        <v>0</v>
      </c>
      <c r="AQ27" s="183">
        <f t="shared" si="71"/>
        <v>0</v>
      </c>
      <c r="AR27" s="183">
        <f t="shared" si="72"/>
        <v>0</v>
      </c>
      <c r="AS27" s="183">
        <f t="shared" si="73"/>
        <v>0</v>
      </c>
      <c r="AT27" s="183">
        <f t="shared" si="74"/>
        <v>0</v>
      </c>
      <c r="AU27" s="183">
        <f t="shared" si="75"/>
        <v>0</v>
      </c>
      <c r="AV27" s="183">
        <f t="shared" si="76"/>
        <v>0</v>
      </c>
      <c r="AW27" s="183">
        <f t="shared" si="21"/>
        <v>0</v>
      </c>
      <c r="AX27" s="183">
        <f t="shared" si="22"/>
        <v>0</v>
      </c>
      <c r="AY27" s="183">
        <f t="shared" si="23"/>
        <v>0</v>
      </c>
      <c r="AZ27" s="183">
        <f t="shared" si="24"/>
        <v>0</v>
      </c>
      <c r="BA27" s="183">
        <f t="shared" si="25"/>
        <v>0</v>
      </c>
      <c r="BB27" s="183">
        <f t="shared" si="26"/>
        <v>0</v>
      </c>
      <c r="BC27" s="183">
        <f t="shared" si="27"/>
        <v>0</v>
      </c>
      <c r="BD27" s="183">
        <f t="shared" si="28"/>
        <v>0</v>
      </c>
      <c r="BE27" s="183">
        <f t="shared" si="29"/>
        <v>0</v>
      </c>
      <c r="BF27" s="183">
        <f t="shared" si="30"/>
        <v>0</v>
      </c>
      <c r="BG27" s="183">
        <f t="shared" si="31"/>
        <v>0</v>
      </c>
      <c r="BH27" s="183">
        <f t="shared" si="32"/>
        <v>0</v>
      </c>
      <c r="BI27" s="183">
        <f t="shared" si="33"/>
        <v>0</v>
      </c>
      <c r="BJ27" s="183">
        <f t="shared" si="34"/>
        <v>0</v>
      </c>
      <c r="BK27" s="183">
        <f t="shared" si="35"/>
        <v>0</v>
      </c>
      <c r="BL27" s="183">
        <f t="shared" si="36"/>
        <v>0</v>
      </c>
      <c r="BM27" s="183">
        <f t="shared" si="37"/>
        <v>0</v>
      </c>
      <c r="BN27" s="183">
        <f t="shared" si="38"/>
        <v>0</v>
      </c>
      <c r="BO27" s="183">
        <f t="shared" si="39"/>
        <v>0</v>
      </c>
      <c r="BP27" s="183">
        <f t="shared" si="40"/>
        <v>0</v>
      </c>
      <c r="BQ27" s="183">
        <f t="shared" si="41"/>
        <v>0</v>
      </c>
      <c r="BR27" s="183">
        <f t="shared" si="42"/>
        <v>0</v>
      </c>
      <c r="BS27" s="183">
        <f t="shared" si="43"/>
        <v>0</v>
      </c>
      <c r="BT27" s="183">
        <f t="shared" si="44"/>
        <v>0</v>
      </c>
      <c r="BU27" s="183">
        <f t="shared" si="85"/>
        <v>0</v>
      </c>
      <c r="BV27" s="183">
        <f t="shared" si="86"/>
        <v>0</v>
      </c>
      <c r="BW27" s="183">
        <f t="shared" si="87"/>
        <v>0</v>
      </c>
      <c r="BX27" s="183">
        <f t="shared" si="88"/>
        <v>0</v>
      </c>
      <c r="BY27" s="183">
        <f t="shared" si="89"/>
        <v>0</v>
      </c>
      <c r="BZ27" s="184">
        <f t="shared" si="19"/>
        <v>0</v>
      </c>
      <c r="CA27" s="116"/>
      <c r="CB27">
        <v>25</v>
      </c>
      <c r="CC27" s="189">
        <f t="shared" si="84"/>
        <v>0</v>
      </c>
      <c r="CD27" s="189">
        <f t="shared" si="77"/>
        <v>0</v>
      </c>
      <c r="CE27" s="189">
        <f t="shared" si="78"/>
        <v>0</v>
      </c>
      <c r="CF27" s="189">
        <f t="shared" si="79"/>
        <v>0</v>
      </c>
      <c r="CG27" s="189">
        <f t="shared" si="80"/>
        <v>0</v>
      </c>
      <c r="CH27" s="189">
        <f t="shared" si="81"/>
        <v>0</v>
      </c>
      <c r="CI27" s="189">
        <f t="shared" si="82"/>
        <v>0</v>
      </c>
      <c r="CJ27" s="189">
        <f t="shared" si="83"/>
        <v>0</v>
      </c>
      <c r="CK27" s="189">
        <f t="shared" si="46"/>
        <v>0</v>
      </c>
      <c r="CL27" s="189">
        <f t="shared" si="47"/>
        <v>0</v>
      </c>
      <c r="CM27" s="189">
        <f t="shared" si="48"/>
        <v>0</v>
      </c>
      <c r="CN27" s="189">
        <f t="shared" si="49"/>
        <v>0</v>
      </c>
      <c r="CO27" s="189">
        <f t="shared" si="50"/>
        <v>0</v>
      </c>
      <c r="CP27" s="189">
        <f t="shared" si="51"/>
        <v>0</v>
      </c>
      <c r="CQ27" s="189">
        <f t="shared" si="52"/>
        <v>0</v>
      </c>
      <c r="CR27" s="189">
        <f t="shared" si="53"/>
        <v>0</v>
      </c>
      <c r="CS27" s="189">
        <f t="shared" si="54"/>
        <v>0</v>
      </c>
      <c r="CT27" s="189">
        <f t="shared" si="55"/>
        <v>0</v>
      </c>
      <c r="CU27" s="189">
        <f t="shared" si="56"/>
        <v>0</v>
      </c>
      <c r="CV27" s="189">
        <f t="shared" si="57"/>
        <v>0</v>
      </c>
      <c r="CW27" s="189">
        <f t="shared" si="58"/>
        <v>0</v>
      </c>
      <c r="CX27" s="189">
        <f t="shared" si="59"/>
        <v>0</v>
      </c>
      <c r="CY27" s="189">
        <f t="shared" si="60"/>
        <v>0</v>
      </c>
      <c r="CZ27" s="189">
        <f t="shared" si="61"/>
        <v>0</v>
      </c>
      <c r="DA27" s="189">
        <f t="shared" si="62"/>
        <v>0</v>
      </c>
      <c r="DB27" s="189">
        <f t="shared" si="63"/>
        <v>0</v>
      </c>
      <c r="DC27" s="189">
        <f t="shared" si="64"/>
        <v>0</v>
      </c>
      <c r="DD27" s="189">
        <f t="shared" si="65"/>
        <v>0</v>
      </c>
      <c r="DE27" s="189">
        <f t="shared" si="66"/>
        <v>0</v>
      </c>
      <c r="DF27" s="189">
        <f t="shared" si="67"/>
        <v>0</v>
      </c>
      <c r="DG27" s="189">
        <f t="shared" si="68"/>
        <v>0</v>
      </c>
      <c r="DH27" s="189">
        <f t="shared" si="69"/>
        <v>0</v>
      </c>
      <c r="DI27" s="189">
        <f t="shared" si="90"/>
        <v>0</v>
      </c>
      <c r="DJ27" s="189">
        <f t="shared" si="91"/>
        <v>0</v>
      </c>
      <c r="DK27" s="189">
        <f t="shared" si="92"/>
        <v>0</v>
      </c>
      <c r="DL27" s="189">
        <f t="shared" si="93"/>
        <v>0</v>
      </c>
      <c r="DM27" s="189">
        <f t="shared" si="94"/>
        <v>0</v>
      </c>
      <c r="DN27" s="190">
        <f t="shared" si="18"/>
        <v>0</v>
      </c>
    </row>
    <row r="28" spans="1:118" ht="15" customHeight="1">
      <c r="A28" s="6">
        <v>26</v>
      </c>
      <c r="B28" s="167">
        <v>9.3604223866576887E-3</v>
      </c>
      <c r="C28" s="167">
        <v>2.8391361091147562E-2</v>
      </c>
      <c r="D28" s="167">
        <v>7.8514495999835784E-3</v>
      </c>
      <c r="E28" s="167">
        <v>2.2059320800843451E-2</v>
      </c>
      <c r="F28" s="167">
        <v>1.2957753360089426E-2</v>
      </c>
      <c r="G28" s="167">
        <v>1.3102360922245298E-2</v>
      </c>
      <c r="H28" s="167">
        <v>8.8818990894657252E-3</v>
      </c>
      <c r="I28" s="167">
        <v>9.1051117954763679E-3</v>
      </c>
      <c r="J28" s="167">
        <v>1.7267791138593336E-2</v>
      </c>
      <c r="K28" s="167">
        <v>7.3889552289238243E-3</v>
      </c>
      <c r="L28" s="167">
        <v>1.1620758240277571E-2</v>
      </c>
      <c r="M28" s="167">
        <v>1.1511144568945163E-2</v>
      </c>
      <c r="N28" s="167">
        <v>7.4579872942082083E-3</v>
      </c>
      <c r="O28" s="167">
        <v>9.7336285189665618E-3</v>
      </c>
      <c r="P28" s="167">
        <v>1.0253481040512028E-2</v>
      </c>
      <c r="Q28" s="167">
        <v>8.8839573714460246E-3</v>
      </c>
      <c r="R28" s="167">
        <v>1.1123098328083768E-2</v>
      </c>
      <c r="S28" s="167">
        <v>8.0732681037041405E-3</v>
      </c>
      <c r="T28" s="167">
        <v>1.0409213916866809E-2</v>
      </c>
      <c r="U28" s="167">
        <v>2.4969986323618649E-2</v>
      </c>
      <c r="V28" s="167">
        <v>1.6863287465468044E-2</v>
      </c>
      <c r="W28" s="167">
        <v>1.9067728056613911E-2</v>
      </c>
      <c r="X28" s="167">
        <v>2.7795462126329388E-2</v>
      </c>
      <c r="Y28" s="167">
        <v>2.964655624374125E-2</v>
      </c>
      <c r="Z28" s="167">
        <v>1.9439547501901785E-2</v>
      </c>
      <c r="AA28" s="167">
        <v>1.0455822911071184</v>
      </c>
      <c r="AB28" s="167">
        <v>8.9176598151127079E-2</v>
      </c>
      <c r="AC28" s="167">
        <v>2.5649543359622703E-2</v>
      </c>
      <c r="AD28" s="167">
        <v>9.7776121505973538E-3</v>
      </c>
      <c r="AE28" s="167">
        <v>1.5265130676073799E-2</v>
      </c>
      <c r="AF28" s="167">
        <v>1.0473363942835772E-2</v>
      </c>
      <c r="AG28" s="167">
        <v>8.3077834715056115E-3</v>
      </c>
      <c r="AH28" s="167">
        <v>3.1834673995646802E-2</v>
      </c>
      <c r="AI28" s="167">
        <v>9.6531552779835737E-3</v>
      </c>
      <c r="AJ28" s="167">
        <v>1.1705677969714813E-2</v>
      </c>
      <c r="AK28" s="167">
        <v>7.2545576451410283E-3</v>
      </c>
      <c r="AL28" s="167">
        <v>1.1566682254778421E-2</v>
      </c>
      <c r="AM28" s="120"/>
      <c r="AN28">
        <v>26</v>
      </c>
      <c r="AO28" s="183">
        <f t="shared" si="4"/>
        <v>0</v>
      </c>
      <c r="AP28" s="183">
        <f t="shared" si="70"/>
        <v>0</v>
      </c>
      <c r="AQ28" s="183">
        <f t="shared" si="71"/>
        <v>0</v>
      </c>
      <c r="AR28" s="183">
        <f t="shared" si="72"/>
        <v>0</v>
      </c>
      <c r="AS28" s="183">
        <f t="shared" si="73"/>
        <v>0</v>
      </c>
      <c r="AT28" s="183">
        <f t="shared" si="74"/>
        <v>0</v>
      </c>
      <c r="AU28" s="183">
        <f t="shared" si="75"/>
        <v>0</v>
      </c>
      <c r="AV28" s="183">
        <f t="shared" si="76"/>
        <v>0</v>
      </c>
      <c r="AW28" s="183">
        <f t="shared" si="21"/>
        <v>0</v>
      </c>
      <c r="AX28" s="183">
        <f t="shared" si="22"/>
        <v>0</v>
      </c>
      <c r="AY28" s="183">
        <f t="shared" si="23"/>
        <v>0</v>
      </c>
      <c r="AZ28" s="183">
        <f t="shared" si="24"/>
        <v>0</v>
      </c>
      <c r="BA28" s="183">
        <f t="shared" si="25"/>
        <v>0</v>
      </c>
      <c r="BB28" s="183">
        <f t="shared" si="26"/>
        <v>0</v>
      </c>
      <c r="BC28" s="183">
        <f t="shared" si="27"/>
        <v>0</v>
      </c>
      <c r="BD28" s="183">
        <f t="shared" si="28"/>
        <v>0</v>
      </c>
      <c r="BE28" s="183">
        <f t="shared" si="29"/>
        <v>0</v>
      </c>
      <c r="BF28" s="183">
        <f t="shared" si="30"/>
        <v>0</v>
      </c>
      <c r="BG28" s="183">
        <f t="shared" si="31"/>
        <v>0</v>
      </c>
      <c r="BH28" s="183">
        <f t="shared" si="32"/>
        <v>0</v>
      </c>
      <c r="BI28" s="183">
        <f t="shared" si="33"/>
        <v>0</v>
      </c>
      <c r="BJ28" s="183">
        <f t="shared" si="34"/>
        <v>0</v>
      </c>
      <c r="BK28" s="183">
        <f t="shared" si="35"/>
        <v>0</v>
      </c>
      <c r="BL28" s="183">
        <f t="shared" si="36"/>
        <v>0</v>
      </c>
      <c r="BM28" s="183">
        <f t="shared" si="37"/>
        <v>0</v>
      </c>
      <c r="BN28" s="183">
        <f t="shared" si="38"/>
        <v>0</v>
      </c>
      <c r="BO28" s="183">
        <f t="shared" si="39"/>
        <v>0</v>
      </c>
      <c r="BP28" s="183">
        <f t="shared" si="40"/>
        <v>0</v>
      </c>
      <c r="BQ28" s="183">
        <f t="shared" si="41"/>
        <v>0</v>
      </c>
      <c r="BR28" s="183">
        <f t="shared" si="42"/>
        <v>0</v>
      </c>
      <c r="BS28" s="183">
        <f t="shared" si="43"/>
        <v>0</v>
      </c>
      <c r="BT28" s="183">
        <f t="shared" si="44"/>
        <v>0</v>
      </c>
      <c r="BU28" s="183">
        <f t="shared" si="85"/>
        <v>0</v>
      </c>
      <c r="BV28" s="183">
        <f t="shared" si="86"/>
        <v>0</v>
      </c>
      <c r="BW28" s="183">
        <f t="shared" si="87"/>
        <v>0</v>
      </c>
      <c r="BX28" s="183">
        <f t="shared" si="88"/>
        <v>0</v>
      </c>
      <c r="BY28" s="183">
        <f t="shared" si="89"/>
        <v>0</v>
      </c>
      <c r="BZ28" s="184">
        <f t="shared" si="19"/>
        <v>0</v>
      </c>
      <c r="CA28" s="116"/>
      <c r="CB28">
        <v>26</v>
      </c>
      <c r="CC28" s="189">
        <f t="shared" si="84"/>
        <v>0</v>
      </c>
      <c r="CD28" s="189">
        <f t="shared" si="77"/>
        <v>0</v>
      </c>
      <c r="CE28" s="189">
        <f t="shared" si="78"/>
        <v>0</v>
      </c>
      <c r="CF28" s="189">
        <f t="shared" si="79"/>
        <v>0</v>
      </c>
      <c r="CG28" s="189">
        <f t="shared" si="80"/>
        <v>0</v>
      </c>
      <c r="CH28" s="189">
        <f t="shared" si="81"/>
        <v>0</v>
      </c>
      <c r="CI28" s="189">
        <f t="shared" si="82"/>
        <v>0</v>
      </c>
      <c r="CJ28" s="189">
        <f t="shared" si="83"/>
        <v>0</v>
      </c>
      <c r="CK28" s="189">
        <f t="shared" si="46"/>
        <v>0</v>
      </c>
      <c r="CL28" s="189">
        <f t="shared" si="47"/>
        <v>0</v>
      </c>
      <c r="CM28" s="189">
        <f t="shared" si="48"/>
        <v>0</v>
      </c>
      <c r="CN28" s="189">
        <f t="shared" si="49"/>
        <v>0</v>
      </c>
      <c r="CO28" s="189">
        <f t="shared" si="50"/>
        <v>0</v>
      </c>
      <c r="CP28" s="189">
        <f t="shared" si="51"/>
        <v>0</v>
      </c>
      <c r="CQ28" s="189">
        <f t="shared" si="52"/>
        <v>0</v>
      </c>
      <c r="CR28" s="189">
        <f t="shared" si="53"/>
        <v>0</v>
      </c>
      <c r="CS28" s="189">
        <f t="shared" si="54"/>
        <v>0</v>
      </c>
      <c r="CT28" s="189">
        <f t="shared" si="55"/>
        <v>0</v>
      </c>
      <c r="CU28" s="189">
        <f t="shared" si="56"/>
        <v>0</v>
      </c>
      <c r="CV28" s="189">
        <f t="shared" si="57"/>
        <v>0</v>
      </c>
      <c r="CW28" s="189">
        <f t="shared" si="58"/>
        <v>0</v>
      </c>
      <c r="CX28" s="189">
        <f t="shared" si="59"/>
        <v>0</v>
      </c>
      <c r="CY28" s="189">
        <f t="shared" si="60"/>
        <v>0</v>
      </c>
      <c r="CZ28" s="189">
        <f t="shared" si="61"/>
        <v>0</v>
      </c>
      <c r="DA28" s="189">
        <f t="shared" si="62"/>
        <v>0</v>
      </c>
      <c r="DB28" s="189">
        <f t="shared" si="63"/>
        <v>0</v>
      </c>
      <c r="DC28" s="189">
        <f t="shared" si="64"/>
        <v>0</v>
      </c>
      <c r="DD28" s="189">
        <f t="shared" si="65"/>
        <v>0</v>
      </c>
      <c r="DE28" s="189">
        <f t="shared" si="66"/>
        <v>0</v>
      </c>
      <c r="DF28" s="189">
        <f t="shared" si="67"/>
        <v>0</v>
      </c>
      <c r="DG28" s="189">
        <f t="shared" si="68"/>
        <v>0</v>
      </c>
      <c r="DH28" s="189">
        <f t="shared" si="69"/>
        <v>0</v>
      </c>
      <c r="DI28" s="189">
        <f t="shared" si="90"/>
        <v>0</v>
      </c>
      <c r="DJ28" s="189">
        <f t="shared" si="91"/>
        <v>0</v>
      </c>
      <c r="DK28" s="189">
        <f t="shared" si="92"/>
        <v>0</v>
      </c>
      <c r="DL28" s="189">
        <f t="shared" si="93"/>
        <v>0</v>
      </c>
      <c r="DM28" s="189">
        <f t="shared" si="94"/>
        <v>0</v>
      </c>
      <c r="DN28" s="190">
        <f t="shared" si="18"/>
        <v>0</v>
      </c>
    </row>
    <row r="29" spans="1:118" ht="15" customHeight="1">
      <c r="A29" s="6">
        <v>27</v>
      </c>
      <c r="B29" s="167">
        <v>1.5949997314138387E-3</v>
      </c>
      <c r="C29" s="167">
        <v>4.1873764065963144E-3</v>
      </c>
      <c r="D29" s="167">
        <v>1.6512053945854633E-3</v>
      </c>
      <c r="E29" s="167">
        <v>2.2202310887747627E-3</v>
      </c>
      <c r="F29" s="167">
        <v>1.7208491534282031E-3</v>
      </c>
      <c r="G29" s="167">
        <v>2.2625595501439069E-3</v>
      </c>
      <c r="H29" s="167">
        <v>1.1558229600930057E-3</v>
      </c>
      <c r="I29" s="167">
        <v>1.7356022284578656E-3</v>
      </c>
      <c r="J29" s="167">
        <v>1.897660480074305E-3</v>
      </c>
      <c r="K29" s="167">
        <v>1.39323924988967E-3</v>
      </c>
      <c r="L29" s="167">
        <v>1.063614082812305E-3</v>
      </c>
      <c r="M29" s="167">
        <v>1.9951905316678217E-3</v>
      </c>
      <c r="N29" s="167">
        <v>1.566573678536346E-3</v>
      </c>
      <c r="O29" s="167">
        <v>1.4657670088441682E-3</v>
      </c>
      <c r="P29" s="167">
        <v>1.3034425500979632E-3</v>
      </c>
      <c r="Q29" s="167">
        <v>1.1096243775674812E-3</v>
      </c>
      <c r="R29" s="167">
        <v>1.8926880389748271E-3</v>
      </c>
      <c r="S29" s="167">
        <v>1.782039933857206E-3</v>
      </c>
      <c r="T29" s="167">
        <v>1.0964346839087713E-3</v>
      </c>
      <c r="U29" s="167">
        <v>1.8369634358315558E-3</v>
      </c>
      <c r="V29" s="167">
        <v>2.4084809799738921E-3</v>
      </c>
      <c r="W29" s="167">
        <v>2.733147593186555E-3</v>
      </c>
      <c r="X29" s="167">
        <v>1.3581038922537132E-3</v>
      </c>
      <c r="Y29" s="167">
        <v>1.5110217001559774E-3</v>
      </c>
      <c r="Z29" s="167">
        <v>8.8420388224394204E-3</v>
      </c>
      <c r="AA29" s="167">
        <v>5.5510470631779663E-3</v>
      </c>
      <c r="AB29" s="167">
        <v>1.0071778593651706</v>
      </c>
      <c r="AC29" s="167">
        <v>6.9346815619565124E-3</v>
      </c>
      <c r="AD29" s="167">
        <v>5.3053389588912231E-3</v>
      </c>
      <c r="AE29" s="167">
        <v>8.5819098646800634E-4</v>
      </c>
      <c r="AF29" s="167">
        <v>2.4245918794880278E-3</v>
      </c>
      <c r="AG29" s="167">
        <v>6.3133990855417247E-3</v>
      </c>
      <c r="AH29" s="167">
        <v>6.8315970860115972E-3</v>
      </c>
      <c r="AI29" s="167">
        <v>2.8982147280661652E-3</v>
      </c>
      <c r="AJ29" s="167">
        <v>5.4397187771228076E-3</v>
      </c>
      <c r="AK29" s="167">
        <v>1.9225016272800611E-3</v>
      </c>
      <c r="AL29" s="167">
        <v>1.0981656490369043E-2</v>
      </c>
      <c r="AM29" s="120"/>
      <c r="AN29">
        <v>27</v>
      </c>
      <c r="AO29" s="183">
        <f t="shared" si="4"/>
        <v>0</v>
      </c>
      <c r="AP29" s="183">
        <f t="shared" si="70"/>
        <v>0</v>
      </c>
      <c r="AQ29" s="183">
        <f t="shared" si="71"/>
        <v>0</v>
      </c>
      <c r="AR29" s="183">
        <f t="shared" si="72"/>
        <v>0</v>
      </c>
      <c r="AS29" s="183">
        <f t="shared" si="73"/>
        <v>0</v>
      </c>
      <c r="AT29" s="183">
        <f t="shared" si="74"/>
        <v>0</v>
      </c>
      <c r="AU29" s="183">
        <f t="shared" si="75"/>
        <v>0</v>
      </c>
      <c r="AV29" s="183">
        <f t="shared" si="76"/>
        <v>0</v>
      </c>
      <c r="AW29" s="183">
        <f t="shared" si="21"/>
        <v>0</v>
      </c>
      <c r="AX29" s="183">
        <f t="shared" si="22"/>
        <v>0</v>
      </c>
      <c r="AY29" s="183">
        <f t="shared" si="23"/>
        <v>0</v>
      </c>
      <c r="AZ29" s="183">
        <f t="shared" si="24"/>
        <v>0</v>
      </c>
      <c r="BA29" s="183">
        <f t="shared" si="25"/>
        <v>0</v>
      </c>
      <c r="BB29" s="183">
        <f t="shared" si="26"/>
        <v>0</v>
      </c>
      <c r="BC29" s="183">
        <f t="shared" si="27"/>
        <v>0</v>
      </c>
      <c r="BD29" s="183">
        <f t="shared" si="28"/>
        <v>0</v>
      </c>
      <c r="BE29" s="183">
        <f t="shared" si="29"/>
        <v>0</v>
      </c>
      <c r="BF29" s="183">
        <f t="shared" si="30"/>
        <v>0</v>
      </c>
      <c r="BG29" s="183">
        <f t="shared" si="31"/>
        <v>0</v>
      </c>
      <c r="BH29" s="183">
        <f t="shared" si="32"/>
        <v>0</v>
      </c>
      <c r="BI29" s="183">
        <f t="shared" si="33"/>
        <v>0</v>
      </c>
      <c r="BJ29" s="183">
        <f t="shared" si="34"/>
        <v>0</v>
      </c>
      <c r="BK29" s="183">
        <f t="shared" si="35"/>
        <v>0</v>
      </c>
      <c r="BL29" s="183">
        <f t="shared" si="36"/>
        <v>0</v>
      </c>
      <c r="BM29" s="183">
        <f t="shared" si="37"/>
        <v>0</v>
      </c>
      <c r="BN29" s="183">
        <f t="shared" si="38"/>
        <v>0</v>
      </c>
      <c r="BO29" s="183">
        <f t="shared" si="39"/>
        <v>0</v>
      </c>
      <c r="BP29" s="183">
        <f t="shared" si="40"/>
        <v>0</v>
      </c>
      <c r="BQ29" s="183">
        <f t="shared" si="41"/>
        <v>0</v>
      </c>
      <c r="BR29" s="183">
        <f t="shared" si="42"/>
        <v>0</v>
      </c>
      <c r="BS29" s="183">
        <f t="shared" si="43"/>
        <v>0</v>
      </c>
      <c r="BT29" s="183">
        <f t="shared" si="44"/>
        <v>0</v>
      </c>
      <c r="BU29" s="183">
        <f t="shared" si="85"/>
        <v>0</v>
      </c>
      <c r="BV29" s="183">
        <f t="shared" si="86"/>
        <v>0</v>
      </c>
      <c r="BW29" s="183">
        <f t="shared" si="87"/>
        <v>0</v>
      </c>
      <c r="BX29" s="183">
        <f t="shared" si="88"/>
        <v>0</v>
      </c>
      <c r="BY29" s="183">
        <f t="shared" si="89"/>
        <v>0</v>
      </c>
      <c r="BZ29" s="184">
        <f t="shared" si="19"/>
        <v>0</v>
      </c>
      <c r="CA29" s="116"/>
      <c r="CB29">
        <v>27</v>
      </c>
      <c r="CC29" s="189">
        <f t="shared" si="84"/>
        <v>0</v>
      </c>
      <c r="CD29" s="189">
        <f t="shared" si="77"/>
        <v>0</v>
      </c>
      <c r="CE29" s="189">
        <f t="shared" si="78"/>
        <v>0</v>
      </c>
      <c r="CF29" s="189">
        <f t="shared" si="79"/>
        <v>0</v>
      </c>
      <c r="CG29" s="189">
        <f t="shared" si="80"/>
        <v>0</v>
      </c>
      <c r="CH29" s="189">
        <f t="shared" si="81"/>
        <v>0</v>
      </c>
      <c r="CI29" s="189">
        <f t="shared" si="82"/>
        <v>0</v>
      </c>
      <c r="CJ29" s="189">
        <f t="shared" si="83"/>
        <v>0</v>
      </c>
      <c r="CK29" s="189">
        <f t="shared" si="46"/>
        <v>0</v>
      </c>
      <c r="CL29" s="189">
        <f t="shared" si="47"/>
        <v>0</v>
      </c>
      <c r="CM29" s="189">
        <f t="shared" si="48"/>
        <v>0</v>
      </c>
      <c r="CN29" s="189">
        <f t="shared" si="49"/>
        <v>0</v>
      </c>
      <c r="CO29" s="189">
        <f t="shared" si="50"/>
        <v>0</v>
      </c>
      <c r="CP29" s="189">
        <f t="shared" si="51"/>
        <v>0</v>
      </c>
      <c r="CQ29" s="189">
        <f t="shared" si="52"/>
        <v>0</v>
      </c>
      <c r="CR29" s="189">
        <f t="shared" si="53"/>
        <v>0</v>
      </c>
      <c r="CS29" s="189">
        <f t="shared" si="54"/>
        <v>0</v>
      </c>
      <c r="CT29" s="189">
        <f t="shared" si="55"/>
        <v>0</v>
      </c>
      <c r="CU29" s="189">
        <f t="shared" si="56"/>
        <v>0</v>
      </c>
      <c r="CV29" s="189">
        <f t="shared" si="57"/>
        <v>0</v>
      </c>
      <c r="CW29" s="189">
        <f t="shared" si="58"/>
        <v>0</v>
      </c>
      <c r="CX29" s="189">
        <f t="shared" si="59"/>
        <v>0</v>
      </c>
      <c r="CY29" s="189">
        <f t="shared" si="60"/>
        <v>0</v>
      </c>
      <c r="CZ29" s="189">
        <f t="shared" si="61"/>
        <v>0</v>
      </c>
      <c r="DA29" s="189">
        <f t="shared" si="62"/>
        <v>0</v>
      </c>
      <c r="DB29" s="189">
        <f t="shared" si="63"/>
        <v>0</v>
      </c>
      <c r="DC29" s="189">
        <f t="shared" si="64"/>
        <v>0</v>
      </c>
      <c r="DD29" s="189">
        <f t="shared" si="65"/>
        <v>0</v>
      </c>
      <c r="DE29" s="189">
        <f t="shared" si="66"/>
        <v>0</v>
      </c>
      <c r="DF29" s="189">
        <f t="shared" si="67"/>
        <v>0</v>
      </c>
      <c r="DG29" s="189">
        <f t="shared" si="68"/>
        <v>0</v>
      </c>
      <c r="DH29" s="189">
        <f t="shared" si="69"/>
        <v>0</v>
      </c>
      <c r="DI29" s="189">
        <f t="shared" si="90"/>
        <v>0</v>
      </c>
      <c r="DJ29" s="189">
        <f t="shared" si="91"/>
        <v>0</v>
      </c>
      <c r="DK29" s="189">
        <f t="shared" si="92"/>
        <v>0</v>
      </c>
      <c r="DL29" s="189">
        <f t="shared" si="93"/>
        <v>0</v>
      </c>
      <c r="DM29" s="189">
        <f t="shared" si="94"/>
        <v>0</v>
      </c>
      <c r="DN29" s="190">
        <f t="shared" si="18"/>
        <v>0</v>
      </c>
    </row>
    <row r="30" spans="1:118" ht="15" customHeight="1">
      <c r="A30" s="6">
        <v>28</v>
      </c>
      <c r="B30" s="167">
        <v>7.1539925095796236E-2</v>
      </c>
      <c r="C30" s="167">
        <v>0.30338249923487259</v>
      </c>
      <c r="D30" s="167">
        <v>3.8998307708709296E-2</v>
      </c>
      <c r="E30" s="167">
        <v>3.293321843582233E-2</v>
      </c>
      <c r="F30" s="167">
        <v>4.4973393657353908E-2</v>
      </c>
      <c r="G30" s="167">
        <v>3.7971454229526372E-2</v>
      </c>
      <c r="H30" s="167">
        <v>6.328208868129967E-2</v>
      </c>
      <c r="I30" s="167">
        <v>2.5041818401086033E-2</v>
      </c>
      <c r="J30" s="167">
        <v>4.932029916716138E-2</v>
      </c>
      <c r="K30" s="167">
        <v>3.2601130414395066E-2</v>
      </c>
      <c r="L30" s="167">
        <v>3.8477238099209755E-2</v>
      </c>
      <c r="M30" s="167">
        <v>3.2460027220387364E-2</v>
      </c>
      <c r="N30" s="167">
        <v>1.9642062610404253E-2</v>
      </c>
      <c r="O30" s="167">
        <v>2.148543458190709E-2</v>
      </c>
      <c r="P30" s="167">
        <v>2.7838885413003583E-2</v>
      </c>
      <c r="Q30" s="167">
        <v>1.4426273825512224E-2</v>
      </c>
      <c r="R30" s="167">
        <v>2.6174253804219824E-2</v>
      </c>
      <c r="S30" s="167">
        <v>1.552628815241836E-2</v>
      </c>
      <c r="T30" s="167">
        <v>1.9859569458335554E-2</v>
      </c>
      <c r="U30" s="167">
        <v>6.9766570535889472E-2</v>
      </c>
      <c r="V30" s="167">
        <v>4.8353197413037854E-2</v>
      </c>
      <c r="W30" s="167">
        <v>5.5838570575227807E-2</v>
      </c>
      <c r="X30" s="167">
        <v>2.5427568737260736E-2</v>
      </c>
      <c r="Y30" s="167">
        <v>5.3508167889147362E-2</v>
      </c>
      <c r="Z30" s="167">
        <v>6.1672855932894101E-2</v>
      </c>
      <c r="AA30" s="167">
        <v>3.0832827019023928E-2</v>
      </c>
      <c r="AB30" s="167">
        <v>5.8795400530174818E-3</v>
      </c>
      <c r="AC30" s="167">
        <v>1.0620045705475203</v>
      </c>
      <c r="AD30" s="167">
        <v>2.6249109831802123E-2</v>
      </c>
      <c r="AE30" s="167">
        <v>2.3677898136770691E-2</v>
      </c>
      <c r="AF30" s="167">
        <v>2.2837543941460561E-2</v>
      </c>
      <c r="AG30" s="167">
        <v>1.5209461100179558E-2</v>
      </c>
      <c r="AH30" s="167">
        <v>4.373993559471577E-2</v>
      </c>
      <c r="AI30" s="167">
        <v>1.5486468179382205E-2</v>
      </c>
      <c r="AJ30" s="167">
        <v>4.839131120643559E-2</v>
      </c>
      <c r="AK30" s="167">
        <v>6.0987231044662416E-2</v>
      </c>
      <c r="AL30" s="167">
        <v>6.5836964576525228E-2</v>
      </c>
      <c r="AM30" s="120"/>
      <c r="AN30">
        <v>28</v>
      </c>
      <c r="AO30" s="183">
        <f t="shared" si="4"/>
        <v>0</v>
      </c>
      <c r="AP30" s="183">
        <f t="shared" si="70"/>
        <v>0</v>
      </c>
      <c r="AQ30" s="183">
        <f t="shared" si="71"/>
        <v>0</v>
      </c>
      <c r="AR30" s="183">
        <f t="shared" si="72"/>
        <v>0</v>
      </c>
      <c r="AS30" s="183">
        <f t="shared" si="73"/>
        <v>0</v>
      </c>
      <c r="AT30" s="183">
        <f t="shared" si="74"/>
        <v>0</v>
      </c>
      <c r="AU30" s="183">
        <f t="shared" si="75"/>
        <v>0</v>
      </c>
      <c r="AV30" s="183">
        <f t="shared" si="76"/>
        <v>0</v>
      </c>
      <c r="AW30" s="183">
        <f t="shared" si="21"/>
        <v>0</v>
      </c>
      <c r="AX30" s="183">
        <f t="shared" si="22"/>
        <v>0</v>
      </c>
      <c r="AY30" s="183">
        <f t="shared" si="23"/>
        <v>0</v>
      </c>
      <c r="AZ30" s="183">
        <f t="shared" si="24"/>
        <v>0</v>
      </c>
      <c r="BA30" s="183">
        <f t="shared" si="25"/>
        <v>0</v>
      </c>
      <c r="BB30" s="183">
        <f t="shared" si="26"/>
        <v>0</v>
      </c>
      <c r="BC30" s="183">
        <f t="shared" si="27"/>
        <v>0</v>
      </c>
      <c r="BD30" s="183">
        <f t="shared" si="28"/>
        <v>0</v>
      </c>
      <c r="BE30" s="183">
        <f t="shared" si="29"/>
        <v>0</v>
      </c>
      <c r="BF30" s="183">
        <f t="shared" si="30"/>
        <v>0</v>
      </c>
      <c r="BG30" s="183">
        <f t="shared" si="31"/>
        <v>0</v>
      </c>
      <c r="BH30" s="183">
        <f t="shared" si="32"/>
        <v>0</v>
      </c>
      <c r="BI30" s="183">
        <f t="shared" si="33"/>
        <v>0</v>
      </c>
      <c r="BJ30" s="183">
        <f t="shared" si="34"/>
        <v>0</v>
      </c>
      <c r="BK30" s="183">
        <f t="shared" si="35"/>
        <v>0</v>
      </c>
      <c r="BL30" s="183">
        <f t="shared" si="36"/>
        <v>0</v>
      </c>
      <c r="BM30" s="183">
        <f t="shared" si="37"/>
        <v>0</v>
      </c>
      <c r="BN30" s="183">
        <f t="shared" si="38"/>
        <v>0</v>
      </c>
      <c r="BO30" s="183">
        <f t="shared" si="39"/>
        <v>0</v>
      </c>
      <c r="BP30" s="183">
        <f t="shared" si="40"/>
        <v>0</v>
      </c>
      <c r="BQ30" s="183">
        <f t="shared" si="41"/>
        <v>0</v>
      </c>
      <c r="BR30" s="183">
        <f t="shared" si="42"/>
        <v>0</v>
      </c>
      <c r="BS30" s="183">
        <f t="shared" si="43"/>
        <v>0</v>
      </c>
      <c r="BT30" s="183">
        <f t="shared" si="44"/>
        <v>0</v>
      </c>
      <c r="BU30" s="183">
        <f t="shared" si="85"/>
        <v>0</v>
      </c>
      <c r="BV30" s="183">
        <f t="shared" si="86"/>
        <v>0</v>
      </c>
      <c r="BW30" s="183">
        <f t="shared" si="87"/>
        <v>0</v>
      </c>
      <c r="BX30" s="183">
        <f t="shared" si="88"/>
        <v>0</v>
      </c>
      <c r="BY30" s="183">
        <f t="shared" si="89"/>
        <v>0</v>
      </c>
      <c r="BZ30" s="184">
        <f t="shared" si="19"/>
        <v>0</v>
      </c>
      <c r="CA30" s="116"/>
      <c r="CB30">
        <v>28</v>
      </c>
      <c r="CC30" s="189">
        <f t="shared" si="84"/>
        <v>0</v>
      </c>
      <c r="CD30" s="189">
        <f t="shared" si="77"/>
        <v>0</v>
      </c>
      <c r="CE30" s="189">
        <f t="shared" si="78"/>
        <v>0</v>
      </c>
      <c r="CF30" s="189">
        <f t="shared" si="79"/>
        <v>0</v>
      </c>
      <c r="CG30" s="189">
        <f t="shared" si="80"/>
        <v>0</v>
      </c>
      <c r="CH30" s="189">
        <f t="shared" si="81"/>
        <v>0</v>
      </c>
      <c r="CI30" s="189">
        <f t="shared" si="82"/>
        <v>0</v>
      </c>
      <c r="CJ30" s="189">
        <f t="shared" si="83"/>
        <v>0</v>
      </c>
      <c r="CK30" s="189">
        <f t="shared" si="46"/>
        <v>0</v>
      </c>
      <c r="CL30" s="189">
        <f t="shared" si="47"/>
        <v>0</v>
      </c>
      <c r="CM30" s="189">
        <f t="shared" si="48"/>
        <v>0</v>
      </c>
      <c r="CN30" s="189">
        <f t="shared" si="49"/>
        <v>0</v>
      </c>
      <c r="CO30" s="189">
        <f t="shared" si="50"/>
        <v>0</v>
      </c>
      <c r="CP30" s="189">
        <f t="shared" si="51"/>
        <v>0</v>
      </c>
      <c r="CQ30" s="189">
        <f t="shared" si="52"/>
        <v>0</v>
      </c>
      <c r="CR30" s="189">
        <f t="shared" si="53"/>
        <v>0</v>
      </c>
      <c r="CS30" s="189">
        <f t="shared" si="54"/>
        <v>0</v>
      </c>
      <c r="CT30" s="189">
        <f t="shared" si="55"/>
        <v>0</v>
      </c>
      <c r="CU30" s="189">
        <f t="shared" si="56"/>
        <v>0</v>
      </c>
      <c r="CV30" s="189">
        <f t="shared" si="57"/>
        <v>0</v>
      </c>
      <c r="CW30" s="189">
        <f t="shared" si="58"/>
        <v>0</v>
      </c>
      <c r="CX30" s="189">
        <f t="shared" si="59"/>
        <v>0</v>
      </c>
      <c r="CY30" s="189">
        <f t="shared" si="60"/>
        <v>0</v>
      </c>
      <c r="CZ30" s="189">
        <f t="shared" si="61"/>
        <v>0</v>
      </c>
      <c r="DA30" s="189">
        <f t="shared" si="62"/>
        <v>0</v>
      </c>
      <c r="DB30" s="189">
        <f t="shared" si="63"/>
        <v>0</v>
      </c>
      <c r="DC30" s="189">
        <f t="shared" si="64"/>
        <v>0</v>
      </c>
      <c r="DD30" s="189">
        <f t="shared" si="65"/>
        <v>0</v>
      </c>
      <c r="DE30" s="189">
        <f t="shared" si="66"/>
        <v>0</v>
      </c>
      <c r="DF30" s="189">
        <f t="shared" si="67"/>
        <v>0</v>
      </c>
      <c r="DG30" s="189">
        <f t="shared" si="68"/>
        <v>0</v>
      </c>
      <c r="DH30" s="189">
        <f t="shared" si="69"/>
        <v>0</v>
      </c>
      <c r="DI30" s="189">
        <f t="shared" si="90"/>
        <v>0</v>
      </c>
      <c r="DJ30" s="189">
        <f t="shared" si="91"/>
        <v>0</v>
      </c>
      <c r="DK30" s="189">
        <f t="shared" si="92"/>
        <v>0</v>
      </c>
      <c r="DL30" s="189">
        <f t="shared" si="93"/>
        <v>0</v>
      </c>
      <c r="DM30" s="189">
        <f t="shared" si="94"/>
        <v>0</v>
      </c>
      <c r="DN30" s="190">
        <f t="shared" si="18"/>
        <v>0</v>
      </c>
    </row>
    <row r="31" spans="1:118" ht="15" customHeight="1">
      <c r="A31" s="6">
        <v>29</v>
      </c>
      <c r="B31" s="167">
        <v>5.9504808720389777E-3</v>
      </c>
      <c r="C31" s="167">
        <v>5.6464464251955067E-3</v>
      </c>
      <c r="D31" s="167">
        <v>5.7808376653992874E-3</v>
      </c>
      <c r="E31" s="167">
        <v>6.7191111087087415E-3</v>
      </c>
      <c r="F31" s="167">
        <v>7.7659119310335267E-3</v>
      </c>
      <c r="G31" s="167">
        <v>2.8241540919267529E-2</v>
      </c>
      <c r="H31" s="167">
        <v>3.0552261485661315E-3</v>
      </c>
      <c r="I31" s="167">
        <v>9.7930329365445452E-3</v>
      </c>
      <c r="J31" s="167">
        <v>7.5377225362207737E-3</v>
      </c>
      <c r="K31" s="167">
        <v>4.3899705010166856E-3</v>
      </c>
      <c r="L31" s="167">
        <v>4.3887017451993719E-3</v>
      </c>
      <c r="M31" s="167">
        <v>6.5231533140977863E-3</v>
      </c>
      <c r="N31" s="167">
        <v>6.0295199539048081E-3</v>
      </c>
      <c r="O31" s="167">
        <v>8.7212121867370918E-3</v>
      </c>
      <c r="P31" s="167">
        <v>8.611270799009467E-3</v>
      </c>
      <c r="Q31" s="167">
        <v>6.8771304055120688E-3</v>
      </c>
      <c r="R31" s="167">
        <v>1.3184067773240162E-2</v>
      </c>
      <c r="S31" s="167">
        <v>8.5214453748201392E-3</v>
      </c>
      <c r="T31" s="167">
        <v>5.0600852682640392E-3</v>
      </c>
      <c r="U31" s="167">
        <v>7.5336778974299341E-3</v>
      </c>
      <c r="V31" s="167">
        <v>8.7027816972158958E-3</v>
      </c>
      <c r="W31" s="167">
        <v>8.614069846160366E-3</v>
      </c>
      <c r="X31" s="167">
        <v>2.3977156342206166E-2</v>
      </c>
      <c r="Y31" s="167">
        <v>1.0752679193836106E-2</v>
      </c>
      <c r="Z31" s="167">
        <v>2.5670868650309868E-2</v>
      </c>
      <c r="AA31" s="167">
        <v>3.5044831169503639E-2</v>
      </c>
      <c r="AB31" s="167">
        <v>4.5689510357815972E-3</v>
      </c>
      <c r="AC31" s="167">
        <v>1.0442765114050475E-2</v>
      </c>
      <c r="AD31" s="167">
        <v>1.1601510771647341</v>
      </c>
      <c r="AE31" s="167">
        <v>1.3654857568742948E-2</v>
      </c>
      <c r="AF31" s="167">
        <v>9.6483401104357595E-3</v>
      </c>
      <c r="AG31" s="167">
        <v>8.7496717337105841E-3</v>
      </c>
      <c r="AH31" s="167">
        <v>4.7972367415691164E-2</v>
      </c>
      <c r="AI31" s="167">
        <v>1.4844786812551211E-2</v>
      </c>
      <c r="AJ31" s="167">
        <v>3.7492866871789883E-2</v>
      </c>
      <c r="AK31" s="167">
        <v>5.7877918693416954E-3</v>
      </c>
      <c r="AL31" s="167">
        <v>5.3506865095192584E-2</v>
      </c>
      <c r="AM31" s="120"/>
      <c r="AN31">
        <v>29</v>
      </c>
      <c r="AO31" s="183">
        <f t="shared" si="4"/>
        <v>0</v>
      </c>
      <c r="AP31" s="183">
        <f t="shared" si="70"/>
        <v>0</v>
      </c>
      <c r="AQ31" s="183">
        <f t="shared" si="71"/>
        <v>0</v>
      </c>
      <c r="AR31" s="183">
        <f t="shared" si="72"/>
        <v>0</v>
      </c>
      <c r="AS31" s="183">
        <f t="shared" si="73"/>
        <v>0</v>
      </c>
      <c r="AT31" s="183">
        <f t="shared" si="74"/>
        <v>0</v>
      </c>
      <c r="AU31" s="183">
        <f t="shared" si="75"/>
        <v>0</v>
      </c>
      <c r="AV31" s="183">
        <f t="shared" si="76"/>
        <v>0</v>
      </c>
      <c r="AW31" s="183">
        <f t="shared" si="21"/>
        <v>0</v>
      </c>
      <c r="AX31" s="183">
        <f t="shared" si="22"/>
        <v>0</v>
      </c>
      <c r="AY31" s="183">
        <f t="shared" si="23"/>
        <v>0</v>
      </c>
      <c r="AZ31" s="183">
        <f t="shared" si="24"/>
        <v>0</v>
      </c>
      <c r="BA31" s="183">
        <f t="shared" si="25"/>
        <v>0</v>
      </c>
      <c r="BB31" s="183">
        <f t="shared" si="26"/>
        <v>0</v>
      </c>
      <c r="BC31" s="183">
        <f t="shared" si="27"/>
        <v>0</v>
      </c>
      <c r="BD31" s="183">
        <f t="shared" si="28"/>
        <v>0</v>
      </c>
      <c r="BE31" s="183">
        <f t="shared" si="29"/>
        <v>0</v>
      </c>
      <c r="BF31" s="183">
        <f t="shared" si="30"/>
        <v>0</v>
      </c>
      <c r="BG31" s="183">
        <f t="shared" si="31"/>
        <v>0</v>
      </c>
      <c r="BH31" s="183">
        <f t="shared" si="32"/>
        <v>0</v>
      </c>
      <c r="BI31" s="183">
        <f t="shared" si="33"/>
        <v>0</v>
      </c>
      <c r="BJ31" s="183">
        <f t="shared" si="34"/>
        <v>0</v>
      </c>
      <c r="BK31" s="183">
        <f t="shared" si="35"/>
        <v>0</v>
      </c>
      <c r="BL31" s="183">
        <f t="shared" si="36"/>
        <v>0</v>
      </c>
      <c r="BM31" s="183">
        <f t="shared" si="37"/>
        <v>0</v>
      </c>
      <c r="BN31" s="183">
        <f t="shared" si="38"/>
        <v>0</v>
      </c>
      <c r="BO31" s="183">
        <f t="shared" si="39"/>
        <v>0</v>
      </c>
      <c r="BP31" s="183">
        <f t="shared" si="40"/>
        <v>0</v>
      </c>
      <c r="BQ31" s="183">
        <f t="shared" si="41"/>
        <v>0</v>
      </c>
      <c r="BR31" s="183">
        <f t="shared" si="42"/>
        <v>0</v>
      </c>
      <c r="BS31" s="183">
        <f t="shared" si="43"/>
        <v>0</v>
      </c>
      <c r="BT31" s="183">
        <f t="shared" si="44"/>
        <v>0</v>
      </c>
      <c r="BU31" s="183">
        <f t="shared" si="85"/>
        <v>0</v>
      </c>
      <c r="BV31" s="183">
        <f t="shared" si="86"/>
        <v>0</v>
      </c>
      <c r="BW31" s="183">
        <f t="shared" si="87"/>
        <v>0</v>
      </c>
      <c r="BX31" s="183">
        <f t="shared" si="88"/>
        <v>0</v>
      </c>
      <c r="BY31" s="183">
        <f t="shared" si="89"/>
        <v>0</v>
      </c>
      <c r="BZ31" s="184">
        <f t="shared" si="19"/>
        <v>0</v>
      </c>
      <c r="CA31" s="116"/>
      <c r="CB31">
        <v>29</v>
      </c>
      <c r="CC31" s="189">
        <f t="shared" si="84"/>
        <v>0</v>
      </c>
      <c r="CD31" s="189">
        <f t="shared" si="77"/>
        <v>0</v>
      </c>
      <c r="CE31" s="189">
        <f t="shared" si="78"/>
        <v>0</v>
      </c>
      <c r="CF31" s="189">
        <f t="shared" si="79"/>
        <v>0</v>
      </c>
      <c r="CG31" s="189">
        <f t="shared" si="80"/>
        <v>0</v>
      </c>
      <c r="CH31" s="189">
        <f t="shared" si="81"/>
        <v>0</v>
      </c>
      <c r="CI31" s="189">
        <f t="shared" si="82"/>
        <v>0</v>
      </c>
      <c r="CJ31" s="189">
        <f t="shared" si="83"/>
        <v>0</v>
      </c>
      <c r="CK31" s="189">
        <f t="shared" si="46"/>
        <v>0</v>
      </c>
      <c r="CL31" s="189">
        <f t="shared" si="47"/>
        <v>0</v>
      </c>
      <c r="CM31" s="189">
        <f t="shared" si="48"/>
        <v>0</v>
      </c>
      <c r="CN31" s="189">
        <f t="shared" si="49"/>
        <v>0</v>
      </c>
      <c r="CO31" s="189">
        <f t="shared" si="50"/>
        <v>0</v>
      </c>
      <c r="CP31" s="189">
        <f t="shared" si="51"/>
        <v>0</v>
      </c>
      <c r="CQ31" s="189">
        <f t="shared" si="52"/>
        <v>0</v>
      </c>
      <c r="CR31" s="189">
        <f t="shared" si="53"/>
        <v>0</v>
      </c>
      <c r="CS31" s="189">
        <f t="shared" si="54"/>
        <v>0</v>
      </c>
      <c r="CT31" s="189">
        <f t="shared" si="55"/>
        <v>0</v>
      </c>
      <c r="CU31" s="189">
        <f t="shared" si="56"/>
        <v>0</v>
      </c>
      <c r="CV31" s="189">
        <f t="shared" si="57"/>
        <v>0</v>
      </c>
      <c r="CW31" s="189">
        <f t="shared" si="58"/>
        <v>0</v>
      </c>
      <c r="CX31" s="189">
        <f t="shared" si="59"/>
        <v>0</v>
      </c>
      <c r="CY31" s="189">
        <f t="shared" si="60"/>
        <v>0</v>
      </c>
      <c r="CZ31" s="189">
        <f t="shared" si="61"/>
        <v>0</v>
      </c>
      <c r="DA31" s="189">
        <f t="shared" si="62"/>
        <v>0</v>
      </c>
      <c r="DB31" s="189">
        <f t="shared" si="63"/>
        <v>0</v>
      </c>
      <c r="DC31" s="189">
        <f t="shared" si="64"/>
        <v>0</v>
      </c>
      <c r="DD31" s="189">
        <f t="shared" si="65"/>
        <v>0</v>
      </c>
      <c r="DE31" s="189">
        <f t="shared" si="66"/>
        <v>0</v>
      </c>
      <c r="DF31" s="189">
        <f t="shared" si="67"/>
        <v>0</v>
      </c>
      <c r="DG31" s="189">
        <f t="shared" si="68"/>
        <v>0</v>
      </c>
      <c r="DH31" s="189">
        <f t="shared" si="69"/>
        <v>0</v>
      </c>
      <c r="DI31" s="189">
        <f t="shared" si="90"/>
        <v>0</v>
      </c>
      <c r="DJ31" s="189">
        <f t="shared" si="91"/>
        <v>0</v>
      </c>
      <c r="DK31" s="189">
        <f t="shared" si="92"/>
        <v>0</v>
      </c>
      <c r="DL31" s="189">
        <f t="shared" si="93"/>
        <v>0</v>
      </c>
      <c r="DM31" s="189">
        <f t="shared" si="94"/>
        <v>0</v>
      </c>
      <c r="DN31" s="190">
        <f t="shared" si="18"/>
        <v>0</v>
      </c>
    </row>
    <row r="32" spans="1:118" ht="15" customHeight="1">
      <c r="A32" s="6">
        <v>30</v>
      </c>
      <c r="B32" s="167">
        <v>2.2172701529683163E-3</v>
      </c>
      <c r="C32" s="167">
        <v>2.5153614407729869E-3</v>
      </c>
      <c r="D32" s="167">
        <v>2.2943951376843889E-3</v>
      </c>
      <c r="E32" s="167">
        <v>1.4505212205997975E-3</v>
      </c>
      <c r="F32" s="167">
        <v>1.6677965779427191E-3</v>
      </c>
      <c r="G32" s="167">
        <v>1.7362219134248369E-3</v>
      </c>
      <c r="H32" s="167">
        <v>1.0050342454118737E-3</v>
      </c>
      <c r="I32" s="167">
        <v>2.1545777534931684E-3</v>
      </c>
      <c r="J32" s="167">
        <v>2.155372299918116E-3</v>
      </c>
      <c r="K32" s="167">
        <v>3.0348433007575397E-3</v>
      </c>
      <c r="L32" s="167">
        <v>2.0728632982578515E-3</v>
      </c>
      <c r="M32" s="167">
        <v>1.6103869028505371E-3</v>
      </c>
      <c r="N32" s="167">
        <v>2.7625125890331295E-3</v>
      </c>
      <c r="O32" s="167">
        <v>2.7357177667897224E-3</v>
      </c>
      <c r="P32" s="167">
        <v>1.7055881385158688E-3</v>
      </c>
      <c r="Q32" s="167">
        <v>5.3421631242277017E-4</v>
      </c>
      <c r="R32" s="167">
        <v>2.1295745318379838E-3</v>
      </c>
      <c r="S32" s="167">
        <v>8.7788122079642569E-4</v>
      </c>
      <c r="T32" s="167">
        <v>2.7560238086742229E-3</v>
      </c>
      <c r="U32" s="167">
        <v>1.2624729372847753E-3</v>
      </c>
      <c r="V32" s="167">
        <v>4.7995976430613638E-3</v>
      </c>
      <c r="W32" s="167">
        <v>1.4631593973574819E-3</v>
      </c>
      <c r="X32" s="167">
        <v>3.8326031342552848E-3</v>
      </c>
      <c r="Y32" s="167">
        <v>7.8439419013353398E-3</v>
      </c>
      <c r="Z32" s="167">
        <v>2.9013554929504491E-3</v>
      </c>
      <c r="AA32" s="167">
        <v>2.0371679722461832E-3</v>
      </c>
      <c r="AB32" s="167">
        <v>5.8512488441632784E-4</v>
      </c>
      <c r="AC32" s="167">
        <v>3.181061978179146E-3</v>
      </c>
      <c r="AD32" s="167">
        <v>1.8049947265800401E-3</v>
      </c>
      <c r="AE32" s="167">
        <v>1.0006226191360408</v>
      </c>
      <c r="AF32" s="167">
        <v>3.7198841415760271E-3</v>
      </c>
      <c r="AG32" s="167">
        <v>1.3207988723249581E-3</v>
      </c>
      <c r="AH32" s="167">
        <v>2.2313446761103198E-3</v>
      </c>
      <c r="AI32" s="167">
        <v>1.0958617306393529E-3</v>
      </c>
      <c r="AJ32" s="167">
        <v>1.8121572132773344E-3</v>
      </c>
      <c r="AK32" s="167">
        <v>1.0148878412401374E-3</v>
      </c>
      <c r="AL32" s="167">
        <v>0.37055713197424295</v>
      </c>
      <c r="AM32" s="120"/>
      <c r="AN32">
        <v>30</v>
      </c>
      <c r="AO32" s="183">
        <f t="shared" si="4"/>
        <v>0</v>
      </c>
      <c r="AP32" s="183">
        <f t="shared" si="70"/>
        <v>0</v>
      </c>
      <c r="AQ32" s="183">
        <f t="shared" si="71"/>
        <v>0</v>
      </c>
      <c r="AR32" s="183">
        <f t="shared" si="72"/>
        <v>0</v>
      </c>
      <c r="AS32" s="183">
        <f t="shared" si="73"/>
        <v>0</v>
      </c>
      <c r="AT32" s="183">
        <f t="shared" si="74"/>
        <v>0</v>
      </c>
      <c r="AU32" s="183">
        <f t="shared" si="75"/>
        <v>0</v>
      </c>
      <c r="AV32" s="183">
        <f t="shared" si="76"/>
        <v>0</v>
      </c>
      <c r="AW32" s="183">
        <f t="shared" si="21"/>
        <v>0</v>
      </c>
      <c r="AX32" s="183">
        <f t="shared" si="22"/>
        <v>0</v>
      </c>
      <c r="AY32" s="183">
        <f t="shared" si="23"/>
        <v>0</v>
      </c>
      <c r="AZ32" s="183">
        <f t="shared" si="24"/>
        <v>0</v>
      </c>
      <c r="BA32" s="183">
        <f t="shared" si="25"/>
        <v>0</v>
      </c>
      <c r="BB32" s="183">
        <f t="shared" si="26"/>
        <v>0</v>
      </c>
      <c r="BC32" s="183">
        <f t="shared" si="27"/>
        <v>0</v>
      </c>
      <c r="BD32" s="183">
        <f t="shared" si="28"/>
        <v>0</v>
      </c>
      <c r="BE32" s="183">
        <f t="shared" si="29"/>
        <v>0</v>
      </c>
      <c r="BF32" s="183">
        <f t="shared" si="30"/>
        <v>0</v>
      </c>
      <c r="BG32" s="183">
        <f t="shared" si="31"/>
        <v>0</v>
      </c>
      <c r="BH32" s="183">
        <f t="shared" si="32"/>
        <v>0</v>
      </c>
      <c r="BI32" s="183">
        <f t="shared" si="33"/>
        <v>0</v>
      </c>
      <c r="BJ32" s="183">
        <f t="shared" si="34"/>
        <v>0</v>
      </c>
      <c r="BK32" s="183">
        <f t="shared" si="35"/>
        <v>0</v>
      </c>
      <c r="BL32" s="183">
        <f t="shared" si="36"/>
        <v>0</v>
      </c>
      <c r="BM32" s="183">
        <f t="shared" si="37"/>
        <v>0</v>
      </c>
      <c r="BN32" s="183">
        <f t="shared" si="38"/>
        <v>0</v>
      </c>
      <c r="BO32" s="183">
        <f t="shared" si="39"/>
        <v>0</v>
      </c>
      <c r="BP32" s="183">
        <f t="shared" si="40"/>
        <v>0</v>
      </c>
      <c r="BQ32" s="183">
        <f t="shared" si="41"/>
        <v>0</v>
      </c>
      <c r="BR32" s="183">
        <f t="shared" si="42"/>
        <v>0</v>
      </c>
      <c r="BS32" s="183">
        <f t="shared" si="43"/>
        <v>0</v>
      </c>
      <c r="BT32" s="183">
        <f t="shared" si="44"/>
        <v>0</v>
      </c>
      <c r="BU32" s="183">
        <f t="shared" si="85"/>
        <v>0</v>
      </c>
      <c r="BV32" s="183">
        <f t="shared" si="86"/>
        <v>0</v>
      </c>
      <c r="BW32" s="183">
        <f t="shared" si="87"/>
        <v>0</v>
      </c>
      <c r="BX32" s="183">
        <f t="shared" si="88"/>
        <v>0</v>
      </c>
      <c r="BY32" s="183">
        <f t="shared" si="89"/>
        <v>0</v>
      </c>
      <c r="BZ32" s="184">
        <f t="shared" si="19"/>
        <v>0</v>
      </c>
      <c r="CA32" s="116"/>
      <c r="CB32">
        <v>30</v>
      </c>
      <c r="CC32" s="189">
        <f t="shared" si="84"/>
        <v>0</v>
      </c>
      <c r="CD32" s="189">
        <f t="shared" si="77"/>
        <v>0</v>
      </c>
      <c r="CE32" s="189">
        <f t="shared" si="78"/>
        <v>0</v>
      </c>
      <c r="CF32" s="189">
        <f t="shared" si="79"/>
        <v>0</v>
      </c>
      <c r="CG32" s="189">
        <f t="shared" si="80"/>
        <v>0</v>
      </c>
      <c r="CH32" s="189">
        <f t="shared" si="81"/>
        <v>0</v>
      </c>
      <c r="CI32" s="189">
        <f t="shared" si="82"/>
        <v>0</v>
      </c>
      <c r="CJ32" s="189">
        <f t="shared" si="83"/>
        <v>0</v>
      </c>
      <c r="CK32" s="189">
        <f t="shared" si="46"/>
        <v>0</v>
      </c>
      <c r="CL32" s="189">
        <f t="shared" si="47"/>
        <v>0</v>
      </c>
      <c r="CM32" s="189">
        <f t="shared" si="48"/>
        <v>0</v>
      </c>
      <c r="CN32" s="189">
        <f t="shared" si="49"/>
        <v>0</v>
      </c>
      <c r="CO32" s="189">
        <f t="shared" si="50"/>
        <v>0</v>
      </c>
      <c r="CP32" s="189">
        <f t="shared" si="51"/>
        <v>0</v>
      </c>
      <c r="CQ32" s="189">
        <f t="shared" si="52"/>
        <v>0</v>
      </c>
      <c r="CR32" s="189">
        <f t="shared" si="53"/>
        <v>0</v>
      </c>
      <c r="CS32" s="189">
        <f t="shared" si="54"/>
        <v>0</v>
      </c>
      <c r="CT32" s="189">
        <f t="shared" si="55"/>
        <v>0</v>
      </c>
      <c r="CU32" s="189">
        <f t="shared" si="56"/>
        <v>0</v>
      </c>
      <c r="CV32" s="189">
        <f t="shared" si="57"/>
        <v>0</v>
      </c>
      <c r="CW32" s="189">
        <f t="shared" si="58"/>
        <v>0</v>
      </c>
      <c r="CX32" s="189">
        <f t="shared" si="59"/>
        <v>0</v>
      </c>
      <c r="CY32" s="189">
        <f t="shared" si="60"/>
        <v>0</v>
      </c>
      <c r="CZ32" s="189">
        <f t="shared" si="61"/>
        <v>0</v>
      </c>
      <c r="DA32" s="189">
        <f t="shared" si="62"/>
        <v>0</v>
      </c>
      <c r="DB32" s="189">
        <f t="shared" si="63"/>
        <v>0</v>
      </c>
      <c r="DC32" s="189">
        <f t="shared" si="64"/>
        <v>0</v>
      </c>
      <c r="DD32" s="189">
        <f t="shared" si="65"/>
        <v>0</v>
      </c>
      <c r="DE32" s="189">
        <f t="shared" si="66"/>
        <v>0</v>
      </c>
      <c r="DF32" s="189">
        <f t="shared" si="67"/>
        <v>0</v>
      </c>
      <c r="DG32" s="189">
        <f t="shared" si="68"/>
        <v>0</v>
      </c>
      <c r="DH32" s="189">
        <f t="shared" si="69"/>
        <v>0</v>
      </c>
      <c r="DI32" s="189">
        <f t="shared" si="90"/>
        <v>0</v>
      </c>
      <c r="DJ32" s="189">
        <f t="shared" si="91"/>
        <v>0</v>
      </c>
      <c r="DK32" s="189">
        <f t="shared" si="92"/>
        <v>0</v>
      </c>
      <c r="DL32" s="189">
        <f t="shared" si="93"/>
        <v>0</v>
      </c>
      <c r="DM32" s="189">
        <f t="shared" si="94"/>
        <v>0</v>
      </c>
      <c r="DN32" s="190">
        <f t="shared" si="18"/>
        <v>0</v>
      </c>
    </row>
    <row r="33" spans="1:118" ht="15" customHeight="1">
      <c r="A33" s="6">
        <v>31</v>
      </c>
      <c r="B33" s="167">
        <v>1.1720724437493197E-4</v>
      </c>
      <c r="C33" s="167">
        <v>2.1926890510188933E-4</v>
      </c>
      <c r="D33" s="167">
        <v>3.2782063605159869E-4</v>
      </c>
      <c r="E33" s="167">
        <v>8.9004816195477487E-5</v>
      </c>
      <c r="F33" s="167">
        <v>1.8478197266023785E-4</v>
      </c>
      <c r="G33" s="167">
        <v>6.2143677350692535E-4</v>
      </c>
      <c r="H33" s="167">
        <v>6.3803521159982586E-5</v>
      </c>
      <c r="I33" s="167">
        <v>1.6499402242404118E-4</v>
      </c>
      <c r="J33" s="167">
        <v>7.182558364242582E-4</v>
      </c>
      <c r="K33" s="167">
        <v>2.4406576163331963E-4</v>
      </c>
      <c r="L33" s="167">
        <v>7.757550609438114E-5</v>
      </c>
      <c r="M33" s="167">
        <v>4.2788353077891404E-4</v>
      </c>
      <c r="N33" s="167">
        <v>5.2279562324923472E-4</v>
      </c>
      <c r="O33" s="167">
        <v>4.1974401934916219E-4</v>
      </c>
      <c r="P33" s="167">
        <v>4.5173390696899888E-4</v>
      </c>
      <c r="Q33" s="167">
        <v>1.4945018620258579E-3</v>
      </c>
      <c r="R33" s="167">
        <v>9.8715589454209944E-4</v>
      </c>
      <c r="S33" s="167">
        <v>1.5454926416214232E-3</v>
      </c>
      <c r="T33" s="167">
        <v>4.1233616962787714E-4</v>
      </c>
      <c r="U33" s="167">
        <v>1.7504842680524891E-4</v>
      </c>
      <c r="V33" s="167">
        <v>2.6257999426374792E-4</v>
      </c>
      <c r="W33" s="167">
        <v>5.2636118993604133E-4</v>
      </c>
      <c r="X33" s="167">
        <v>2.3197277958249279E-4</v>
      </c>
      <c r="Y33" s="167">
        <v>2.110851096348369E-4</v>
      </c>
      <c r="Z33" s="167">
        <v>3.2983635375990149E-4</v>
      </c>
      <c r="AA33" s="167">
        <v>3.5986396072859323E-4</v>
      </c>
      <c r="AB33" s="167">
        <v>4.4250477923231655E-5</v>
      </c>
      <c r="AC33" s="167">
        <v>5.7735179347121889E-4</v>
      </c>
      <c r="AD33" s="167">
        <v>4.2074745178836805E-3</v>
      </c>
      <c r="AE33" s="167">
        <v>1.5098511214420169E-4</v>
      </c>
      <c r="AF33" s="167">
        <v>1.0000703132909654</v>
      </c>
      <c r="AG33" s="167">
        <v>1.5411092658919665E-4</v>
      </c>
      <c r="AH33" s="167">
        <v>2.2525885324084052E-4</v>
      </c>
      <c r="AI33" s="167">
        <v>4.1479561932835225E-4</v>
      </c>
      <c r="AJ33" s="167">
        <v>5.7308701276305484E-4</v>
      </c>
      <c r="AK33" s="167">
        <v>1.3511604637460198E-4</v>
      </c>
      <c r="AL33" s="167">
        <v>4.0469153058029399E-4</v>
      </c>
      <c r="AM33" s="120"/>
      <c r="AN33">
        <v>31</v>
      </c>
      <c r="AO33" s="183">
        <f t="shared" si="4"/>
        <v>0</v>
      </c>
      <c r="AP33" s="183">
        <f t="shared" si="70"/>
        <v>0</v>
      </c>
      <c r="AQ33" s="183">
        <f t="shared" si="71"/>
        <v>0</v>
      </c>
      <c r="AR33" s="183">
        <f t="shared" si="72"/>
        <v>0</v>
      </c>
      <c r="AS33" s="183">
        <f t="shared" si="73"/>
        <v>0</v>
      </c>
      <c r="AT33" s="183">
        <f t="shared" si="74"/>
        <v>0</v>
      </c>
      <c r="AU33" s="183">
        <f t="shared" si="75"/>
        <v>0</v>
      </c>
      <c r="AV33" s="183">
        <f t="shared" si="76"/>
        <v>0</v>
      </c>
      <c r="AW33" s="183">
        <f t="shared" si="21"/>
        <v>0</v>
      </c>
      <c r="AX33" s="183">
        <f t="shared" si="22"/>
        <v>0</v>
      </c>
      <c r="AY33" s="183">
        <f t="shared" si="23"/>
        <v>0</v>
      </c>
      <c r="AZ33" s="183">
        <f t="shared" si="24"/>
        <v>0</v>
      </c>
      <c r="BA33" s="183">
        <f t="shared" si="25"/>
        <v>0</v>
      </c>
      <c r="BB33" s="183">
        <f t="shared" si="26"/>
        <v>0</v>
      </c>
      <c r="BC33" s="183">
        <f t="shared" si="27"/>
        <v>0</v>
      </c>
      <c r="BD33" s="183">
        <f t="shared" si="28"/>
        <v>0</v>
      </c>
      <c r="BE33" s="183">
        <f t="shared" si="29"/>
        <v>0</v>
      </c>
      <c r="BF33" s="183">
        <f t="shared" si="30"/>
        <v>0</v>
      </c>
      <c r="BG33" s="183">
        <f t="shared" si="31"/>
        <v>0</v>
      </c>
      <c r="BH33" s="183">
        <f t="shared" si="32"/>
        <v>0</v>
      </c>
      <c r="BI33" s="183">
        <f t="shared" si="33"/>
        <v>0</v>
      </c>
      <c r="BJ33" s="183">
        <f t="shared" si="34"/>
        <v>0</v>
      </c>
      <c r="BK33" s="183">
        <f t="shared" si="35"/>
        <v>0</v>
      </c>
      <c r="BL33" s="183">
        <f t="shared" si="36"/>
        <v>0</v>
      </c>
      <c r="BM33" s="183">
        <f t="shared" si="37"/>
        <v>0</v>
      </c>
      <c r="BN33" s="183">
        <f t="shared" si="38"/>
        <v>0</v>
      </c>
      <c r="BO33" s="183">
        <f t="shared" si="39"/>
        <v>0</v>
      </c>
      <c r="BP33" s="183">
        <f t="shared" si="40"/>
        <v>0</v>
      </c>
      <c r="BQ33" s="183">
        <f t="shared" si="41"/>
        <v>0</v>
      </c>
      <c r="BR33" s="183">
        <f t="shared" si="42"/>
        <v>0</v>
      </c>
      <c r="BS33" s="183">
        <f t="shared" si="43"/>
        <v>0</v>
      </c>
      <c r="BT33" s="183">
        <f t="shared" si="44"/>
        <v>0</v>
      </c>
      <c r="BU33" s="183">
        <f t="shared" si="85"/>
        <v>0</v>
      </c>
      <c r="BV33" s="183">
        <f t="shared" si="86"/>
        <v>0</v>
      </c>
      <c r="BW33" s="183">
        <f t="shared" si="87"/>
        <v>0</v>
      </c>
      <c r="BX33" s="183">
        <f t="shared" si="88"/>
        <v>0</v>
      </c>
      <c r="BY33" s="183">
        <f t="shared" si="89"/>
        <v>0</v>
      </c>
      <c r="BZ33" s="184">
        <f t="shared" si="19"/>
        <v>0</v>
      </c>
      <c r="CA33" s="116"/>
      <c r="CB33">
        <v>31</v>
      </c>
      <c r="CC33" s="189">
        <f t="shared" si="84"/>
        <v>0</v>
      </c>
      <c r="CD33" s="189">
        <f t="shared" si="77"/>
        <v>0</v>
      </c>
      <c r="CE33" s="189">
        <f t="shared" si="78"/>
        <v>0</v>
      </c>
      <c r="CF33" s="189">
        <f t="shared" si="79"/>
        <v>0</v>
      </c>
      <c r="CG33" s="189">
        <f t="shared" si="80"/>
        <v>0</v>
      </c>
      <c r="CH33" s="189">
        <f t="shared" si="81"/>
        <v>0</v>
      </c>
      <c r="CI33" s="189">
        <f t="shared" si="82"/>
        <v>0</v>
      </c>
      <c r="CJ33" s="189">
        <f t="shared" si="83"/>
        <v>0</v>
      </c>
      <c r="CK33" s="189">
        <f t="shared" si="46"/>
        <v>0</v>
      </c>
      <c r="CL33" s="189">
        <f t="shared" si="47"/>
        <v>0</v>
      </c>
      <c r="CM33" s="189">
        <f t="shared" si="48"/>
        <v>0</v>
      </c>
      <c r="CN33" s="189">
        <f t="shared" si="49"/>
        <v>0</v>
      </c>
      <c r="CO33" s="189">
        <f t="shared" si="50"/>
        <v>0</v>
      </c>
      <c r="CP33" s="189">
        <f t="shared" si="51"/>
        <v>0</v>
      </c>
      <c r="CQ33" s="189">
        <f t="shared" si="52"/>
        <v>0</v>
      </c>
      <c r="CR33" s="189">
        <f t="shared" si="53"/>
        <v>0</v>
      </c>
      <c r="CS33" s="189">
        <f t="shared" si="54"/>
        <v>0</v>
      </c>
      <c r="CT33" s="189">
        <f t="shared" si="55"/>
        <v>0</v>
      </c>
      <c r="CU33" s="189">
        <f t="shared" si="56"/>
        <v>0</v>
      </c>
      <c r="CV33" s="189">
        <f t="shared" si="57"/>
        <v>0</v>
      </c>
      <c r="CW33" s="189">
        <f t="shared" si="58"/>
        <v>0</v>
      </c>
      <c r="CX33" s="189">
        <f t="shared" si="59"/>
        <v>0</v>
      </c>
      <c r="CY33" s="189">
        <f t="shared" si="60"/>
        <v>0</v>
      </c>
      <c r="CZ33" s="189">
        <f t="shared" si="61"/>
        <v>0</v>
      </c>
      <c r="DA33" s="189">
        <f t="shared" si="62"/>
        <v>0</v>
      </c>
      <c r="DB33" s="189">
        <f t="shared" si="63"/>
        <v>0</v>
      </c>
      <c r="DC33" s="189">
        <f t="shared" si="64"/>
        <v>0</v>
      </c>
      <c r="DD33" s="189">
        <f t="shared" si="65"/>
        <v>0</v>
      </c>
      <c r="DE33" s="189">
        <f t="shared" si="66"/>
        <v>0</v>
      </c>
      <c r="DF33" s="189">
        <f t="shared" si="67"/>
        <v>0</v>
      </c>
      <c r="DG33" s="189">
        <f t="shared" si="68"/>
        <v>0</v>
      </c>
      <c r="DH33" s="189">
        <f t="shared" si="69"/>
        <v>0</v>
      </c>
      <c r="DI33" s="189">
        <f t="shared" si="90"/>
        <v>0</v>
      </c>
      <c r="DJ33" s="189">
        <f t="shared" si="91"/>
        <v>0</v>
      </c>
      <c r="DK33" s="189">
        <f t="shared" si="92"/>
        <v>0</v>
      </c>
      <c r="DL33" s="189">
        <f t="shared" si="93"/>
        <v>0</v>
      </c>
      <c r="DM33" s="189">
        <f t="shared" si="94"/>
        <v>0</v>
      </c>
      <c r="DN33" s="190">
        <f t="shared" si="18"/>
        <v>0</v>
      </c>
    </row>
    <row r="34" spans="1:118" ht="15" customHeight="1">
      <c r="A34" s="6">
        <v>32</v>
      </c>
      <c r="B34" s="167">
        <v>2.2730779394296776E-4</v>
      </c>
      <c r="C34" s="167">
        <v>1.1220661655801547E-4</v>
      </c>
      <c r="D34" s="167">
        <v>4.1190986843536362E-5</v>
      </c>
      <c r="E34" s="167">
        <v>2.1685834264871934E-5</v>
      </c>
      <c r="F34" s="167">
        <v>3.058721934537686E-5</v>
      </c>
      <c r="G34" s="167">
        <v>5.5186437537725516E-5</v>
      </c>
      <c r="H34" s="167">
        <v>2.6674680632913036E-5</v>
      </c>
      <c r="I34" s="167">
        <v>2.5436095872424618E-5</v>
      </c>
      <c r="J34" s="167">
        <v>2.8658159835689212E-5</v>
      </c>
      <c r="K34" s="167">
        <v>2.3457353119942903E-5</v>
      </c>
      <c r="L34" s="167">
        <v>2.2658624542838631E-5</v>
      </c>
      <c r="M34" s="167">
        <v>2.0425726819555044E-5</v>
      </c>
      <c r="N34" s="167">
        <v>1.9144748878516191E-5</v>
      </c>
      <c r="O34" s="167">
        <v>2.1115908030521579E-5</v>
      </c>
      <c r="P34" s="167">
        <v>2.0199026857493637E-5</v>
      </c>
      <c r="Q34" s="167">
        <v>1.1061867973321997E-5</v>
      </c>
      <c r="R34" s="167">
        <v>2.3510742982866617E-5</v>
      </c>
      <c r="S34" s="167">
        <v>1.3201969138672104E-5</v>
      </c>
      <c r="T34" s="167">
        <v>1.9165426514754047E-5</v>
      </c>
      <c r="U34" s="167">
        <v>3.6672561230551159E-5</v>
      </c>
      <c r="V34" s="167">
        <v>3.8072120379004573E-5</v>
      </c>
      <c r="W34" s="167">
        <v>4.0370778916441107E-5</v>
      </c>
      <c r="X34" s="167">
        <v>1.7927505941419037E-4</v>
      </c>
      <c r="Y34" s="167">
        <v>5.0441177313618534E-5</v>
      </c>
      <c r="Z34" s="167">
        <v>5.6481293874028624E-5</v>
      </c>
      <c r="AA34" s="167">
        <v>1.1529178283853529E-4</v>
      </c>
      <c r="AB34" s="167">
        <v>1.4822625147253594E-5</v>
      </c>
      <c r="AC34" s="167">
        <v>3.6393363190076775E-4</v>
      </c>
      <c r="AD34" s="167">
        <v>5.4357774069840154E-4</v>
      </c>
      <c r="AE34" s="167">
        <v>2.8908047322604323E-5</v>
      </c>
      <c r="AF34" s="167">
        <v>3.6758157907844104E-5</v>
      </c>
      <c r="AG34" s="167">
        <v>1.1349003384672212</v>
      </c>
      <c r="AH34" s="167">
        <v>5.3312285165984881E-5</v>
      </c>
      <c r="AI34" s="167">
        <v>3.3329026859109702E-5</v>
      </c>
      <c r="AJ34" s="167">
        <v>8.0510402292584282E-5</v>
      </c>
      <c r="AK34" s="167">
        <v>2.9395397185376062E-5</v>
      </c>
      <c r="AL34" s="167">
        <v>1.1924358515065304E-3</v>
      </c>
      <c r="AM34" s="120"/>
      <c r="AN34">
        <v>32</v>
      </c>
      <c r="AO34" s="183">
        <f t="shared" si="4"/>
        <v>0</v>
      </c>
      <c r="AP34" s="183">
        <f t="shared" si="70"/>
        <v>0</v>
      </c>
      <c r="AQ34" s="183">
        <f t="shared" si="71"/>
        <v>0</v>
      </c>
      <c r="AR34" s="183">
        <f t="shared" si="72"/>
        <v>0</v>
      </c>
      <c r="AS34" s="183">
        <f t="shared" si="73"/>
        <v>0</v>
      </c>
      <c r="AT34" s="183">
        <f t="shared" si="74"/>
        <v>0</v>
      </c>
      <c r="AU34" s="183">
        <f t="shared" si="75"/>
        <v>0</v>
      </c>
      <c r="AV34" s="183">
        <f t="shared" si="76"/>
        <v>0</v>
      </c>
      <c r="AW34" s="183">
        <f t="shared" si="21"/>
        <v>0</v>
      </c>
      <c r="AX34" s="183">
        <f t="shared" si="22"/>
        <v>0</v>
      </c>
      <c r="AY34" s="183">
        <f t="shared" si="23"/>
        <v>0</v>
      </c>
      <c r="AZ34" s="183">
        <f t="shared" si="24"/>
        <v>0</v>
      </c>
      <c r="BA34" s="183">
        <f t="shared" si="25"/>
        <v>0</v>
      </c>
      <c r="BB34" s="183">
        <f t="shared" si="26"/>
        <v>0</v>
      </c>
      <c r="BC34" s="183">
        <f t="shared" si="27"/>
        <v>0</v>
      </c>
      <c r="BD34" s="183">
        <f t="shared" si="28"/>
        <v>0</v>
      </c>
      <c r="BE34" s="183">
        <f t="shared" si="29"/>
        <v>0</v>
      </c>
      <c r="BF34" s="183">
        <f t="shared" si="30"/>
        <v>0</v>
      </c>
      <c r="BG34" s="183">
        <f t="shared" si="31"/>
        <v>0</v>
      </c>
      <c r="BH34" s="183">
        <f t="shared" si="32"/>
        <v>0</v>
      </c>
      <c r="BI34" s="183">
        <f t="shared" si="33"/>
        <v>0</v>
      </c>
      <c r="BJ34" s="183">
        <f t="shared" si="34"/>
        <v>0</v>
      </c>
      <c r="BK34" s="183">
        <f t="shared" si="35"/>
        <v>0</v>
      </c>
      <c r="BL34" s="183">
        <f t="shared" si="36"/>
        <v>0</v>
      </c>
      <c r="BM34" s="183">
        <f t="shared" si="37"/>
        <v>0</v>
      </c>
      <c r="BN34" s="183">
        <f t="shared" si="38"/>
        <v>0</v>
      </c>
      <c r="BO34" s="183">
        <f t="shared" si="39"/>
        <v>0</v>
      </c>
      <c r="BP34" s="183">
        <f t="shared" si="40"/>
        <v>0</v>
      </c>
      <c r="BQ34" s="183">
        <f t="shared" si="41"/>
        <v>0</v>
      </c>
      <c r="BR34" s="183">
        <f t="shared" si="42"/>
        <v>0</v>
      </c>
      <c r="BS34" s="183">
        <f t="shared" si="43"/>
        <v>0</v>
      </c>
      <c r="BT34" s="183">
        <f t="shared" si="44"/>
        <v>0</v>
      </c>
      <c r="BU34" s="183">
        <f t="shared" si="85"/>
        <v>0</v>
      </c>
      <c r="BV34" s="183">
        <f t="shared" si="86"/>
        <v>0</v>
      </c>
      <c r="BW34" s="183">
        <f t="shared" si="87"/>
        <v>0</v>
      </c>
      <c r="BX34" s="183">
        <f t="shared" si="88"/>
        <v>0</v>
      </c>
      <c r="BY34" s="183">
        <f t="shared" si="89"/>
        <v>0</v>
      </c>
      <c r="BZ34" s="184">
        <f t="shared" si="19"/>
        <v>0</v>
      </c>
      <c r="CA34" s="116"/>
      <c r="CB34">
        <v>32</v>
      </c>
      <c r="CC34" s="189">
        <f t="shared" si="84"/>
        <v>0</v>
      </c>
      <c r="CD34" s="189">
        <f t="shared" si="77"/>
        <v>0</v>
      </c>
      <c r="CE34" s="189">
        <f t="shared" si="78"/>
        <v>0</v>
      </c>
      <c r="CF34" s="189">
        <f t="shared" si="79"/>
        <v>0</v>
      </c>
      <c r="CG34" s="189">
        <f t="shared" si="80"/>
        <v>0</v>
      </c>
      <c r="CH34" s="189">
        <f t="shared" si="81"/>
        <v>0</v>
      </c>
      <c r="CI34" s="189">
        <f t="shared" si="82"/>
        <v>0</v>
      </c>
      <c r="CJ34" s="189">
        <f t="shared" si="83"/>
        <v>0</v>
      </c>
      <c r="CK34" s="189">
        <f t="shared" si="46"/>
        <v>0</v>
      </c>
      <c r="CL34" s="189">
        <f t="shared" si="47"/>
        <v>0</v>
      </c>
      <c r="CM34" s="189">
        <f t="shared" si="48"/>
        <v>0</v>
      </c>
      <c r="CN34" s="189">
        <f t="shared" si="49"/>
        <v>0</v>
      </c>
      <c r="CO34" s="189">
        <f t="shared" si="50"/>
        <v>0</v>
      </c>
      <c r="CP34" s="189">
        <f t="shared" si="51"/>
        <v>0</v>
      </c>
      <c r="CQ34" s="189">
        <f t="shared" si="52"/>
        <v>0</v>
      </c>
      <c r="CR34" s="189">
        <f t="shared" si="53"/>
        <v>0</v>
      </c>
      <c r="CS34" s="189">
        <f t="shared" si="54"/>
        <v>0</v>
      </c>
      <c r="CT34" s="189">
        <f t="shared" si="55"/>
        <v>0</v>
      </c>
      <c r="CU34" s="189">
        <f t="shared" si="56"/>
        <v>0</v>
      </c>
      <c r="CV34" s="189">
        <f t="shared" si="57"/>
        <v>0</v>
      </c>
      <c r="CW34" s="189">
        <f t="shared" si="58"/>
        <v>0</v>
      </c>
      <c r="CX34" s="189">
        <f t="shared" si="59"/>
        <v>0</v>
      </c>
      <c r="CY34" s="189">
        <f t="shared" si="60"/>
        <v>0</v>
      </c>
      <c r="CZ34" s="189">
        <f t="shared" si="61"/>
        <v>0</v>
      </c>
      <c r="DA34" s="189">
        <f t="shared" si="62"/>
        <v>0</v>
      </c>
      <c r="DB34" s="189">
        <f t="shared" si="63"/>
        <v>0</v>
      </c>
      <c r="DC34" s="189">
        <f t="shared" si="64"/>
        <v>0</v>
      </c>
      <c r="DD34" s="189">
        <f t="shared" si="65"/>
        <v>0</v>
      </c>
      <c r="DE34" s="189">
        <f t="shared" si="66"/>
        <v>0</v>
      </c>
      <c r="DF34" s="189">
        <f t="shared" si="67"/>
        <v>0</v>
      </c>
      <c r="DG34" s="189">
        <f t="shared" si="68"/>
        <v>0</v>
      </c>
      <c r="DH34" s="189">
        <f t="shared" si="69"/>
        <v>0</v>
      </c>
      <c r="DI34" s="189">
        <f t="shared" si="90"/>
        <v>0</v>
      </c>
      <c r="DJ34" s="189">
        <f t="shared" si="91"/>
        <v>0</v>
      </c>
      <c r="DK34" s="189">
        <f t="shared" si="92"/>
        <v>0</v>
      </c>
      <c r="DL34" s="189">
        <f t="shared" si="93"/>
        <v>0</v>
      </c>
      <c r="DM34" s="189">
        <f t="shared" si="94"/>
        <v>0</v>
      </c>
      <c r="DN34" s="190">
        <f t="shared" si="18"/>
        <v>0</v>
      </c>
    </row>
    <row r="35" spans="1:118" ht="15" customHeight="1">
      <c r="A35" s="6">
        <v>33</v>
      </c>
      <c r="B35" s="167">
        <v>2.3531328091252238E-3</v>
      </c>
      <c r="C35" s="167">
        <v>1.5580572419205971E-3</v>
      </c>
      <c r="D35" s="167">
        <v>1.5234363466636732E-3</v>
      </c>
      <c r="E35" s="167">
        <v>1.4536358524063766E-3</v>
      </c>
      <c r="F35" s="167">
        <v>1.7201461001225826E-3</v>
      </c>
      <c r="G35" s="167">
        <v>4.1695877134689278E-3</v>
      </c>
      <c r="H35" s="167">
        <v>8.8462124572935964E-4</v>
      </c>
      <c r="I35" s="167">
        <v>2.3520730633736792E-3</v>
      </c>
      <c r="J35" s="167">
        <v>1.4347309614543256E-3</v>
      </c>
      <c r="K35" s="167">
        <v>1.1319036844409009E-3</v>
      </c>
      <c r="L35" s="167">
        <v>8.1313400644045849E-4</v>
      </c>
      <c r="M35" s="167">
        <v>1.333239709575246E-3</v>
      </c>
      <c r="N35" s="167">
        <v>2.8614944222414619E-3</v>
      </c>
      <c r="O35" s="167">
        <v>2.5091966221979932E-3</v>
      </c>
      <c r="P35" s="167">
        <v>4.9870868939954167E-3</v>
      </c>
      <c r="Q35" s="167">
        <v>1.2328667537383777E-3</v>
      </c>
      <c r="R35" s="167">
        <v>1.6557336554381275E-3</v>
      </c>
      <c r="S35" s="167">
        <v>1.142187023606649E-3</v>
      </c>
      <c r="T35" s="167">
        <v>6.7384803109426616E-4</v>
      </c>
      <c r="U35" s="167">
        <v>1.5294773035005932E-3</v>
      </c>
      <c r="V35" s="167">
        <v>1.6667843196012694E-3</v>
      </c>
      <c r="W35" s="167">
        <v>3.4229840381563115E-3</v>
      </c>
      <c r="X35" s="167">
        <v>1.3439789579321463E-2</v>
      </c>
      <c r="Y35" s="167">
        <v>3.1125609570096554E-3</v>
      </c>
      <c r="Z35" s="167">
        <v>1.2707074928388206E-3</v>
      </c>
      <c r="AA35" s="167">
        <v>4.5394964599271672E-3</v>
      </c>
      <c r="AB35" s="167">
        <v>6.8584176434191384E-4</v>
      </c>
      <c r="AC35" s="167">
        <v>2.0574204573443606E-3</v>
      </c>
      <c r="AD35" s="167">
        <v>1.8309516806289698E-3</v>
      </c>
      <c r="AE35" s="167">
        <v>3.4484756271183098E-4</v>
      </c>
      <c r="AF35" s="167">
        <v>1.1822587941384224E-3</v>
      </c>
      <c r="AG35" s="167">
        <v>9.8396159241335469E-4</v>
      </c>
      <c r="AH35" s="167">
        <v>1.0004756632697813</v>
      </c>
      <c r="AI35" s="167">
        <v>2.1989658422916177E-3</v>
      </c>
      <c r="AJ35" s="167">
        <v>4.4157422841717975E-3</v>
      </c>
      <c r="AK35" s="167">
        <v>6.0703754544896849E-4</v>
      </c>
      <c r="AL35" s="167">
        <v>4.80030420344416E-3</v>
      </c>
      <c r="AM35" s="120"/>
      <c r="AN35">
        <v>33</v>
      </c>
      <c r="AO35" s="183">
        <f t="shared" si="4"/>
        <v>0</v>
      </c>
      <c r="AP35" s="183">
        <f t="shared" si="70"/>
        <v>0</v>
      </c>
      <c r="AQ35" s="183">
        <f t="shared" si="71"/>
        <v>0</v>
      </c>
      <c r="AR35" s="183">
        <f t="shared" si="72"/>
        <v>0</v>
      </c>
      <c r="AS35" s="183">
        <f t="shared" si="73"/>
        <v>0</v>
      </c>
      <c r="AT35" s="183">
        <f t="shared" si="74"/>
        <v>0</v>
      </c>
      <c r="AU35" s="183">
        <f t="shared" si="75"/>
        <v>0</v>
      </c>
      <c r="AV35" s="183">
        <f t="shared" si="76"/>
        <v>0</v>
      </c>
      <c r="AW35" s="183">
        <f t="shared" si="21"/>
        <v>0</v>
      </c>
      <c r="AX35" s="183">
        <f t="shared" si="22"/>
        <v>0</v>
      </c>
      <c r="AY35" s="183">
        <f t="shared" si="23"/>
        <v>0</v>
      </c>
      <c r="AZ35" s="183">
        <f t="shared" si="24"/>
        <v>0</v>
      </c>
      <c r="BA35" s="183">
        <f t="shared" si="25"/>
        <v>0</v>
      </c>
      <c r="BB35" s="183">
        <f t="shared" si="26"/>
        <v>0</v>
      </c>
      <c r="BC35" s="183">
        <f t="shared" si="27"/>
        <v>0</v>
      </c>
      <c r="BD35" s="183">
        <f t="shared" si="28"/>
        <v>0</v>
      </c>
      <c r="BE35" s="183">
        <f t="shared" si="29"/>
        <v>0</v>
      </c>
      <c r="BF35" s="183">
        <f t="shared" si="30"/>
        <v>0</v>
      </c>
      <c r="BG35" s="183">
        <f t="shared" si="31"/>
        <v>0</v>
      </c>
      <c r="BH35" s="183">
        <f t="shared" si="32"/>
        <v>0</v>
      </c>
      <c r="BI35" s="183">
        <f t="shared" si="33"/>
        <v>0</v>
      </c>
      <c r="BJ35" s="183">
        <f t="shared" si="34"/>
        <v>0</v>
      </c>
      <c r="BK35" s="183">
        <f t="shared" si="35"/>
        <v>0</v>
      </c>
      <c r="BL35" s="183">
        <f t="shared" si="36"/>
        <v>0</v>
      </c>
      <c r="BM35" s="183">
        <f t="shared" si="37"/>
        <v>0</v>
      </c>
      <c r="BN35" s="183">
        <f t="shared" si="38"/>
        <v>0</v>
      </c>
      <c r="BO35" s="183">
        <f t="shared" si="39"/>
        <v>0</v>
      </c>
      <c r="BP35" s="183">
        <f t="shared" si="40"/>
        <v>0</v>
      </c>
      <c r="BQ35" s="183">
        <f t="shared" si="41"/>
        <v>0</v>
      </c>
      <c r="BR35" s="183">
        <f t="shared" si="42"/>
        <v>0</v>
      </c>
      <c r="BS35" s="183">
        <f t="shared" si="43"/>
        <v>0</v>
      </c>
      <c r="BT35" s="183">
        <f t="shared" si="44"/>
        <v>0</v>
      </c>
      <c r="BU35" s="183">
        <f t="shared" ref="BU35:BV39" si="95">BU$2*AH35</f>
        <v>0</v>
      </c>
      <c r="BV35" s="183">
        <f t="shared" si="95"/>
        <v>0</v>
      </c>
      <c r="BW35" s="183">
        <f t="shared" si="87"/>
        <v>0</v>
      </c>
      <c r="BX35" s="183">
        <f t="shared" si="88"/>
        <v>0</v>
      </c>
      <c r="BY35" s="183">
        <f t="shared" si="89"/>
        <v>0</v>
      </c>
      <c r="BZ35" s="184">
        <f t="shared" si="19"/>
        <v>0</v>
      </c>
      <c r="CA35" s="116"/>
      <c r="CB35">
        <v>33</v>
      </c>
      <c r="CC35" s="189">
        <f t="shared" si="84"/>
        <v>0</v>
      </c>
      <c r="CD35" s="189">
        <f t="shared" si="77"/>
        <v>0</v>
      </c>
      <c r="CE35" s="189">
        <f t="shared" si="78"/>
        <v>0</v>
      </c>
      <c r="CF35" s="189">
        <f t="shared" si="79"/>
        <v>0</v>
      </c>
      <c r="CG35" s="189">
        <f t="shared" si="80"/>
        <v>0</v>
      </c>
      <c r="CH35" s="189">
        <f t="shared" si="81"/>
        <v>0</v>
      </c>
      <c r="CI35" s="189">
        <f t="shared" si="82"/>
        <v>0</v>
      </c>
      <c r="CJ35" s="189">
        <f t="shared" si="83"/>
        <v>0</v>
      </c>
      <c r="CK35" s="189">
        <f t="shared" si="46"/>
        <v>0</v>
      </c>
      <c r="CL35" s="189">
        <f t="shared" si="47"/>
        <v>0</v>
      </c>
      <c r="CM35" s="189">
        <f t="shared" si="48"/>
        <v>0</v>
      </c>
      <c r="CN35" s="189">
        <f t="shared" si="49"/>
        <v>0</v>
      </c>
      <c r="CO35" s="189">
        <f t="shared" si="50"/>
        <v>0</v>
      </c>
      <c r="CP35" s="189">
        <f t="shared" si="51"/>
        <v>0</v>
      </c>
      <c r="CQ35" s="189">
        <f t="shared" si="52"/>
        <v>0</v>
      </c>
      <c r="CR35" s="189">
        <f t="shared" si="53"/>
        <v>0</v>
      </c>
      <c r="CS35" s="189">
        <f t="shared" si="54"/>
        <v>0</v>
      </c>
      <c r="CT35" s="189">
        <f t="shared" si="55"/>
        <v>0</v>
      </c>
      <c r="CU35" s="189">
        <f t="shared" si="56"/>
        <v>0</v>
      </c>
      <c r="CV35" s="189">
        <f t="shared" si="57"/>
        <v>0</v>
      </c>
      <c r="CW35" s="189">
        <f t="shared" si="58"/>
        <v>0</v>
      </c>
      <c r="CX35" s="189">
        <f t="shared" si="59"/>
        <v>0</v>
      </c>
      <c r="CY35" s="189">
        <f t="shared" si="60"/>
        <v>0</v>
      </c>
      <c r="CZ35" s="189">
        <f t="shared" si="61"/>
        <v>0</v>
      </c>
      <c r="DA35" s="189">
        <f t="shared" si="62"/>
        <v>0</v>
      </c>
      <c r="DB35" s="189">
        <f t="shared" si="63"/>
        <v>0</v>
      </c>
      <c r="DC35" s="189">
        <f t="shared" si="64"/>
        <v>0</v>
      </c>
      <c r="DD35" s="189">
        <f t="shared" si="65"/>
        <v>0</v>
      </c>
      <c r="DE35" s="189">
        <f t="shared" si="66"/>
        <v>0</v>
      </c>
      <c r="DF35" s="189">
        <f t="shared" si="67"/>
        <v>0</v>
      </c>
      <c r="DG35" s="189">
        <f t="shared" si="68"/>
        <v>0</v>
      </c>
      <c r="DH35" s="189">
        <f t="shared" si="69"/>
        <v>0</v>
      </c>
      <c r="DI35" s="189">
        <f t="shared" si="90"/>
        <v>0</v>
      </c>
      <c r="DJ35" s="189">
        <f t="shared" si="91"/>
        <v>0</v>
      </c>
      <c r="DK35" s="189">
        <f t="shared" si="92"/>
        <v>0</v>
      </c>
      <c r="DL35" s="189">
        <f t="shared" si="93"/>
        <v>0</v>
      </c>
      <c r="DM35" s="189">
        <f t="shared" si="94"/>
        <v>0</v>
      </c>
      <c r="DN35" s="190">
        <f t="shared" si="18"/>
        <v>0</v>
      </c>
    </row>
    <row r="36" spans="1:118" ht="15" customHeight="1">
      <c r="A36" s="6">
        <v>34</v>
      </c>
      <c r="B36" s="167">
        <v>2.0931426104912641E-2</v>
      </c>
      <c r="C36" s="167">
        <v>4.556316715087895E-2</v>
      </c>
      <c r="D36" s="167">
        <v>2.4372632196268763E-2</v>
      </c>
      <c r="E36" s="167">
        <v>2.4688107218051362E-2</v>
      </c>
      <c r="F36" s="167">
        <v>2.4031323057451929E-2</v>
      </c>
      <c r="G36" s="167">
        <v>7.6051700437640826E-2</v>
      </c>
      <c r="H36" s="167">
        <v>2.2041567565015567E-2</v>
      </c>
      <c r="I36" s="167">
        <v>3.9980586397064422E-2</v>
      </c>
      <c r="J36" s="167">
        <v>3.3205042010136632E-2</v>
      </c>
      <c r="K36" s="167">
        <v>2.0050665763591921E-2</v>
      </c>
      <c r="L36" s="167">
        <v>1.6388153895188235E-2</v>
      </c>
      <c r="M36" s="167">
        <v>2.7267450703001433E-2</v>
      </c>
      <c r="N36" s="167">
        <v>2.7489906118929309E-2</v>
      </c>
      <c r="O36" s="167">
        <v>2.6302512598244485E-2</v>
      </c>
      <c r="P36" s="167">
        <v>2.8940157784893214E-2</v>
      </c>
      <c r="Q36" s="167">
        <v>2.2340246557539929E-2</v>
      </c>
      <c r="R36" s="167">
        <v>4.1440734172009407E-2</v>
      </c>
      <c r="S36" s="167">
        <v>2.3347204584560067E-2</v>
      </c>
      <c r="T36" s="167">
        <v>2.3098241009882923E-2</v>
      </c>
      <c r="U36" s="167">
        <v>2.7053545011681109E-2</v>
      </c>
      <c r="V36" s="167">
        <v>5.9781225237315688E-2</v>
      </c>
      <c r="W36" s="167">
        <v>3.8027816372200721E-2</v>
      </c>
      <c r="X36" s="167">
        <v>6.5472343141687372E-2</v>
      </c>
      <c r="Y36" s="167">
        <v>3.6355581824469914E-2</v>
      </c>
      <c r="Z36" s="167">
        <v>4.7012308138665609E-2</v>
      </c>
      <c r="AA36" s="167">
        <v>5.5071849593765779E-2</v>
      </c>
      <c r="AB36" s="167">
        <v>1.2868415468379068E-2</v>
      </c>
      <c r="AC36" s="167">
        <v>0.12358907048992095</v>
      </c>
      <c r="AD36" s="167">
        <v>9.0015450816588558E-2</v>
      </c>
      <c r="AE36" s="167">
        <v>4.9900972329304523E-2</v>
      </c>
      <c r="AF36" s="167">
        <v>2.6742448158556257E-2</v>
      </c>
      <c r="AG36" s="167">
        <v>2.8541047795641129E-2</v>
      </c>
      <c r="AH36" s="167">
        <v>4.8573327699577958E-2</v>
      </c>
      <c r="AI36" s="167">
        <v>1.0649387661451288</v>
      </c>
      <c r="AJ36" s="167">
        <v>3.5278902898356453E-2</v>
      </c>
      <c r="AK36" s="167">
        <v>1.7094347129057327E-2</v>
      </c>
      <c r="AL36" s="167">
        <v>5.3124129892893737E-2</v>
      </c>
      <c r="AM36" s="120"/>
      <c r="AN36">
        <v>34</v>
      </c>
      <c r="AO36" s="183">
        <f t="shared" si="4"/>
        <v>0</v>
      </c>
      <c r="AP36" s="183">
        <f t="shared" si="70"/>
        <v>0</v>
      </c>
      <c r="AQ36" s="183">
        <f t="shared" si="71"/>
        <v>0</v>
      </c>
      <c r="AR36" s="183">
        <f t="shared" si="72"/>
        <v>0</v>
      </c>
      <c r="AS36" s="183">
        <f t="shared" si="73"/>
        <v>0</v>
      </c>
      <c r="AT36" s="183">
        <f t="shared" si="74"/>
        <v>0</v>
      </c>
      <c r="AU36" s="183">
        <f t="shared" si="75"/>
        <v>0</v>
      </c>
      <c r="AV36" s="183">
        <f t="shared" si="76"/>
        <v>0</v>
      </c>
      <c r="AW36" s="183">
        <f t="shared" si="21"/>
        <v>0</v>
      </c>
      <c r="AX36" s="183">
        <f t="shared" si="22"/>
        <v>0</v>
      </c>
      <c r="AY36" s="183">
        <f t="shared" si="23"/>
        <v>0</v>
      </c>
      <c r="AZ36" s="183">
        <f t="shared" si="24"/>
        <v>0</v>
      </c>
      <c r="BA36" s="183">
        <f t="shared" si="25"/>
        <v>0</v>
      </c>
      <c r="BB36" s="183">
        <f t="shared" si="26"/>
        <v>0</v>
      </c>
      <c r="BC36" s="183">
        <f t="shared" si="27"/>
        <v>0</v>
      </c>
      <c r="BD36" s="183">
        <f t="shared" si="28"/>
        <v>0</v>
      </c>
      <c r="BE36" s="183">
        <f t="shared" si="29"/>
        <v>0</v>
      </c>
      <c r="BF36" s="183">
        <f t="shared" si="30"/>
        <v>0</v>
      </c>
      <c r="BG36" s="183">
        <f t="shared" si="31"/>
        <v>0</v>
      </c>
      <c r="BH36" s="183">
        <f t="shared" si="32"/>
        <v>0</v>
      </c>
      <c r="BI36" s="183">
        <f t="shared" si="33"/>
        <v>0</v>
      </c>
      <c r="BJ36" s="183">
        <f t="shared" si="34"/>
        <v>0</v>
      </c>
      <c r="BK36" s="183">
        <f t="shared" si="35"/>
        <v>0</v>
      </c>
      <c r="BL36" s="183">
        <f t="shared" si="36"/>
        <v>0</v>
      </c>
      <c r="BM36" s="183">
        <f t="shared" si="37"/>
        <v>0</v>
      </c>
      <c r="BN36" s="183">
        <f t="shared" si="38"/>
        <v>0</v>
      </c>
      <c r="BO36" s="183">
        <f t="shared" si="39"/>
        <v>0</v>
      </c>
      <c r="BP36" s="183">
        <f t="shared" si="40"/>
        <v>0</v>
      </c>
      <c r="BQ36" s="183">
        <f t="shared" si="41"/>
        <v>0</v>
      </c>
      <c r="BR36" s="183">
        <f t="shared" si="42"/>
        <v>0</v>
      </c>
      <c r="BS36" s="183">
        <f t="shared" si="43"/>
        <v>0</v>
      </c>
      <c r="BT36" s="183">
        <f t="shared" si="44"/>
        <v>0</v>
      </c>
      <c r="BU36" s="183">
        <f t="shared" si="95"/>
        <v>0</v>
      </c>
      <c r="BV36" s="183">
        <f t="shared" si="95"/>
        <v>0</v>
      </c>
      <c r="BW36" s="183">
        <f t="shared" si="87"/>
        <v>0</v>
      </c>
      <c r="BX36" s="183">
        <f t="shared" si="88"/>
        <v>0</v>
      </c>
      <c r="BY36" s="183">
        <f t="shared" si="89"/>
        <v>0</v>
      </c>
      <c r="BZ36" s="184">
        <f t="shared" si="19"/>
        <v>0</v>
      </c>
      <c r="CA36" s="116"/>
      <c r="CB36">
        <v>34</v>
      </c>
      <c r="CC36" s="189">
        <f t="shared" si="84"/>
        <v>0</v>
      </c>
      <c r="CD36" s="189">
        <f t="shared" si="77"/>
        <v>0</v>
      </c>
      <c r="CE36" s="189">
        <f t="shared" si="78"/>
        <v>0</v>
      </c>
      <c r="CF36" s="189">
        <f t="shared" si="79"/>
        <v>0</v>
      </c>
      <c r="CG36" s="189">
        <f t="shared" si="80"/>
        <v>0</v>
      </c>
      <c r="CH36" s="189">
        <f t="shared" si="81"/>
        <v>0</v>
      </c>
      <c r="CI36" s="189">
        <f t="shared" si="82"/>
        <v>0</v>
      </c>
      <c r="CJ36" s="189">
        <f t="shared" si="83"/>
        <v>0</v>
      </c>
      <c r="CK36" s="189">
        <f t="shared" si="46"/>
        <v>0</v>
      </c>
      <c r="CL36" s="189">
        <f t="shared" si="47"/>
        <v>0</v>
      </c>
      <c r="CM36" s="189">
        <f t="shared" si="48"/>
        <v>0</v>
      </c>
      <c r="CN36" s="189">
        <f t="shared" si="49"/>
        <v>0</v>
      </c>
      <c r="CO36" s="189">
        <f t="shared" si="50"/>
        <v>0</v>
      </c>
      <c r="CP36" s="189">
        <f t="shared" si="51"/>
        <v>0</v>
      </c>
      <c r="CQ36" s="189">
        <f t="shared" si="52"/>
        <v>0</v>
      </c>
      <c r="CR36" s="189">
        <f t="shared" si="53"/>
        <v>0</v>
      </c>
      <c r="CS36" s="189">
        <f t="shared" si="54"/>
        <v>0</v>
      </c>
      <c r="CT36" s="189">
        <f t="shared" si="55"/>
        <v>0</v>
      </c>
      <c r="CU36" s="189">
        <f t="shared" si="56"/>
        <v>0</v>
      </c>
      <c r="CV36" s="189">
        <f t="shared" si="57"/>
        <v>0</v>
      </c>
      <c r="CW36" s="189">
        <f t="shared" si="58"/>
        <v>0</v>
      </c>
      <c r="CX36" s="189">
        <f t="shared" si="59"/>
        <v>0</v>
      </c>
      <c r="CY36" s="189">
        <f t="shared" si="60"/>
        <v>0</v>
      </c>
      <c r="CZ36" s="189">
        <f t="shared" si="61"/>
        <v>0</v>
      </c>
      <c r="DA36" s="189">
        <f t="shared" si="62"/>
        <v>0</v>
      </c>
      <c r="DB36" s="189">
        <f t="shared" si="63"/>
        <v>0</v>
      </c>
      <c r="DC36" s="189">
        <f t="shared" si="64"/>
        <v>0</v>
      </c>
      <c r="DD36" s="189">
        <f t="shared" si="65"/>
        <v>0</v>
      </c>
      <c r="DE36" s="189">
        <f t="shared" si="66"/>
        <v>0</v>
      </c>
      <c r="DF36" s="189">
        <f t="shared" si="67"/>
        <v>0</v>
      </c>
      <c r="DG36" s="189">
        <f t="shared" si="68"/>
        <v>0</v>
      </c>
      <c r="DH36" s="189">
        <f t="shared" si="69"/>
        <v>0</v>
      </c>
      <c r="DI36" s="189">
        <f t="shared" si="90"/>
        <v>0</v>
      </c>
      <c r="DJ36" s="189">
        <f t="shared" si="91"/>
        <v>0</v>
      </c>
      <c r="DK36" s="189">
        <f t="shared" si="92"/>
        <v>0</v>
      </c>
      <c r="DL36" s="189">
        <f t="shared" si="93"/>
        <v>0</v>
      </c>
      <c r="DM36" s="189">
        <f t="shared" si="94"/>
        <v>0</v>
      </c>
      <c r="DN36" s="190">
        <f t="shared" si="18"/>
        <v>0</v>
      </c>
    </row>
    <row r="37" spans="1:118" ht="15" customHeight="1">
      <c r="A37" s="6">
        <v>35</v>
      </c>
      <c r="B37" s="167">
        <v>2.9983323297216175E-4</v>
      </c>
      <c r="C37" s="167">
        <v>3.0978137031530118E-4</v>
      </c>
      <c r="D37" s="167">
        <v>3.4803151441027919E-4</v>
      </c>
      <c r="E37" s="167">
        <v>5.1378664263250105E-4</v>
      </c>
      <c r="F37" s="167">
        <v>2.7808001878086439E-4</v>
      </c>
      <c r="G37" s="167">
        <v>5.0245371752174822E-4</v>
      </c>
      <c r="H37" s="167">
        <v>1.7947008509818321E-4</v>
      </c>
      <c r="I37" s="167">
        <v>2.9648355713410399E-4</v>
      </c>
      <c r="J37" s="167">
        <v>2.2661447585114113E-4</v>
      </c>
      <c r="K37" s="167">
        <v>1.7265471765500582E-4</v>
      </c>
      <c r="L37" s="167">
        <v>2.4343915108115041E-4</v>
      </c>
      <c r="M37" s="167">
        <v>2.1531700438206996E-4</v>
      </c>
      <c r="N37" s="167">
        <v>2.1440848425044031E-4</v>
      </c>
      <c r="O37" s="167">
        <v>2.3016662256225578E-4</v>
      </c>
      <c r="P37" s="167">
        <v>2.4497863506769171E-4</v>
      </c>
      <c r="Q37" s="167">
        <v>4.0659943709511038E-4</v>
      </c>
      <c r="R37" s="167">
        <v>3.7748175190701602E-4</v>
      </c>
      <c r="S37" s="167">
        <v>3.4603388137708496E-4</v>
      </c>
      <c r="T37" s="167">
        <v>2.7453189795660784E-4</v>
      </c>
      <c r="U37" s="167">
        <v>5.4391101541074356E-3</v>
      </c>
      <c r="V37" s="167">
        <v>3.8612941627557301E-4</v>
      </c>
      <c r="W37" s="167">
        <v>2.8189746251762248E-4</v>
      </c>
      <c r="X37" s="167">
        <v>4.8939982843463703E-4</v>
      </c>
      <c r="Y37" s="167">
        <v>3.1076381163699522E-4</v>
      </c>
      <c r="Z37" s="167">
        <v>8.6234228945206853E-4</v>
      </c>
      <c r="AA37" s="167">
        <v>5.5989679883928882E-4</v>
      </c>
      <c r="AB37" s="167">
        <v>4.1803356224439606E-4</v>
      </c>
      <c r="AC37" s="167">
        <v>7.1350744177891255E-4</v>
      </c>
      <c r="AD37" s="167">
        <v>8.2043545490803615E-3</v>
      </c>
      <c r="AE37" s="167">
        <v>4.0417904045264076E-4</v>
      </c>
      <c r="AF37" s="167">
        <v>1.2218897684994342E-2</v>
      </c>
      <c r="AG37" s="167">
        <v>8.4295324465262587E-3</v>
      </c>
      <c r="AH37" s="167">
        <v>1.911709750230352E-3</v>
      </c>
      <c r="AI37" s="167">
        <v>6.6252339862514357E-4</v>
      </c>
      <c r="AJ37" s="167">
        <v>1.0419329866778391</v>
      </c>
      <c r="AK37" s="167">
        <v>5.7549304932805331E-4</v>
      </c>
      <c r="AL37" s="167">
        <v>1.8331728944688311E-3</v>
      </c>
      <c r="AM37" s="120"/>
      <c r="AN37">
        <v>35</v>
      </c>
      <c r="AO37" s="183">
        <f t="shared" si="4"/>
        <v>0</v>
      </c>
      <c r="AP37" s="183">
        <f t="shared" si="70"/>
        <v>0</v>
      </c>
      <c r="AQ37" s="183">
        <f t="shared" si="71"/>
        <v>0</v>
      </c>
      <c r="AR37" s="183">
        <f t="shared" si="72"/>
        <v>0</v>
      </c>
      <c r="AS37" s="183">
        <f t="shared" si="73"/>
        <v>0</v>
      </c>
      <c r="AT37" s="183">
        <f t="shared" si="74"/>
        <v>0</v>
      </c>
      <c r="AU37" s="183">
        <f t="shared" si="75"/>
        <v>0</v>
      </c>
      <c r="AV37" s="183">
        <f t="shared" si="76"/>
        <v>0</v>
      </c>
      <c r="AW37" s="183">
        <f t="shared" si="21"/>
        <v>0</v>
      </c>
      <c r="AX37" s="183">
        <f t="shared" si="22"/>
        <v>0</v>
      </c>
      <c r="AY37" s="183">
        <f t="shared" si="23"/>
        <v>0</v>
      </c>
      <c r="AZ37" s="183">
        <f t="shared" si="24"/>
        <v>0</v>
      </c>
      <c r="BA37" s="183">
        <f t="shared" si="25"/>
        <v>0</v>
      </c>
      <c r="BB37" s="183">
        <f t="shared" si="26"/>
        <v>0</v>
      </c>
      <c r="BC37" s="183">
        <f t="shared" si="27"/>
        <v>0</v>
      </c>
      <c r="BD37" s="183">
        <f t="shared" si="28"/>
        <v>0</v>
      </c>
      <c r="BE37" s="183">
        <f t="shared" si="29"/>
        <v>0</v>
      </c>
      <c r="BF37" s="183">
        <f t="shared" si="30"/>
        <v>0</v>
      </c>
      <c r="BG37" s="183">
        <f t="shared" si="31"/>
        <v>0</v>
      </c>
      <c r="BH37" s="183">
        <f t="shared" si="32"/>
        <v>0</v>
      </c>
      <c r="BI37" s="183">
        <f t="shared" si="33"/>
        <v>0</v>
      </c>
      <c r="BJ37" s="183">
        <f t="shared" si="34"/>
        <v>0</v>
      </c>
      <c r="BK37" s="183">
        <f t="shared" si="35"/>
        <v>0</v>
      </c>
      <c r="BL37" s="183">
        <f t="shared" si="36"/>
        <v>0</v>
      </c>
      <c r="BM37" s="183">
        <f t="shared" si="37"/>
        <v>0</v>
      </c>
      <c r="BN37" s="183">
        <f t="shared" si="38"/>
        <v>0</v>
      </c>
      <c r="BO37" s="183">
        <f t="shared" si="39"/>
        <v>0</v>
      </c>
      <c r="BP37" s="183">
        <f t="shared" si="40"/>
        <v>0</v>
      </c>
      <c r="BQ37" s="183">
        <f t="shared" si="41"/>
        <v>0</v>
      </c>
      <c r="BR37" s="183">
        <f t="shared" si="42"/>
        <v>0</v>
      </c>
      <c r="BS37" s="183">
        <f t="shared" si="43"/>
        <v>0</v>
      </c>
      <c r="BT37" s="183">
        <f t="shared" si="44"/>
        <v>0</v>
      </c>
      <c r="BU37" s="183">
        <f t="shared" si="95"/>
        <v>0</v>
      </c>
      <c r="BV37" s="183">
        <f t="shared" si="95"/>
        <v>0</v>
      </c>
      <c r="BW37" s="183">
        <f t="shared" si="87"/>
        <v>0</v>
      </c>
      <c r="BX37" s="183">
        <f t="shared" si="88"/>
        <v>0</v>
      </c>
      <c r="BY37" s="183">
        <f t="shared" si="89"/>
        <v>0</v>
      </c>
      <c r="BZ37" s="184">
        <f t="shared" si="19"/>
        <v>0</v>
      </c>
      <c r="CA37" s="116"/>
      <c r="CB37">
        <v>35</v>
      </c>
      <c r="CC37" s="189">
        <f t="shared" si="84"/>
        <v>0</v>
      </c>
      <c r="CD37" s="189">
        <f t="shared" si="77"/>
        <v>0</v>
      </c>
      <c r="CE37" s="189">
        <f t="shared" ref="CE37:CN39" si="96">CE$2*D37</f>
        <v>0</v>
      </c>
      <c r="CF37" s="189">
        <f t="shared" si="96"/>
        <v>0</v>
      </c>
      <c r="CG37" s="189">
        <f t="shared" si="96"/>
        <v>0</v>
      </c>
      <c r="CH37" s="189">
        <f t="shared" si="96"/>
        <v>0</v>
      </c>
      <c r="CI37" s="189">
        <f t="shared" si="96"/>
        <v>0</v>
      </c>
      <c r="CJ37" s="189">
        <f t="shared" si="96"/>
        <v>0</v>
      </c>
      <c r="CK37" s="189">
        <f t="shared" si="96"/>
        <v>0</v>
      </c>
      <c r="CL37" s="189">
        <f t="shared" si="96"/>
        <v>0</v>
      </c>
      <c r="CM37" s="189">
        <f t="shared" si="96"/>
        <v>0</v>
      </c>
      <c r="CN37" s="189">
        <f t="shared" si="96"/>
        <v>0</v>
      </c>
      <c r="CO37" s="189">
        <f t="shared" ref="CO37:CX39" si="97">CO$2*N37</f>
        <v>0</v>
      </c>
      <c r="CP37" s="189">
        <f t="shared" si="97"/>
        <v>0</v>
      </c>
      <c r="CQ37" s="189">
        <f t="shared" si="97"/>
        <v>0</v>
      </c>
      <c r="CR37" s="189">
        <f t="shared" si="97"/>
        <v>0</v>
      </c>
      <c r="CS37" s="189">
        <f t="shared" si="97"/>
        <v>0</v>
      </c>
      <c r="CT37" s="189">
        <f t="shared" si="97"/>
        <v>0</v>
      </c>
      <c r="CU37" s="189">
        <f t="shared" si="97"/>
        <v>0</v>
      </c>
      <c r="CV37" s="189">
        <f t="shared" si="97"/>
        <v>0</v>
      </c>
      <c r="CW37" s="189">
        <f t="shared" si="97"/>
        <v>0</v>
      </c>
      <c r="CX37" s="189">
        <f t="shared" si="97"/>
        <v>0</v>
      </c>
      <c r="CY37" s="189">
        <f t="shared" ref="CY37:DH39" si="98">CY$2*X37</f>
        <v>0</v>
      </c>
      <c r="CZ37" s="189">
        <f t="shared" si="98"/>
        <v>0</v>
      </c>
      <c r="DA37" s="189">
        <f t="shared" si="98"/>
        <v>0</v>
      </c>
      <c r="DB37" s="189">
        <f t="shared" si="98"/>
        <v>0</v>
      </c>
      <c r="DC37" s="189">
        <f t="shared" si="98"/>
        <v>0</v>
      </c>
      <c r="DD37" s="189">
        <f t="shared" si="98"/>
        <v>0</v>
      </c>
      <c r="DE37" s="189">
        <f t="shared" si="98"/>
        <v>0</v>
      </c>
      <c r="DF37" s="189">
        <f t="shared" si="98"/>
        <v>0</v>
      </c>
      <c r="DG37" s="189">
        <f t="shared" si="98"/>
        <v>0</v>
      </c>
      <c r="DH37" s="189">
        <f t="shared" si="98"/>
        <v>0</v>
      </c>
      <c r="DI37" s="189">
        <f t="shared" ref="DI37:DJ39" si="99">DI$2*AH37</f>
        <v>0</v>
      </c>
      <c r="DJ37" s="189">
        <f t="shared" si="99"/>
        <v>0</v>
      </c>
      <c r="DK37" s="189">
        <f t="shared" si="92"/>
        <v>0</v>
      </c>
      <c r="DL37" s="189">
        <f t="shared" si="93"/>
        <v>0</v>
      </c>
      <c r="DM37" s="189">
        <f t="shared" si="94"/>
        <v>0</v>
      </c>
      <c r="DN37" s="190">
        <f>SUM(CC37:DM37)</f>
        <v>0</v>
      </c>
    </row>
    <row r="38" spans="1:118" ht="15" customHeight="1">
      <c r="A38" s="6">
        <v>36</v>
      </c>
      <c r="B38" s="167">
        <v>1.0496031366108447E-3</v>
      </c>
      <c r="C38" s="167">
        <v>1.0562240463832392E-3</v>
      </c>
      <c r="D38" s="167">
        <v>1.1020128651831474E-3</v>
      </c>
      <c r="E38" s="167">
        <v>1.542474100905841E-3</v>
      </c>
      <c r="F38" s="167">
        <v>1.1717548051163795E-3</v>
      </c>
      <c r="G38" s="167">
        <v>1.2659731040297088E-3</v>
      </c>
      <c r="H38" s="167">
        <v>4.1085360399092843E-4</v>
      </c>
      <c r="I38" s="167">
        <v>5.4812129692625511E-4</v>
      </c>
      <c r="J38" s="167">
        <v>1.4240025757429546E-3</v>
      </c>
      <c r="K38" s="167">
        <v>4.3328645817261124E-4</v>
      </c>
      <c r="L38" s="167">
        <v>6.631573656366137E-4</v>
      </c>
      <c r="M38" s="167">
        <v>7.458728672713967E-4</v>
      </c>
      <c r="N38" s="167">
        <v>9.4224206617550251E-4</v>
      </c>
      <c r="O38" s="167">
        <v>1.3713304750818823E-3</v>
      </c>
      <c r="P38" s="167">
        <v>9.8911596117530866E-4</v>
      </c>
      <c r="Q38" s="167">
        <v>1.0951577634429669E-3</v>
      </c>
      <c r="R38" s="167">
        <v>1.6508386115154144E-3</v>
      </c>
      <c r="S38" s="167">
        <v>1.1107413080624633E-3</v>
      </c>
      <c r="T38" s="167">
        <v>8.0868053224207581E-4</v>
      </c>
      <c r="U38" s="167">
        <v>1.7509492279679589E-3</v>
      </c>
      <c r="V38" s="167">
        <v>1.4273567153762414E-3</v>
      </c>
      <c r="W38" s="167">
        <v>4.127021102423892E-4</v>
      </c>
      <c r="X38" s="167">
        <v>1.3717753610983986E-3</v>
      </c>
      <c r="Y38" s="167">
        <v>3.4480890697995972E-3</v>
      </c>
      <c r="Z38" s="167">
        <v>2.4039653744303063E-3</v>
      </c>
      <c r="AA38" s="167">
        <v>3.8946773457779796E-3</v>
      </c>
      <c r="AB38" s="167">
        <v>5.3652407373261618E-4</v>
      </c>
      <c r="AC38" s="167">
        <v>2.3706446283024395E-3</v>
      </c>
      <c r="AD38" s="167">
        <v>2.8744816666565844E-3</v>
      </c>
      <c r="AE38" s="167">
        <v>2.5487968247369943E-3</v>
      </c>
      <c r="AF38" s="167">
        <v>3.1377674146500422E-3</v>
      </c>
      <c r="AG38" s="167">
        <v>2.5001722469641129E-3</v>
      </c>
      <c r="AH38" s="167">
        <v>5.8454664027252339E-3</v>
      </c>
      <c r="AI38" s="167">
        <v>1.5996249113361613E-3</v>
      </c>
      <c r="AJ38" s="167">
        <v>2.6653333681743757E-3</v>
      </c>
      <c r="AK38" s="167">
        <v>1.0007196115729944</v>
      </c>
      <c r="AL38" s="167">
        <v>1.5114856192802815E-3</v>
      </c>
      <c r="AM38" s="120"/>
      <c r="AN38">
        <v>36</v>
      </c>
      <c r="AO38" s="183">
        <f t="shared" si="4"/>
        <v>0</v>
      </c>
      <c r="AP38" s="183">
        <f t="shared" si="70"/>
        <v>0</v>
      </c>
      <c r="AQ38" s="183">
        <f t="shared" si="71"/>
        <v>0</v>
      </c>
      <c r="AR38" s="183">
        <f t="shared" si="72"/>
        <v>0</v>
      </c>
      <c r="AS38" s="183">
        <f t="shared" si="73"/>
        <v>0</v>
      </c>
      <c r="AT38" s="183">
        <f t="shared" si="74"/>
        <v>0</v>
      </c>
      <c r="AU38" s="183">
        <f t="shared" si="75"/>
        <v>0</v>
      </c>
      <c r="AV38" s="183">
        <f t="shared" si="76"/>
        <v>0</v>
      </c>
      <c r="AW38" s="183">
        <f t="shared" si="21"/>
        <v>0</v>
      </c>
      <c r="AX38" s="183">
        <f t="shared" si="22"/>
        <v>0</v>
      </c>
      <c r="AY38" s="183">
        <f t="shared" si="23"/>
        <v>0</v>
      </c>
      <c r="AZ38" s="183">
        <f t="shared" si="24"/>
        <v>0</v>
      </c>
      <c r="BA38" s="183">
        <f t="shared" si="25"/>
        <v>0</v>
      </c>
      <c r="BB38" s="183">
        <f t="shared" si="26"/>
        <v>0</v>
      </c>
      <c r="BC38" s="183">
        <f t="shared" si="27"/>
        <v>0</v>
      </c>
      <c r="BD38" s="183">
        <f t="shared" si="28"/>
        <v>0</v>
      </c>
      <c r="BE38" s="183">
        <f t="shared" si="29"/>
        <v>0</v>
      </c>
      <c r="BF38" s="183">
        <f t="shared" si="30"/>
        <v>0</v>
      </c>
      <c r="BG38" s="183">
        <f t="shared" si="31"/>
        <v>0</v>
      </c>
      <c r="BH38" s="183">
        <f t="shared" si="32"/>
        <v>0</v>
      </c>
      <c r="BI38" s="183">
        <f t="shared" si="33"/>
        <v>0</v>
      </c>
      <c r="BJ38" s="183">
        <f t="shared" si="34"/>
        <v>0</v>
      </c>
      <c r="BK38" s="183">
        <f t="shared" si="35"/>
        <v>0</v>
      </c>
      <c r="BL38" s="183">
        <f t="shared" si="36"/>
        <v>0</v>
      </c>
      <c r="BM38" s="183">
        <f t="shared" si="37"/>
        <v>0</v>
      </c>
      <c r="BN38" s="183">
        <f t="shared" si="38"/>
        <v>0</v>
      </c>
      <c r="BO38" s="183">
        <f t="shared" si="39"/>
        <v>0</v>
      </c>
      <c r="BP38" s="183">
        <f t="shared" si="40"/>
        <v>0</v>
      </c>
      <c r="BQ38" s="183">
        <f t="shared" si="41"/>
        <v>0</v>
      </c>
      <c r="BR38" s="183">
        <f t="shared" si="42"/>
        <v>0</v>
      </c>
      <c r="BS38" s="183">
        <f t="shared" si="43"/>
        <v>0</v>
      </c>
      <c r="BT38" s="183">
        <f t="shared" si="44"/>
        <v>0</v>
      </c>
      <c r="BU38" s="183">
        <f t="shared" si="95"/>
        <v>0</v>
      </c>
      <c r="BV38" s="183">
        <f t="shared" si="95"/>
        <v>0</v>
      </c>
      <c r="BW38" s="183">
        <f t="shared" si="87"/>
        <v>0</v>
      </c>
      <c r="BX38" s="183">
        <f t="shared" si="88"/>
        <v>0</v>
      </c>
      <c r="BY38" s="183">
        <f t="shared" si="89"/>
        <v>0</v>
      </c>
      <c r="BZ38" s="184">
        <f t="shared" si="19"/>
        <v>0</v>
      </c>
      <c r="CA38" s="116"/>
      <c r="CB38">
        <v>36</v>
      </c>
      <c r="CC38" s="189">
        <f t="shared" si="84"/>
        <v>0</v>
      </c>
      <c r="CD38" s="189">
        <f t="shared" si="77"/>
        <v>0</v>
      </c>
      <c r="CE38" s="189">
        <f t="shared" si="96"/>
        <v>0</v>
      </c>
      <c r="CF38" s="189">
        <f t="shared" si="96"/>
        <v>0</v>
      </c>
      <c r="CG38" s="189">
        <f t="shared" si="96"/>
        <v>0</v>
      </c>
      <c r="CH38" s="189">
        <f t="shared" si="96"/>
        <v>0</v>
      </c>
      <c r="CI38" s="189">
        <f t="shared" si="96"/>
        <v>0</v>
      </c>
      <c r="CJ38" s="189">
        <f t="shared" si="96"/>
        <v>0</v>
      </c>
      <c r="CK38" s="189">
        <f t="shared" si="96"/>
        <v>0</v>
      </c>
      <c r="CL38" s="189">
        <f t="shared" si="96"/>
        <v>0</v>
      </c>
      <c r="CM38" s="189">
        <f t="shared" si="96"/>
        <v>0</v>
      </c>
      <c r="CN38" s="189">
        <f t="shared" si="96"/>
        <v>0</v>
      </c>
      <c r="CO38" s="189">
        <f t="shared" si="97"/>
        <v>0</v>
      </c>
      <c r="CP38" s="189">
        <f t="shared" si="97"/>
        <v>0</v>
      </c>
      <c r="CQ38" s="189">
        <f t="shared" si="97"/>
        <v>0</v>
      </c>
      <c r="CR38" s="189">
        <f t="shared" si="97"/>
        <v>0</v>
      </c>
      <c r="CS38" s="189">
        <f t="shared" si="97"/>
        <v>0</v>
      </c>
      <c r="CT38" s="189">
        <f t="shared" si="97"/>
        <v>0</v>
      </c>
      <c r="CU38" s="189">
        <f t="shared" si="97"/>
        <v>0</v>
      </c>
      <c r="CV38" s="189">
        <f t="shared" si="97"/>
        <v>0</v>
      </c>
      <c r="CW38" s="189">
        <f t="shared" si="97"/>
        <v>0</v>
      </c>
      <c r="CX38" s="189">
        <f t="shared" si="97"/>
        <v>0</v>
      </c>
      <c r="CY38" s="189">
        <f t="shared" si="98"/>
        <v>0</v>
      </c>
      <c r="CZ38" s="189">
        <f t="shared" si="98"/>
        <v>0</v>
      </c>
      <c r="DA38" s="189">
        <f t="shared" si="98"/>
        <v>0</v>
      </c>
      <c r="DB38" s="189">
        <f t="shared" si="98"/>
        <v>0</v>
      </c>
      <c r="DC38" s="189">
        <f t="shared" si="98"/>
        <v>0</v>
      </c>
      <c r="DD38" s="189">
        <f t="shared" si="98"/>
        <v>0</v>
      </c>
      <c r="DE38" s="189">
        <f t="shared" si="98"/>
        <v>0</v>
      </c>
      <c r="DF38" s="189">
        <f t="shared" si="98"/>
        <v>0</v>
      </c>
      <c r="DG38" s="189">
        <f t="shared" si="98"/>
        <v>0</v>
      </c>
      <c r="DH38" s="189">
        <f t="shared" si="98"/>
        <v>0</v>
      </c>
      <c r="DI38" s="189">
        <f t="shared" si="99"/>
        <v>0</v>
      </c>
      <c r="DJ38" s="189">
        <f t="shared" si="99"/>
        <v>0</v>
      </c>
      <c r="DK38" s="189">
        <f t="shared" si="92"/>
        <v>0</v>
      </c>
      <c r="DL38" s="189">
        <f t="shared" si="93"/>
        <v>0</v>
      </c>
      <c r="DM38" s="189">
        <f t="shared" si="94"/>
        <v>0</v>
      </c>
      <c r="DN38" s="190">
        <f t="shared" si="18"/>
        <v>0</v>
      </c>
    </row>
    <row r="39" spans="1:118" ht="15" customHeight="1" thickBot="1">
      <c r="A39" s="6">
        <v>37</v>
      </c>
      <c r="B39" s="167">
        <v>5.9941565286168001E-3</v>
      </c>
      <c r="C39" s="167">
        <v>6.8000149561638955E-3</v>
      </c>
      <c r="D39" s="167">
        <v>6.2026558087051667E-3</v>
      </c>
      <c r="E39" s="167">
        <v>3.9213314772292103E-3</v>
      </c>
      <c r="F39" s="167">
        <v>4.5087125412737019E-3</v>
      </c>
      <c r="G39" s="167">
        <v>4.6936932351480361E-3</v>
      </c>
      <c r="H39" s="167">
        <v>2.7170043197280733E-3</v>
      </c>
      <c r="I39" s="167">
        <v>5.8246742239434005E-3</v>
      </c>
      <c r="J39" s="167">
        <v>5.8268221965907625E-3</v>
      </c>
      <c r="K39" s="167">
        <v>8.204379498010908E-3</v>
      </c>
      <c r="L39" s="167">
        <v>5.6037677932698898E-3</v>
      </c>
      <c r="M39" s="167">
        <v>4.3535115260528515E-3</v>
      </c>
      <c r="N39" s="167">
        <v>7.4681620770347557E-3</v>
      </c>
      <c r="O39" s="167">
        <v>7.3957250947985446E-3</v>
      </c>
      <c r="P39" s="167">
        <v>4.610878048364889E-3</v>
      </c>
      <c r="Q39" s="167">
        <v>1.4441975834634784E-3</v>
      </c>
      <c r="R39" s="167">
        <v>5.7570806453619908E-3</v>
      </c>
      <c r="S39" s="167">
        <v>2.3732594983711824E-3</v>
      </c>
      <c r="T39" s="167">
        <v>7.4506203421681079E-3</v>
      </c>
      <c r="U39" s="167">
        <v>3.4129627321672152E-3</v>
      </c>
      <c r="V39" s="167">
        <v>1.2975207152080932E-2</v>
      </c>
      <c r="W39" s="167">
        <v>3.9554974581406804E-3</v>
      </c>
      <c r="X39" s="167">
        <v>1.0361039257231999E-2</v>
      </c>
      <c r="Y39" s="167">
        <v>2.1205271488923507E-2</v>
      </c>
      <c r="Z39" s="167">
        <v>7.8435092569234879E-3</v>
      </c>
      <c r="AA39" s="167">
        <v>5.5072692357226692E-3</v>
      </c>
      <c r="AB39" s="167">
        <v>1.581823550587613E-3</v>
      </c>
      <c r="AC39" s="167">
        <v>8.5996663053938965E-3</v>
      </c>
      <c r="AD39" s="167">
        <v>4.8796132983454487E-3</v>
      </c>
      <c r="AE39" s="167">
        <v>1.6831853142228916E-3</v>
      </c>
      <c r="AF39" s="167">
        <v>1.0056315322278487E-2</v>
      </c>
      <c r="AG39" s="167">
        <v>3.5706407597367253E-3</v>
      </c>
      <c r="AH39" s="167">
        <v>6.0322055208272742E-3</v>
      </c>
      <c r="AI39" s="167">
        <v>2.9625468679941439E-3</v>
      </c>
      <c r="AJ39" s="167">
        <v>4.8989763274018047E-3</v>
      </c>
      <c r="AK39" s="167">
        <v>2.7436424791265875E-3</v>
      </c>
      <c r="AL39" s="167">
        <v>1.0017622114632168</v>
      </c>
      <c r="AM39" s="120"/>
      <c r="AN39">
        <v>37</v>
      </c>
      <c r="AO39" s="183">
        <f t="shared" si="4"/>
        <v>0</v>
      </c>
      <c r="AP39" s="183">
        <f t="shared" si="70"/>
        <v>0</v>
      </c>
      <c r="AQ39" s="183">
        <f t="shared" si="71"/>
        <v>0</v>
      </c>
      <c r="AR39" s="183">
        <f t="shared" si="72"/>
        <v>0</v>
      </c>
      <c r="AS39" s="183">
        <f t="shared" si="73"/>
        <v>0</v>
      </c>
      <c r="AT39" s="183">
        <f t="shared" si="74"/>
        <v>0</v>
      </c>
      <c r="AU39" s="183">
        <f t="shared" si="75"/>
        <v>0</v>
      </c>
      <c r="AV39" s="183">
        <f t="shared" si="76"/>
        <v>0</v>
      </c>
      <c r="AW39" s="183">
        <f t="shared" si="21"/>
        <v>0</v>
      </c>
      <c r="AX39" s="183">
        <f t="shared" si="22"/>
        <v>0</v>
      </c>
      <c r="AY39" s="183">
        <f t="shared" si="23"/>
        <v>0</v>
      </c>
      <c r="AZ39" s="183">
        <f t="shared" si="24"/>
        <v>0</v>
      </c>
      <c r="BA39" s="183">
        <f t="shared" si="25"/>
        <v>0</v>
      </c>
      <c r="BB39" s="183">
        <f t="shared" si="26"/>
        <v>0</v>
      </c>
      <c r="BC39" s="183">
        <f t="shared" si="27"/>
        <v>0</v>
      </c>
      <c r="BD39" s="183">
        <f t="shared" si="28"/>
        <v>0</v>
      </c>
      <c r="BE39" s="183">
        <f t="shared" si="29"/>
        <v>0</v>
      </c>
      <c r="BF39" s="183">
        <f t="shared" si="30"/>
        <v>0</v>
      </c>
      <c r="BG39" s="183">
        <f t="shared" si="31"/>
        <v>0</v>
      </c>
      <c r="BH39" s="183">
        <f t="shared" si="32"/>
        <v>0</v>
      </c>
      <c r="BI39" s="183">
        <f t="shared" si="33"/>
        <v>0</v>
      </c>
      <c r="BJ39" s="183">
        <f t="shared" si="34"/>
        <v>0</v>
      </c>
      <c r="BK39" s="183">
        <f t="shared" si="35"/>
        <v>0</v>
      </c>
      <c r="BL39" s="183">
        <f t="shared" si="36"/>
        <v>0</v>
      </c>
      <c r="BM39" s="183">
        <f t="shared" si="37"/>
        <v>0</v>
      </c>
      <c r="BN39" s="183">
        <f t="shared" si="38"/>
        <v>0</v>
      </c>
      <c r="BO39" s="183">
        <f t="shared" si="39"/>
        <v>0</v>
      </c>
      <c r="BP39" s="183">
        <f t="shared" si="40"/>
        <v>0</v>
      </c>
      <c r="BQ39" s="183">
        <f t="shared" si="41"/>
        <v>0</v>
      </c>
      <c r="BR39" s="183">
        <f t="shared" si="42"/>
        <v>0</v>
      </c>
      <c r="BS39" s="183">
        <f t="shared" si="43"/>
        <v>0</v>
      </c>
      <c r="BT39" s="183">
        <f t="shared" si="44"/>
        <v>0</v>
      </c>
      <c r="BU39" s="183">
        <f t="shared" si="95"/>
        <v>0</v>
      </c>
      <c r="BV39" s="183">
        <f t="shared" si="95"/>
        <v>0</v>
      </c>
      <c r="BW39" s="183">
        <f t="shared" si="87"/>
        <v>0</v>
      </c>
      <c r="BX39" s="183">
        <f t="shared" si="88"/>
        <v>0</v>
      </c>
      <c r="BY39" s="183">
        <f t="shared" si="89"/>
        <v>0</v>
      </c>
      <c r="BZ39" s="184">
        <f t="shared" si="19"/>
        <v>0</v>
      </c>
      <c r="CA39" s="116"/>
      <c r="CB39">
        <v>37</v>
      </c>
      <c r="CC39" s="189">
        <f t="shared" si="84"/>
        <v>0</v>
      </c>
      <c r="CD39" s="189">
        <f t="shared" si="77"/>
        <v>0</v>
      </c>
      <c r="CE39" s="189">
        <f t="shared" si="96"/>
        <v>0</v>
      </c>
      <c r="CF39" s="189">
        <f t="shared" si="96"/>
        <v>0</v>
      </c>
      <c r="CG39" s="189">
        <f t="shared" si="96"/>
        <v>0</v>
      </c>
      <c r="CH39" s="189">
        <f t="shared" si="96"/>
        <v>0</v>
      </c>
      <c r="CI39" s="189">
        <f t="shared" si="96"/>
        <v>0</v>
      </c>
      <c r="CJ39" s="189">
        <f t="shared" si="96"/>
        <v>0</v>
      </c>
      <c r="CK39" s="189">
        <f t="shared" si="96"/>
        <v>0</v>
      </c>
      <c r="CL39" s="189">
        <f t="shared" si="96"/>
        <v>0</v>
      </c>
      <c r="CM39" s="189">
        <f t="shared" si="96"/>
        <v>0</v>
      </c>
      <c r="CN39" s="189">
        <f t="shared" si="96"/>
        <v>0</v>
      </c>
      <c r="CO39" s="189">
        <f t="shared" si="97"/>
        <v>0</v>
      </c>
      <c r="CP39" s="189">
        <f t="shared" si="97"/>
        <v>0</v>
      </c>
      <c r="CQ39" s="189">
        <f t="shared" si="97"/>
        <v>0</v>
      </c>
      <c r="CR39" s="189">
        <f t="shared" si="97"/>
        <v>0</v>
      </c>
      <c r="CS39" s="189">
        <f t="shared" si="97"/>
        <v>0</v>
      </c>
      <c r="CT39" s="189">
        <f t="shared" si="97"/>
        <v>0</v>
      </c>
      <c r="CU39" s="189">
        <f t="shared" si="97"/>
        <v>0</v>
      </c>
      <c r="CV39" s="189">
        <f t="shared" si="97"/>
        <v>0</v>
      </c>
      <c r="CW39" s="189">
        <f t="shared" si="97"/>
        <v>0</v>
      </c>
      <c r="CX39" s="189">
        <f t="shared" si="97"/>
        <v>0</v>
      </c>
      <c r="CY39" s="189">
        <f t="shared" si="98"/>
        <v>0</v>
      </c>
      <c r="CZ39" s="189">
        <f t="shared" si="98"/>
        <v>0</v>
      </c>
      <c r="DA39" s="189">
        <f t="shared" si="98"/>
        <v>0</v>
      </c>
      <c r="DB39" s="189">
        <f t="shared" si="98"/>
        <v>0</v>
      </c>
      <c r="DC39" s="189">
        <f t="shared" si="98"/>
        <v>0</v>
      </c>
      <c r="DD39" s="189">
        <f t="shared" si="98"/>
        <v>0</v>
      </c>
      <c r="DE39" s="189">
        <f t="shared" si="98"/>
        <v>0</v>
      </c>
      <c r="DF39" s="189">
        <f t="shared" si="98"/>
        <v>0</v>
      </c>
      <c r="DG39" s="189">
        <f t="shared" si="98"/>
        <v>0</v>
      </c>
      <c r="DH39" s="189">
        <f t="shared" si="98"/>
        <v>0</v>
      </c>
      <c r="DI39" s="189">
        <f t="shared" si="99"/>
        <v>0</v>
      </c>
      <c r="DJ39" s="189">
        <f t="shared" si="99"/>
        <v>0</v>
      </c>
      <c r="DK39" s="189">
        <f t="shared" si="92"/>
        <v>0</v>
      </c>
      <c r="DL39" s="189">
        <f t="shared" si="93"/>
        <v>0</v>
      </c>
      <c r="DM39" s="189">
        <f t="shared" si="94"/>
        <v>0</v>
      </c>
      <c r="DN39" s="190">
        <f t="shared" si="18"/>
        <v>0</v>
      </c>
    </row>
    <row r="40" spans="1:118" ht="15" customHeight="1" thickBot="1">
      <c r="A40" s="13" t="s">
        <v>7</v>
      </c>
      <c r="B40" s="179">
        <f>SUM(B3:B39)</f>
        <v>1.2780106087079819</v>
      </c>
      <c r="C40" s="179">
        <f t="shared" ref="C40:O40" si="100">SUM(C3:C39)</f>
        <v>1.4396088842615786</v>
      </c>
      <c r="D40" s="179">
        <f t="shared" si="100"/>
        <v>1.3321325081294362</v>
      </c>
      <c r="E40" s="179">
        <f t="shared" si="100"/>
        <v>1.2097072742418604</v>
      </c>
      <c r="F40" s="179">
        <f t="shared" si="100"/>
        <v>1.3038060008993517</v>
      </c>
      <c r="G40" s="179">
        <f t="shared" si="100"/>
        <v>1.3026668476957268</v>
      </c>
      <c r="H40" s="179">
        <f>SUM(H3:H39)</f>
        <v>1.2270460083246861</v>
      </c>
      <c r="I40" s="179">
        <f t="shared" si="100"/>
        <v>1.2601845236681688</v>
      </c>
      <c r="J40" s="179">
        <f t="shared" si="100"/>
        <v>1.2421325230462483</v>
      </c>
      <c r="K40" s="179">
        <f t="shared" si="100"/>
        <v>1.1752246365467229</v>
      </c>
      <c r="L40" s="179">
        <f t="shared" si="100"/>
        <v>1.345053790559003</v>
      </c>
      <c r="M40" s="179">
        <f t="shared" si="100"/>
        <v>1.1971333215806721</v>
      </c>
      <c r="N40" s="179">
        <f t="shared" si="100"/>
        <v>1.1819172069691102</v>
      </c>
      <c r="O40" s="179">
        <f t="shared" si="100"/>
        <v>1.224392285472689</v>
      </c>
      <c r="P40" s="179">
        <f t="shared" ref="P40:AL40" si="101">SUM(P3:P39)</f>
        <v>1.3253175598999398</v>
      </c>
      <c r="Q40" s="179">
        <f t="shared" si="101"/>
        <v>1.3252701305154531</v>
      </c>
      <c r="R40" s="179">
        <f t="shared" si="101"/>
        <v>1.4130678306343789</v>
      </c>
      <c r="S40" s="179">
        <f t="shared" si="101"/>
        <v>1.3303687106779212</v>
      </c>
      <c r="T40" s="179">
        <f t="shared" si="101"/>
        <v>1.2321843242581545</v>
      </c>
      <c r="U40" s="179">
        <f t="shared" si="101"/>
        <v>1.3319086034251055</v>
      </c>
      <c r="V40" s="179">
        <f t="shared" si="101"/>
        <v>1.3005052852063612</v>
      </c>
      <c r="W40" s="179">
        <f t="shared" si="101"/>
        <v>1.2410069264034171</v>
      </c>
      <c r="X40" s="179">
        <f t="shared" si="101"/>
        <v>1.3065423485679781</v>
      </c>
      <c r="Y40" s="179">
        <f t="shared" si="101"/>
        <v>1.2098282203394686</v>
      </c>
      <c r="Z40" s="179">
        <f t="shared" si="101"/>
        <v>1.209954764840393</v>
      </c>
      <c r="AA40" s="179">
        <f t="shared" si="101"/>
        <v>1.2145679161938994</v>
      </c>
      <c r="AB40" s="179">
        <f t="shared" si="101"/>
        <v>1.1436175080550812</v>
      </c>
      <c r="AC40" s="179">
        <f t="shared" si="101"/>
        <v>1.3069502143631648</v>
      </c>
      <c r="AD40" s="179">
        <f t="shared" si="101"/>
        <v>1.3551900392503253</v>
      </c>
      <c r="AE40" s="179">
        <f t="shared" si="101"/>
        <v>1.162071576942068</v>
      </c>
      <c r="AF40" s="179">
        <f t="shared" si="101"/>
        <v>1.1464192031570557</v>
      </c>
      <c r="AG40" s="179">
        <f t="shared" si="101"/>
        <v>1.2767092008297602</v>
      </c>
      <c r="AH40" s="179">
        <f t="shared" si="101"/>
        <v>1.2652383718013853</v>
      </c>
      <c r="AI40" s="179">
        <f t="shared" si="101"/>
        <v>1.1711568215440096</v>
      </c>
      <c r="AJ40" s="179">
        <f t="shared" si="101"/>
        <v>1.3577246770646774</v>
      </c>
      <c r="AK40" s="179">
        <f t="shared" si="101"/>
        <v>1.498173414611172</v>
      </c>
      <c r="AL40" s="179">
        <f t="shared" si="101"/>
        <v>1.6363263873811285</v>
      </c>
      <c r="AM40" s="121"/>
      <c r="AN40" s="138" t="s">
        <v>27</v>
      </c>
      <c r="AO40" s="185">
        <f>SUM(AO3:AO39)</f>
        <v>0</v>
      </c>
      <c r="AP40" s="185">
        <f t="shared" ref="AP40:BV40" si="102">SUM(AP3:AP39)</f>
        <v>0</v>
      </c>
      <c r="AQ40" s="185">
        <f t="shared" si="102"/>
        <v>0</v>
      </c>
      <c r="AR40" s="185">
        <f t="shared" si="102"/>
        <v>0</v>
      </c>
      <c r="AS40" s="185">
        <f t="shared" si="102"/>
        <v>0</v>
      </c>
      <c r="AT40" s="185">
        <f t="shared" si="102"/>
        <v>0</v>
      </c>
      <c r="AU40" s="185">
        <f t="shared" si="102"/>
        <v>0</v>
      </c>
      <c r="AV40" s="185">
        <f t="shared" si="102"/>
        <v>0</v>
      </c>
      <c r="AW40" s="185">
        <f t="shared" si="102"/>
        <v>0</v>
      </c>
      <c r="AX40" s="185">
        <f t="shared" si="102"/>
        <v>0</v>
      </c>
      <c r="AY40" s="185">
        <f t="shared" si="102"/>
        <v>0</v>
      </c>
      <c r="AZ40" s="185">
        <f t="shared" si="102"/>
        <v>0</v>
      </c>
      <c r="BA40" s="185">
        <f t="shared" si="102"/>
        <v>0</v>
      </c>
      <c r="BB40" s="185">
        <f t="shared" si="102"/>
        <v>0</v>
      </c>
      <c r="BC40" s="185">
        <f t="shared" si="102"/>
        <v>0</v>
      </c>
      <c r="BD40" s="185">
        <f t="shared" si="102"/>
        <v>0</v>
      </c>
      <c r="BE40" s="185">
        <f t="shared" si="102"/>
        <v>0</v>
      </c>
      <c r="BF40" s="185">
        <f t="shared" si="102"/>
        <v>0</v>
      </c>
      <c r="BG40" s="185">
        <f t="shared" si="102"/>
        <v>0</v>
      </c>
      <c r="BH40" s="185">
        <f t="shared" si="102"/>
        <v>0</v>
      </c>
      <c r="BI40" s="185">
        <f t="shared" si="102"/>
        <v>0</v>
      </c>
      <c r="BJ40" s="185">
        <f t="shared" si="102"/>
        <v>0</v>
      </c>
      <c r="BK40" s="185">
        <f t="shared" si="102"/>
        <v>0</v>
      </c>
      <c r="BL40" s="185">
        <f t="shared" si="102"/>
        <v>0</v>
      </c>
      <c r="BM40" s="185">
        <f t="shared" si="102"/>
        <v>0</v>
      </c>
      <c r="BN40" s="185">
        <f t="shared" si="102"/>
        <v>0</v>
      </c>
      <c r="BO40" s="185">
        <f t="shared" si="102"/>
        <v>0</v>
      </c>
      <c r="BP40" s="185">
        <f t="shared" si="102"/>
        <v>0</v>
      </c>
      <c r="BQ40" s="185">
        <f t="shared" si="102"/>
        <v>0</v>
      </c>
      <c r="BR40" s="185">
        <f t="shared" si="102"/>
        <v>0</v>
      </c>
      <c r="BS40" s="185">
        <f t="shared" si="102"/>
        <v>0</v>
      </c>
      <c r="BT40" s="185">
        <f t="shared" si="102"/>
        <v>0</v>
      </c>
      <c r="BU40" s="185">
        <f t="shared" si="102"/>
        <v>0</v>
      </c>
      <c r="BV40" s="185">
        <f t="shared" si="102"/>
        <v>0</v>
      </c>
      <c r="BW40" s="185">
        <f>SUM(BW3:BW39)</f>
        <v>0</v>
      </c>
      <c r="BX40" s="185">
        <f>SUM(BX3:BX39)</f>
        <v>0</v>
      </c>
      <c r="BY40" s="185">
        <f>SUM(BY3:BY39)</f>
        <v>0</v>
      </c>
      <c r="BZ40" s="186">
        <f>SUM(BZ3:BZ39)</f>
        <v>0</v>
      </c>
      <c r="CA40" s="116"/>
      <c r="CB40" s="7" t="s">
        <v>27</v>
      </c>
      <c r="CC40" s="191">
        <f>SUM(CC3:CC39)</f>
        <v>0</v>
      </c>
      <c r="CD40" s="191">
        <f t="shared" ref="CD40:DI40" si="103">SUM(CD3:CD39)</f>
        <v>0</v>
      </c>
      <c r="CE40" s="191">
        <f t="shared" si="103"/>
        <v>0</v>
      </c>
      <c r="CF40" s="191">
        <f t="shared" si="103"/>
        <v>0</v>
      </c>
      <c r="CG40" s="191">
        <f t="shared" si="103"/>
        <v>0</v>
      </c>
      <c r="CH40" s="191">
        <f t="shared" si="103"/>
        <v>0</v>
      </c>
      <c r="CI40" s="191">
        <f t="shared" si="103"/>
        <v>0</v>
      </c>
      <c r="CJ40" s="191">
        <f t="shared" si="103"/>
        <v>0</v>
      </c>
      <c r="CK40" s="191">
        <f t="shared" si="103"/>
        <v>0</v>
      </c>
      <c r="CL40" s="191">
        <f t="shared" si="103"/>
        <v>0</v>
      </c>
      <c r="CM40" s="191">
        <f t="shared" si="103"/>
        <v>0</v>
      </c>
      <c r="CN40" s="191">
        <f t="shared" si="103"/>
        <v>0</v>
      </c>
      <c r="CO40" s="191">
        <f t="shared" si="103"/>
        <v>0</v>
      </c>
      <c r="CP40" s="191">
        <f t="shared" si="103"/>
        <v>0</v>
      </c>
      <c r="CQ40" s="191">
        <f t="shared" si="103"/>
        <v>0</v>
      </c>
      <c r="CR40" s="191">
        <f t="shared" si="103"/>
        <v>0</v>
      </c>
      <c r="CS40" s="191">
        <f t="shared" si="103"/>
        <v>0</v>
      </c>
      <c r="CT40" s="191">
        <f t="shared" si="103"/>
        <v>0</v>
      </c>
      <c r="CU40" s="191">
        <f t="shared" si="103"/>
        <v>0</v>
      </c>
      <c r="CV40" s="191">
        <f t="shared" si="103"/>
        <v>0</v>
      </c>
      <c r="CW40" s="191">
        <f t="shared" si="103"/>
        <v>0</v>
      </c>
      <c r="CX40" s="191">
        <f t="shared" si="103"/>
        <v>0</v>
      </c>
      <c r="CY40" s="191">
        <f t="shared" si="103"/>
        <v>0</v>
      </c>
      <c r="CZ40" s="191">
        <f t="shared" si="103"/>
        <v>0</v>
      </c>
      <c r="DA40" s="191">
        <f t="shared" si="103"/>
        <v>0</v>
      </c>
      <c r="DB40" s="191">
        <f t="shared" si="103"/>
        <v>0</v>
      </c>
      <c r="DC40" s="191">
        <f t="shared" si="103"/>
        <v>0</v>
      </c>
      <c r="DD40" s="191">
        <f t="shared" si="103"/>
        <v>0</v>
      </c>
      <c r="DE40" s="191">
        <f t="shared" si="103"/>
        <v>0</v>
      </c>
      <c r="DF40" s="191">
        <f t="shared" si="103"/>
        <v>0</v>
      </c>
      <c r="DG40" s="191">
        <f t="shared" si="103"/>
        <v>0</v>
      </c>
      <c r="DH40" s="191">
        <f t="shared" si="103"/>
        <v>0</v>
      </c>
      <c r="DI40" s="191">
        <f t="shared" si="103"/>
        <v>0</v>
      </c>
      <c r="DJ40" s="191">
        <f>SUM(DJ3:DJ39)</f>
        <v>0</v>
      </c>
      <c r="DK40" s="191">
        <f>SUM(DK3:DK39)</f>
        <v>0</v>
      </c>
      <c r="DL40" s="191">
        <f>SUM(DL3:DL39)</f>
        <v>0</v>
      </c>
      <c r="DM40" s="191">
        <f>SUM(DM3:DM39)</f>
        <v>0</v>
      </c>
      <c r="DN40" s="190">
        <f>SUM(DN3:DN39)</f>
        <v>0</v>
      </c>
    </row>
    <row r="41" spans="1:118" ht="15" customHeight="1">
      <c r="A41" t="s">
        <v>170</v>
      </c>
      <c r="B41" s="180">
        <f>B40/$B$42</f>
        <v>0.99594086941258619</v>
      </c>
      <c r="C41" s="180">
        <f t="shared" ref="C41:AH41" si="104">C40/$B$42</f>
        <v>1.1218727873120238</v>
      </c>
      <c r="D41" s="180">
        <f t="shared" si="104"/>
        <v>1.0381175236569173</v>
      </c>
      <c r="E41" s="180">
        <f t="shared" si="104"/>
        <v>0.9427127648503405</v>
      </c>
      <c r="F41" s="180">
        <f t="shared" si="104"/>
        <v>1.0160429602331653</v>
      </c>
      <c r="G41" s="180">
        <f t="shared" si="104"/>
        <v>1.0151552295490207</v>
      </c>
      <c r="H41" s="180">
        <f t="shared" si="104"/>
        <v>0.95622466669160977</v>
      </c>
      <c r="I41" s="180">
        <f t="shared" si="104"/>
        <v>0.98204917985085205</v>
      </c>
      <c r="J41" s="180">
        <f t="shared" si="104"/>
        <v>0.96798143653829238</v>
      </c>
      <c r="K41" s="180">
        <f t="shared" si="104"/>
        <v>0.91584079060244794</v>
      </c>
      <c r="L41" s="180">
        <f t="shared" si="104"/>
        <v>1.0481869496610083</v>
      </c>
      <c r="M41" s="180">
        <f t="shared" si="104"/>
        <v>0.93291400945659875</v>
      </c>
      <c r="N41" s="180">
        <f t="shared" si="104"/>
        <v>0.92105624371344808</v>
      </c>
      <c r="O41" s="180">
        <f t="shared" si="104"/>
        <v>0.95415664704733627</v>
      </c>
      <c r="P41" s="180">
        <f t="shared" si="104"/>
        <v>1.0328067027463241</v>
      </c>
      <c r="Q41" s="180">
        <f t="shared" si="104"/>
        <v>1.0327697415019497</v>
      </c>
      <c r="R41" s="180">
        <f t="shared" si="104"/>
        <v>1.1011896100015299</v>
      </c>
      <c r="S41" s="180">
        <f t="shared" si="104"/>
        <v>1.0367430139655576</v>
      </c>
      <c r="T41" s="180">
        <f t="shared" si="104"/>
        <v>0.96022890484364565</v>
      </c>
      <c r="U41" s="180">
        <f t="shared" si="104"/>
        <v>1.0379430369630063</v>
      </c>
      <c r="V41" s="180">
        <f t="shared" si="104"/>
        <v>1.0134707455468694</v>
      </c>
      <c r="W41" s="180">
        <f t="shared" si="104"/>
        <v>0.96710427034621949</v>
      </c>
      <c r="X41" s="180">
        <f t="shared" si="104"/>
        <v>1.018175368569636</v>
      </c>
      <c r="Y41" s="180">
        <f t="shared" si="104"/>
        <v>0.94280701693305657</v>
      </c>
      <c r="Z41" s="180">
        <f t="shared" si="104"/>
        <v>0.94290563179541476</v>
      </c>
      <c r="AA41" s="180">
        <f t="shared" si="104"/>
        <v>0.94650061444926592</v>
      </c>
      <c r="AB41" s="180">
        <f t="shared" si="104"/>
        <v>0.89120967188159095</v>
      </c>
      <c r="AC41" s="180">
        <f t="shared" si="104"/>
        <v>1.0184932142994712</v>
      </c>
      <c r="AD41" s="180">
        <f t="shared" si="104"/>
        <v>1.0560860267621159</v>
      </c>
      <c r="AE41" s="180">
        <f t="shared" si="104"/>
        <v>0.90559074296681918</v>
      </c>
      <c r="AF41" s="180">
        <f t="shared" si="104"/>
        <v>0.89339300481848294</v>
      </c>
      <c r="AG41" s="180">
        <f t="shared" si="104"/>
        <v>0.99492669528534106</v>
      </c>
      <c r="AH41" s="180">
        <f t="shared" si="104"/>
        <v>0.98598759309200923</v>
      </c>
      <c r="AI41" s="180">
        <f>AI40/$B$42</f>
        <v>0.91267078310579053</v>
      </c>
      <c r="AJ41" s="180">
        <f>AJ40/$B$42</f>
        <v>1.058061244629066</v>
      </c>
      <c r="AK41" s="180">
        <f>AK40/$B$42</f>
        <v>1.1675115393503031</v>
      </c>
      <c r="AL41" s="180">
        <f>AL40/$B$42</f>
        <v>1.2751727675708919</v>
      </c>
      <c r="BV41" s="116"/>
      <c r="BW41" s="116"/>
      <c r="BX41" s="116"/>
      <c r="BY41" s="116"/>
      <c r="BZ41" s="117"/>
    </row>
    <row r="42" spans="1:118">
      <c r="B42" s="180">
        <f>AVERAGE(B40:AL40)</f>
        <v>1.2832193636774467</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BV42" s="116"/>
      <c r="BW42" s="116"/>
      <c r="BX42" s="116"/>
      <c r="BY42" s="116"/>
      <c r="BZ42" s="117"/>
    </row>
    <row r="44" spans="1:118">
      <c r="BZ44" s="119"/>
    </row>
  </sheetData>
  <phoneticPr fontId="2"/>
  <pageMargins left="0.59055118110236227" right="0.39370078740157483" top="0.78740157480314965" bottom="0.19685039370078741" header="0.39370078740157483" footer="0.19685039370078741"/>
  <pageSetup paperSize="8" scale="35" fitToWidth="3" orientation="landscape" r:id="rId1"/>
  <headerFooter alignWithMargins="0"/>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使用法</vt:lpstr>
      <vt:lpstr>試算</vt:lpstr>
      <vt:lpstr>生産額への変換37部門</vt:lpstr>
      <vt:lpstr>結果</vt:lpstr>
      <vt:lpstr>投入係数</vt:lpstr>
      <vt:lpstr>自給率</vt:lpstr>
      <vt:lpstr>フロー</vt:lpstr>
      <vt:lpstr>グラフ</vt:lpstr>
      <vt:lpstr>逆行列</vt:lpstr>
      <vt:lpstr>結果!Print_Area</vt:lpstr>
      <vt:lpstr>使用法!Print_Area</vt:lpstr>
      <vt:lpstr>試算!Print_Area</vt:lpstr>
      <vt:lpstr>生産額への変換37部門!Print_Area</vt:lpstr>
      <vt:lpstr>試算!Print_Titles</vt:lpstr>
    </vt:vector>
  </TitlesOfParts>
  <Company>総務庁統計局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PREF4101</dc:creator>
  <cp:lastModifiedBy>野口　智史（統計分析課）</cp:lastModifiedBy>
  <cp:lastPrinted>2020-06-11T04:45:47Z</cp:lastPrinted>
  <dcterms:created xsi:type="dcterms:W3CDTF">2000-03-14T01:44:22Z</dcterms:created>
  <dcterms:modified xsi:type="dcterms:W3CDTF">2020-06-18T04:46:51Z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