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73F8066B-7DBD-4112-B321-240BB1CD3822}"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BE35" i="10"/>
  <c r="C35" i="10"/>
  <c r="C34" i="10"/>
  <c r="U34" i="10" s="1"/>
  <c r="U35" i="10" l="1"/>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<sst xmlns="http://schemas.openxmlformats.org/spreadsheetml/2006/main" count="1124" uniqueCount="623">
  <si>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</si>
  <si>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</si>
  <si>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</si>
  <si>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</si>
  <si>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</si>
  <si>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</si>
  <si>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</si>
  <si>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</si>
  <si>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</si>
  <si>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</si>
  <si>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</si>
  <si>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</si>
  <si>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</si>
  <si>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</si>
  <si>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</si>
  <si>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</si>
  <si>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</si>
  <si>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</si>
  <si>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</si>
  <si>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</si>
  <si>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</si>
  <si>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</si>
  <si>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</si>
  <si>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</si>
  <si>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</si>
  <si>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</si>
  <si>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</si>
  <si>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</si>
  <si>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</si>
  <si>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</si>
  <si>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</si>
  <si>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</si>
  <si>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</si>
  <si>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</si>
  <si>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</si>
  <si>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</si>
  <si>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</si>
  <si>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</si>
  <si>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</si>
  <si>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</si>
  <si>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</si>
  <si>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</si>
  <si>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</si>
  <si>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</si>
  <si>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</si>
  <si>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</si>
  <si>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</si>
  <si>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</si>
  <si>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</si>
  <si>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</si>
  <si>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</si>
  <si>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</si>
  <si>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</si>
  <si>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</si>
  <si>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</si>
  <si>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</si>
  <si>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</si>
  <si>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</si>
  <si>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</si>
  <si>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</si>
  <si>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</si>
  <si>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</si>
  <si>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</si>
  <si>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</si>
  <si>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</si>
  <si>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</si>
  <si>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</si>
  <si>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</si>
  <si>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</si>
  <si>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</si>
  <si>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</si>
  <si>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</si>
  <si>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</si>
  <si>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</si>
  <si>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</si>
  <si>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</si>
  <si>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</si>
  <si>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</si>
  <si>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</si>
  <si>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</si>
  <si>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</si>
  <si>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</si>
  <si>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</si>
  <si>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</si>
  <si>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</si>
  <si>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</si>
  <si>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</si>
  <si>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</si>
  <si>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</si>
  <si>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</si>
  <si>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</si>
  <si>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</si>
  <si>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</si>
  <si>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</si>
  <si>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</si>
  <si>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</si>
  <si>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</si>
  <si>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有田町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</si>
  <si>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</si>
  <si>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</si>
  <si>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</si>
  <si>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</si>
  <si>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</si>
  <si>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</si>
  <si>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</si>
  <si>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</si>
  <si>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</si>
  <si>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</si>
  <si>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</si>
  <si>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</si>
  <si>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</si>
  <si>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</si>
  <si>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</si>
  <si>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</si>
  <si>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</si>
  <si>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</si>
  <si>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</si>
  <si>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</si>
  <si>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</si>
  <si>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</si>
  <si>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</si>
  <si>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</si>
  <si>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</si>
  <si>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</si>
  <si>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</si>
  <si>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</si>
  <si>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</si>
  <si>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</si>
  <si>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</si>
  <si>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</si>
  <si>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</si>
  <si>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</si>
  <si>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</si>
  <si>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</si>
  <si>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</si>
  <si>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</si>
  <si>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</si>
  <si>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</si>
  <si>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</si>
  <si>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</si>
  <si>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</si>
  <si>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</si>
  <si>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</si>
  <si>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</si>
  <si>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</si>
  <si>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</si>
  <si>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</si>
  <si>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</si>
  <si>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</si>
  <si>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</si>
  <si>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</si>
  <si>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</si>
  <si>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</si>
  <si>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</si>
  <si>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</si>
  <si>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</si>
  <si>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</si>
  <si>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</si>
  <si>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</si>
  <si>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</si>
  <si>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</si>
  <si>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</si>
  <si>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</si>
  <si>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</si>
  <si>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</si>
  <si>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</si>
  <si>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</si>
  <si>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</si>
  <si>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</si>
  <si>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</si>
  <si>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</si>
  <si>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</si>
  <si>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</si>
  <si>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</si>
  <si>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</si>
  <si>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</si>
  <si>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</si>
  <si>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</si>
  <si>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</si>
  <si>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</si>
  <si>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</si>
  <si>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</si>
  <si>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</si>
  <si>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</si>
  <si>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</si>
  <si>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</si>
  <si>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</si>
  <si>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</si>
  <si>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</si>
  <si>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</si>
  <si>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</si>
  <si>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</si>
  <si>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</si>
  <si>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</si>
  <si>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</si>
  <si>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</si>
  <si>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</si>
  <si>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</si>
  <si>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</si>
  <si>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</si>
  <si>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</si>
  <si>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</si>
  <si>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</si>
  <si>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</si>
  <si>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</si>
  <si>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</si>
  <si>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</si>
  <si>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</si>
  <si>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</si>
  <si>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</si>
  <si>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</si>
  <si>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</si>
  <si>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</si>
  <si>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</si>
  <si>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佐賀県有田町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</si>
  <si>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</si>
  <si>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</si>
  <si>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</si>
  <si>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</si>
  <si>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</si>
  <si>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</si>
  <si>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</si>
  <si>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</si>
  <si>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</si>
  <si>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</si>
  <si>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</si>
  <si>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</si>
  <si>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</si>
  <si>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</si>
  <si>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</si>
  <si>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</si>
  <si>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</si>
  <si>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</si>
  <si>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</si>
  <si>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</si>
  <si>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</si>
  <si>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</si>
  <si>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</si>
  <si>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</si>
  <si>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</si>
  <si>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</si>
  <si>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</si>
  <si>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</si>
  <si>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</si>
  <si>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</si>
  <si>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</si>
  <si>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</si>
  <si>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</si>
  <si>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</si>
  <si>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</si>
  <si>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</si>
  <si>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</si>
  <si>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</si>
  <si>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</si>
  <si>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</si>
  <si>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</si>
  <si>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</si>
  <si>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</si>
  <si>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</si>
  <si>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</si>
  <si>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</si>
  <si>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</si>
  <si>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</si>
  <si>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</si>
  <si>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</si>
  <si>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</si>
  <si>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</si>
  <si>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</si>
  <si>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</si>
  <si>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</si>
  <si>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</si>
  <si>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</si>
  <si>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</si>
  <si>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</si>
  <si>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</si>
  <si>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</si>
  <si>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</si>
  <si>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</si>
  <si>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</si>
  <si>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</si>
  <si>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</si>
  <si>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</si>
  <si>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</si>
  <si>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</si>
  <si>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</si>
  <si>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</si>
  <si>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</si>
  <si>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</si>
  <si>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</si>
  <si>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</si>
  <si>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</si>
  <si>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</si>
  <si>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</si>
  <si>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</si>
  <si>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</si>
  <si>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</si>
  <si>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</si>
  <si>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</si>
  <si>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</si>
  <si>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</si>
  <si>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</si>
  <si>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</si>
  <si>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</si>
  <si>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</si>
  <si>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</si>
  <si>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</si>
  <si>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</si>
  <si>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</si>
  <si>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</si>
  <si>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</si>
  <si>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</si>
  <si>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</si>
  <si>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</si>
  <si>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</si>
  <si>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</si>
  <si>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</si>
  <si>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</si>
  <si>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</si>
  <si>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</si>
  <si>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</si>
  <si>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</si>
  <si>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</si>
  <si>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</si>
  <si>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</si>
  <si>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</si>
  <si>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</si>
  <si>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</si>
  <si>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</si>
  <si>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</si>
  <si>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</si>
  <si>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</si>
  <si>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</si>
  <si>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</si>
  <si>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</si>
  <si>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</si>
  <si>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</si>
  <si>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</si>
  <si>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</si>
  <si>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</si>
  <si>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</si>
  <si>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</si>
  <si>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</si>
  <si>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</si>
  <si>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</si>
  <si>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</si>
  <si>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</si>
  <si>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</si>
  <si>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</si>
  <si>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</si>
  <si>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</si>
  <si>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</si>
  <si>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</si>
  <si>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</si>
  <si>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</si>
  <si>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</si>
  <si>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</si>
  <si>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</si>
  <si>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</si>
  <si>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</si>
  <si>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</si>
  <si>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</si>
  <si>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</si>
  <si>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</si>
  <si>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</si>
  <si>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佐賀県有田町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</si>
  <si>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</si>
  <si>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</si>
  <si>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</si>
  <si>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</si>
  <si>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</si>
  <si>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</si>
  <si>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</si>
  <si>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</si>
  <si>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</si>
  <si>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</si>
  <si>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</si>
  <si>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</si>
  <si>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</si>
  <si>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</si>
  <si>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</si>
  <si>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</si>
  <si>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</si>
  <si>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</si>
  <si>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</si>
  <si>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</si>
  <si>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</si>
  <si>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</si>
  <si>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</si>
  <si>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</si>
  <si>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</si>
  <si>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</si>
  <si>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</si>
  <si>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</si>
  <si>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</si>
  <si>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</si>
  <si>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</si>
  <si>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</si>
  <si>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</si>
  <si>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</si>
  <si>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有田町国民健康保険特別会計</t>
    <phoneticPr fontId="5"/>
  </si>
  <si>
    <t>有田町介護保険特別会計</t>
    <phoneticPr fontId="5"/>
  </si>
  <si>
    <t>有田町後期高齢者医療特別会計</t>
    <phoneticPr fontId="5"/>
  </si>
  <si>
    <t>有田町水道事業会計</t>
    <phoneticPr fontId="5"/>
  </si>
  <si>
    <t>法適用企業</t>
    <phoneticPr fontId="5"/>
  </si>
  <si>
    <t>有田町公共下水道事業会計</t>
    <phoneticPr fontId="5"/>
  </si>
  <si>
    <t>有田町農業集落排水事業会計</t>
    <phoneticPr fontId="5"/>
  </si>
  <si>
    <t>有田町浄化槽整備推進事業会計</t>
    <phoneticPr fontId="5"/>
  </si>
  <si>
    <t>法適用企業</t>
    <phoneticPr fontId="5"/>
  </si>
  <si>
    <t>有田南部工業団地造成事業特別会計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</si>
  <si>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</si>
  <si>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</si>
  <si>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</si>
  <si>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</si>
  <si>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</si>
  <si>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</si>
  <si>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</si>
  <si>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</si>
  <si>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</si>
  <si>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</si>
  <si>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</si>
  <si>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</si>
  <si>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</si>
  <si>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</si>
  <si>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</si>
  <si>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</si>
  <si>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</si>
  <si>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</si>
  <si>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</si>
  <si>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</si>
  <si>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</si>
  <si>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</si>
  <si>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</si>
  <si>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</si>
  <si>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</si>
  <si>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</si>
  <si>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</si>
  <si>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</si>
  <si>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</si>
  <si>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</si>
  <si>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</si>
  <si>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</si>
  <si>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</si>
  <si>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</si>
  <si>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</si>
  <si>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</si>
  <si>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</si>
  <si>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</si>
  <si>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</si>
  <si>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</si>
  <si>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</si>
  <si>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</si>
  <si>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</si>
  <si>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</si>
  <si>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</si>
  <si>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</si>
  <si>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</si>
  <si>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</si>
  <si>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</si>
  <si>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</si>
  <si>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</si>
  <si>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</si>
  <si>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</si>
  <si>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</si>
  <si>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</si>
  <si>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</si>
  <si>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</si>
  <si>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</si>
  <si>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</si>
  <si>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</si>
  <si>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</si>
  <si>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</si>
  <si>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</si>
  <si>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</si>
  <si>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</si>
  <si>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</si>
  <si>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</si>
  <si>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有田町公共下水道事業会計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</si>
  <si>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</si>
  <si>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</si>
  <si>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有田町浄化槽整備推進事業会計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</si>
  <si>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</si>
  <si>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</si>
  <si>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</si>
  <si>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</si>
  <si>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</si>
  <si>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</si>
  <si>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</si>
  <si>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</si>
  <si>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</si>
  <si>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</si>
  <si>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</si>
  <si>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</si>
  <si>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</si>
  <si>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</si>
  <si>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</si>
  <si>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</si>
  <si>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</si>
  <si>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</si>
  <si>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</si>
  <si>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</si>
  <si>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</si>
  <si>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</si>
  <si>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</si>
  <si>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</si>
  <si>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</si>
  <si>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</si>
  <si>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</si>
  <si>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</si>
  <si>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</si>
  <si>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</si>
  <si>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</si>
  <si>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</si>
  <si>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</si>
  <si>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</si>
  <si>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</si>
  <si>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</si>
  <si>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</si>
  <si>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</si>
  <si>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</si>
  <si>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</si>
  <si>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</si>
  <si>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</si>
  <si>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</si>
  <si>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</si>
  <si>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</si>
  <si>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</si>
  <si>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</si>
  <si>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</si>
  <si>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</si>
  <si>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</si>
  <si>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</si>
  <si>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</si>
  <si>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</si>
  <si>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</si>
  <si>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</si>
  <si>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</si>
  <si>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</si>
  <si>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</si>
  <si>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</si>
  <si>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</si>
  <si>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</si>
  <si>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</si>
  <si>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</si>
  <si>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</si>
  <si>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</si>
  <si>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</si>
  <si>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</si>
  <si>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</si>
  <si>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</si>
  <si>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</si>
  <si>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</si>
  <si>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</si>
  <si>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</si>
  <si>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</si>
  <si>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</si>
  <si>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</si>
  <si>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</si>
  <si>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</si>
  <si>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</si>
  <si>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</si>
  <si>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</si>
  <si>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</si>
  <si>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</si>
  <si>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</si>
  <si>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</si>
  <si>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</si>
  <si>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</si>
  <si>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</si>
  <si>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有田町水道事業会計</t>
  </si>
  <si>
    <t>一般会計</t>
  </si>
  <si>
    <t>有田町浄化槽整備推進事業会計</t>
  </si>
  <si>
    <t>有田町介護保険特別会計</t>
  </si>
  <si>
    <t>有田町公共下水道事業会計</t>
  </si>
  <si>
    <t>有田町国民健康保険特別会計</t>
  </si>
  <si>
    <t>有田町農業集落排水事業会計</t>
  </si>
  <si>
    <t>有田町後期高齢者医療特別会計</t>
  </si>
  <si>
    <t>▲ 0.00</t>
  </si>
  <si>
    <t>その他会計（赤字）</t>
  </si>
  <si>
    <t>その他会計（黒字）</t>
  </si>
  <si>
    <t>H25末</t>
    <phoneticPr fontId="5"/>
  </si>
  <si>
    <t>H26末</t>
    <phoneticPr fontId="5"/>
  </si>
  <si>
    <t>H27末</t>
    <phoneticPr fontId="5"/>
  </si>
  <si>
    <t>H28末</t>
    <phoneticPr fontId="5"/>
  </si>
  <si>
    <t>H29末</t>
    <phoneticPr fontId="5"/>
  </si>
  <si>
    <t>ふるさと応援基金</t>
    <rPh sb="4" eb="6">
      <t>オウエン</t>
    </rPh>
    <rPh sb="6" eb="8">
      <t>キキン</t>
    </rPh>
    <phoneticPr fontId="2"/>
  </si>
  <si>
    <t>合併振興基金</t>
    <rPh sb="0" eb="2">
      <t>ガッペイ</t>
    </rPh>
    <rPh sb="2" eb="4">
      <t>シンコウ</t>
    </rPh>
    <rPh sb="4" eb="6">
      <t>キキン</t>
    </rPh>
    <phoneticPr fontId="2"/>
  </si>
  <si>
    <t>病院事業清算基金</t>
    <rPh sb="0" eb="2">
      <t>ビョウイン</t>
    </rPh>
    <rPh sb="2" eb="4">
      <t>ジギョウ</t>
    </rPh>
    <rPh sb="4" eb="6">
      <t>セイサン</t>
    </rPh>
    <rPh sb="6" eb="8">
      <t>キキン</t>
    </rPh>
    <phoneticPr fontId="2"/>
  </si>
  <si>
    <t>有田町土地開発公社</t>
    <rPh sb="0" eb="3">
      <t>アリタマチ</t>
    </rPh>
    <rPh sb="3" eb="5">
      <t>トチ</t>
    </rPh>
    <rPh sb="5" eb="7">
      <t>カイハツ</t>
    </rPh>
    <rPh sb="7" eb="9">
      <t>コウシャ</t>
    </rPh>
    <phoneticPr fontId="2"/>
  </si>
  <si>
    <t>窯業教育振興会</t>
    <rPh sb="0" eb="2">
      <t>ヨウギョウ</t>
    </rPh>
    <rPh sb="2" eb="4">
      <t>キョウイク</t>
    </rPh>
    <rPh sb="4" eb="7">
      <t>シンコウカイ</t>
    </rPh>
    <phoneticPr fontId="2"/>
  </si>
  <si>
    <t>－</t>
  </si>
  <si>
    <t>－</t>
    <phoneticPr fontId="2"/>
  </si>
  <si>
    <t>－</t>
    <phoneticPr fontId="2"/>
  </si>
  <si>
    <t>伊万里・有田地区衛生組合</t>
    <rPh sb="0" eb="3">
      <t>イマリ</t>
    </rPh>
    <rPh sb="4" eb="6">
      <t>アリタ</t>
    </rPh>
    <rPh sb="6" eb="8">
      <t>チク</t>
    </rPh>
    <rPh sb="8" eb="10">
      <t>エイセイ</t>
    </rPh>
    <rPh sb="10" eb="12">
      <t>クミアイ</t>
    </rPh>
    <phoneticPr fontId="2"/>
  </si>
  <si>
    <t>伊万里・有田地区医療福祉組合（一般会計）</t>
    <rPh sb="0" eb="3">
      <t>イマリ</t>
    </rPh>
    <rPh sb="4" eb="6">
      <t>アリタ</t>
    </rPh>
    <rPh sb="6" eb="8">
      <t>チク</t>
    </rPh>
    <rPh sb="8" eb="10">
      <t>イリョウ</t>
    </rPh>
    <rPh sb="10" eb="12">
      <t>フクシ</t>
    </rPh>
    <rPh sb="12" eb="14">
      <t>クミアイ</t>
    </rPh>
    <rPh sb="15" eb="17">
      <t>イッパン</t>
    </rPh>
    <rPh sb="17" eb="19">
      <t>カイケイ</t>
    </rPh>
    <phoneticPr fontId="2"/>
  </si>
  <si>
    <t>伊万里・有田地区医療福祉組合（介護）</t>
    <rPh sb="0" eb="3">
      <t>イマリ</t>
    </rPh>
    <rPh sb="4" eb="6">
      <t>アリタ</t>
    </rPh>
    <rPh sb="6" eb="8">
      <t>チク</t>
    </rPh>
    <rPh sb="8" eb="10">
      <t>イリョウ</t>
    </rPh>
    <rPh sb="10" eb="12">
      <t>フクシ</t>
    </rPh>
    <rPh sb="12" eb="14">
      <t>クミアイ</t>
    </rPh>
    <rPh sb="15" eb="17">
      <t>カイゴ</t>
    </rPh>
    <phoneticPr fontId="2"/>
  </si>
  <si>
    <t>伊万里・有田地区医療福祉組合（病院）</t>
    <rPh sb="0" eb="3">
      <t>イマリ</t>
    </rPh>
    <rPh sb="4" eb="6">
      <t>アリタ</t>
    </rPh>
    <rPh sb="6" eb="8">
      <t>チク</t>
    </rPh>
    <rPh sb="8" eb="10">
      <t>イリョウ</t>
    </rPh>
    <rPh sb="10" eb="12">
      <t>フクシ</t>
    </rPh>
    <rPh sb="12" eb="14">
      <t>クミアイ</t>
    </rPh>
    <rPh sb="15" eb="17">
      <t>ビョウイン</t>
    </rPh>
    <phoneticPr fontId="2"/>
  </si>
  <si>
    <t>佐賀県西部広域環境組合</t>
    <rPh sb="0" eb="3">
      <t>サガケン</t>
    </rPh>
    <rPh sb="3" eb="5">
      <t>セイブ</t>
    </rPh>
    <rPh sb="5" eb="7">
      <t>コウイキ</t>
    </rPh>
    <rPh sb="7" eb="9">
      <t>カンキョウ</t>
    </rPh>
    <rPh sb="9" eb="11">
      <t>クミアイ</t>
    </rPh>
    <phoneticPr fontId="2"/>
  </si>
  <si>
    <t>有田磁石場組合</t>
    <rPh sb="0" eb="2">
      <t>アリタ</t>
    </rPh>
    <rPh sb="2" eb="4">
      <t>ジセキ</t>
    </rPh>
    <rPh sb="4" eb="5">
      <t>バ</t>
    </rPh>
    <rPh sb="5" eb="7">
      <t>クミアイ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</si>
  <si>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</si>
  <si>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佐賀県後期高齢者医療広域連合（医療）</t>
    <rPh sb="0" eb="3">
      <t>サガケン</t>
    </rPh>
    <rPh sb="3" eb="5">
      <t>コウキ</t>
    </rPh>
    <rPh sb="5" eb="8">
      <t>コウレイシャ</t>
    </rPh>
    <rPh sb="8" eb="10">
      <t>イリョウ</t>
    </rPh>
    <rPh sb="10" eb="12">
      <t>コウイキ</t>
    </rPh>
    <rPh sb="12" eb="14">
      <t>レンゴウ</t>
    </rPh>
    <rPh sb="15" eb="17">
      <t>イリョウ</t>
    </rPh>
    <phoneticPr fontId="2"/>
  </si>
  <si>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2"/>
  </si>
  <si>
    <t>佐賀県市町総合事務組合（交通災害）</t>
    <rPh sb="0" eb="3">
      <t>サガケン</t>
    </rPh>
    <rPh sb="3" eb="5">
      <t>シチョウ</t>
    </rPh>
    <rPh sb="5" eb="7">
      <t>ソウゴウ</t>
    </rPh>
    <rPh sb="7" eb="9">
      <t>ジム</t>
    </rPh>
    <rPh sb="9" eb="11">
      <t>クミアイ</t>
    </rPh>
    <rPh sb="12" eb="14">
      <t>コウツウ</t>
    </rPh>
    <rPh sb="14" eb="16">
      <t>サイガイ</t>
    </rPh>
    <phoneticPr fontId="2"/>
  </si>
  <si>
    <t>伊万里・有田消防組合</t>
    <rPh sb="0" eb="3">
      <t>イマリ</t>
    </rPh>
    <rPh sb="4" eb="6">
      <t>アリタ</t>
    </rPh>
    <rPh sb="6" eb="8">
      <t>ショウボウ</t>
    </rPh>
    <rPh sb="8" eb="10">
      <t>クミアイ</t>
    </rPh>
    <phoneticPr fontId="2"/>
  </si>
  <si>
    <t>-</t>
    <phoneticPr fontId="2"/>
  </si>
  <si>
    <t>教育施設整備基金</t>
    <rPh sb="0" eb="2">
      <t>キョウイク</t>
    </rPh>
    <rPh sb="2" eb="4">
      <t>シセツ</t>
    </rPh>
    <rPh sb="4" eb="6">
      <t>セイビ</t>
    </rPh>
    <rPh sb="6" eb="8">
      <t>キキン</t>
    </rPh>
    <phoneticPr fontId="2"/>
  </si>
  <si>
    <t>庁舎等施設整備基金</t>
    <rPh sb="0" eb="2">
      <t>チョウシャ</t>
    </rPh>
    <rPh sb="2" eb="3">
      <t>トウ</t>
    </rPh>
    <rPh sb="3" eb="5">
      <t>シセツ</t>
    </rPh>
    <rPh sb="5" eb="7">
      <t>セイビ</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</si>
  <si>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</si>
  <si>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</si>
  <si>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</si>
  <si>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</si>
  <si>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</si>
  <si>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</si>
  <si>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</si>
  <si>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</si>
  <si>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</si>
  <si>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</si>
  <si>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</si>
  <si>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</si>
  <si>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</si>
  <si>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</si>
  <si>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</si>
  <si>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将来負担比率・実質公債費比率ともに類似団体平均を上回っている。平成30年度において、実質公債費比率が大幅に上昇している。そのおもな要因は、平成２７年度以降、それまで抑制的であった合併特例事業債の活用を積極的に行っており、その本償還が開始したことと思われる。将来負担比率については、H29年度（54.2）に比してH30年度（12.4）は△41.8と大幅に縮小している。そのおもな要因は、ふるさと応援基金（償還充当可能基金）の基金残高の伸びによるものと思われる。
　平成２７年度以降は継続的に合併特例事業債の積極活用を行っており、今後も実質公債費比率は増加傾向が続くと考えられるため、公債費の適正化には力を入れる必要がある。
　また、将来負担比率については、ふるさと応援基金の基金残高が今後増加していく場合は縮小していくと思われるが、確定している収入ではないため、公債費の適正化には力を入れていく必要がある。</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7">
      <t>ウワマワ</t>
    </rPh>
    <rPh sb="32" eb="34">
      <t>ヘイセイ</t>
    </rPh>
    <rPh sb="36" eb="38">
      <t>ネンド</t>
    </rPh>
    <rPh sb="43" eb="45">
      <t>ジッシツ</t>
    </rPh>
    <rPh sb="45" eb="48">
      <t>コウサイヒ</t>
    </rPh>
    <rPh sb="48" eb="50">
      <t>ヒリツ</t>
    </rPh>
    <rPh sb="51" eb="53">
      <t>オオハバ</t>
    </rPh>
    <rPh sb="54" eb="56">
      <t>ジョウショウ</t>
    </rPh>
    <rPh sb="66" eb="68">
      <t>ヨウイン</t>
    </rPh>
    <rPh sb="70" eb="72">
      <t>ヘイセイ</t>
    </rPh>
    <rPh sb="74" eb="76">
      <t>ネンド</t>
    </rPh>
    <rPh sb="76" eb="78">
      <t>イコウ</t>
    </rPh>
    <rPh sb="83" eb="86">
      <t>ヨクセイテキ</t>
    </rPh>
    <rPh sb="90" eb="92">
      <t>ガッペイ</t>
    </rPh>
    <rPh sb="92" eb="94">
      <t>トクレイ</t>
    </rPh>
    <rPh sb="94" eb="96">
      <t>ジギョウ</t>
    </rPh>
    <rPh sb="96" eb="97">
      <t>サイ</t>
    </rPh>
    <rPh sb="98" eb="100">
      <t>カツヨウ</t>
    </rPh>
    <rPh sb="101" eb="104">
      <t>セッキョクテキ</t>
    </rPh>
    <rPh sb="105" eb="106">
      <t>オコナ</t>
    </rPh>
    <rPh sb="113" eb="114">
      <t>ホン</t>
    </rPh>
    <rPh sb="114" eb="116">
      <t>ショウカン</t>
    </rPh>
    <rPh sb="117" eb="119">
      <t>カイシ</t>
    </rPh>
    <rPh sb="124" eb="125">
      <t>オモ</t>
    </rPh>
    <rPh sb="129" eb="131">
      <t>ショウライ</t>
    </rPh>
    <rPh sb="131" eb="133">
      <t>フタン</t>
    </rPh>
    <rPh sb="133" eb="135">
      <t>ヒリツ</t>
    </rPh>
    <rPh sb="144" eb="146">
      <t>ネンド</t>
    </rPh>
    <rPh sb="153" eb="154">
      <t>ヒ</t>
    </rPh>
    <rPh sb="159" eb="161">
      <t>ネンド</t>
    </rPh>
    <rPh sb="174" eb="176">
      <t>オオハバ</t>
    </rPh>
    <rPh sb="177" eb="179">
      <t>シュクショウ</t>
    </rPh>
    <rPh sb="189" eb="191">
      <t>ヨウイン</t>
    </rPh>
    <rPh sb="197" eb="199">
      <t>オウエン</t>
    </rPh>
    <rPh sb="199" eb="201">
      <t>キキン</t>
    </rPh>
    <rPh sb="202" eb="204">
      <t>ショウカン</t>
    </rPh>
    <rPh sb="204" eb="206">
      <t>ジュウトウ</t>
    </rPh>
    <rPh sb="206" eb="208">
      <t>カノウ</t>
    </rPh>
    <rPh sb="208" eb="210">
      <t>キキン</t>
    </rPh>
    <rPh sb="212" eb="214">
      <t>キキン</t>
    </rPh>
    <rPh sb="214" eb="216">
      <t>ザンダカ</t>
    </rPh>
    <rPh sb="217" eb="218">
      <t>ノ</t>
    </rPh>
    <rPh sb="225" eb="226">
      <t>オモ</t>
    </rPh>
    <rPh sb="232" eb="234">
      <t>ヘイセイ</t>
    </rPh>
    <rPh sb="236" eb="238">
      <t>ネンド</t>
    </rPh>
    <rPh sb="238" eb="240">
      <t>イコウ</t>
    </rPh>
    <rPh sb="241" eb="244">
      <t>ケイゾクテキ</t>
    </rPh>
    <rPh sb="245" eb="247">
      <t>ガッペイ</t>
    </rPh>
    <rPh sb="247" eb="249">
      <t>トクレイ</t>
    </rPh>
    <rPh sb="249" eb="251">
      <t>ジギョウ</t>
    </rPh>
    <rPh sb="251" eb="252">
      <t>サイ</t>
    </rPh>
    <rPh sb="253" eb="255">
      <t>セッキョク</t>
    </rPh>
    <rPh sb="255" eb="257">
      <t>カツヨウ</t>
    </rPh>
    <rPh sb="258" eb="259">
      <t>オコナ</t>
    </rPh>
    <rPh sb="264" eb="266">
      <t>コンゴ</t>
    </rPh>
    <rPh sb="267" eb="269">
      <t>ジッシツ</t>
    </rPh>
    <rPh sb="269" eb="272">
      <t>コウサイヒ</t>
    </rPh>
    <rPh sb="272" eb="274">
      <t>ヒリツ</t>
    </rPh>
    <rPh sb="275" eb="277">
      <t>ゾウカ</t>
    </rPh>
    <rPh sb="277" eb="279">
      <t>ケイコウ</t>
    </rPh>
    <rPh sb="280" eb="281">
      <t>ツヅ</t>
    </rPh>
    <rPh sb="283" eb="284">
      <t>カンガ</t>
    </rPh>
    <rPh sb="291" eb="294">
      <t>コウサイヒ</t>
    </rPh>
    <rPh sb="295" eb="298">
      <t>テキセイカ</t>
    </rPh>
    <rPh sb="300" eb="301">
      <t>チカラ</t>
    </rPh>
    <rPh sb="302" eb="303">
      <t>イ</t>
    </rPh>
    <rPh sb="305" eb="307">
      <t>ヒツヨウ</t>
    </rPh>
    <rPh sb="316" eb="318">
      <t>ショウライ</t>
    </rPh>
    <rPh sb="318" eb="320">
      <t>フタン</t>
    </rPh>
    <rPh sb="320" eb="322">
      <t>ヒリツ</t>
    </rPh>
    <rPh sb="332" eb="334">
      <t>オウエン</t>
    </rPh>
    <rPh sb="334" eb="336">
      <t>キキン</t>
    </rPh>
    <rPh sb="337" eb="339">
      <t>キキン</t>
    </rPh>
    <rPh sb="339" eb="341">
      <t>ザンダカ</t>
    </rPh>
    <rPh sb="342" eb="344">
      <t>コンゴ</t>
    </rPh>
    <rPh sb="344" eb="346">
      <t>ゾウカ</t>
    </rPh>
    <rPh sb="350" eb="352">
      <t>バアイ</t>
    </rPh>
    <rPh sb="353" eb="355">
      <t>シュクショウ</t>
    </rPh>
    <rPh sb="360" eb="361">
      <t>オモ</t>
    </rPh>
    <rPh sb="366" eb="368">
      <t>カクテイ</t>
    </rPh>
    <rPh sb="372" eb="374">
      <t>シュウニュウ</t>
    </rPh>
    <rPh sb="381" eb="384">
      <t>コウサイヒ</t>
    </rPh>
    <rPh sb="385" eb="388">
      <t>テキセイカ</t>
    </rPh>
    <rPh sb="390" eb="391">
      <t>チカラ</t>
    </rPh>
    <rPh sb="392" eb="393">
      <t>イ</t>
    </rPh>
    <rPh sb="397" eb="399">
      <t>ヒツヨウ</t>
    </rPh>
    <phoneticPr fontId="5"/>
  </si>
  <si>
    <t>　将来負担比率、有形固定資産減価償却率ともに、類似団体と比較して高い水準にある。
　平成28年度に策定した公共施設等総合管理計画において、既存施設を更新する場合は原則として統廃合や複合化することとし、将来的な町民ニーズを視野に入れたうえで、保有する施設の適正量見極め、縮減を図る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</si>
</sst>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0357-4F2D-8A0C-A3892BC62C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53191</c:v>
                </c:pt>
                <c:pt idx="1">
                  <c:v>38042</c:v>
                </c:pt>
                <c:pt idx="2">
                  <c:v>68435</c:v>
                </c:pt>
                <c:pt idx="3">
                  <c:v>79961</c:v>
                </c:pt>
                <c:pt idx="4">
                  <c:v>24366</c:v>
                </c:pt>
              </c:numCache>
            </c:numRef>
          </c:val>
          <c:smooth val="0"/>
          <c:extLst>
            <c:ext xmlns:c16="http://schemas.microsoft.com/office/drawing/2014/chart" uri="{C3380CC4-5D6E-409C-BE32-E72D297353CC}">
              <c16:uniqueId val="{00000001-0357-4F2D-8A0C-A3892BC62CCD}"/>
            </c:ext>
          </c:extLst>
        </c:ser>
        <c:dLbls>
          <c:showLegendKey val="0"/>
          <c:showVal val="0"/>
          <c:showCatName val="0"/>
          <c:showSerName val="0"/>
          <c:showPercent val="0"/>
          <c:showBubbleSize val="0"/>
        </c:dLbls>
        <c:marker val="1"/>
        <c:smooth val="0"/>
        <c:axId val="445951264"/>
        <c:axId val="445955576"/>
      </c:lineChart>
      <c:catAx>
        <c:axId val="445951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5955576"/>
        <c:crosses val="autoZero"/>
        <c:auto val="1"/>
        <c:lblAlgn val="ctr"/>
        <c:lblOffset val="100"/>
        <c:tickLblSkip val="1"/>
        <c:tickMarkSkip val="1"/>
        <c:noMultiLvlLbl val="0"/>
      </c:catAx>
      <c:valAx>
        <c:axId val="4459555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5951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6.63</c:v>
                </c:pt>
                <c:pt idx="1">
                  <c:v>6.8</c:v>
                </c:pt>
                <c:pt idx="2">
                  <c:v>6.51</c:v>
                </c:pt>
                <c:pt idx="3">
                  <c:v>6.61</c:v>
                </c:pt>
                <c:pt idx="4">
                  <c:v>5.12</c:v>
                </c:pt>
              </c:numCache>
            </c:numRef>
          </c:val>
          <c:extLst>
            <c:ext xmlns:c16="http://schemas.microsoft.com/office/drawing/2014/chart" uri="{C3380CC4-5D6E-409C-BE32-E72D297353CC}">
              <c16:uniqueId val="{00000000-DB13-46E3-8C3A-0588C93E44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23.5</c:v>
                </c:pt>
                <c:pt idx="1">
                  <c:v>27.42</c:v>
                </c:pt>
                <c:pt idx="2">
                  <c:v>31.8</c:v>
                </c:pt>
                <c:pt idx="3">
                  <c:v>36.520000000000003</c:v>
                </c:pt>
                <c:pt idx="4">
                  <c:v>39.31</c:v>
                </c:pt>
              </c:numCache>
            </c:numRef>
          </c:val>
          <c:extLst>
            <c:ext xmlns:c16="http://schemas.microsoft.com/office/drawing/2014/chart" uri="{C3380CC4-5D6E-409C-BE32-E72D297353CC}">
              <c16:uniqueId val="{00000001-DB13-46E3-8C3A-0588C93E4463}"/>
            </c:ext>
          </c:extLst>
        </c:ser>
        <c:dLbls>
          <c:showLegendKey val="0"/>
          <c:showVal val="0"/>
          <c:showCatName val="0"/>
          <c:showSerName val="0"/>
          <c:showPercent val="0"/>
          <c:showBubbleSize val="0"/>
        </c:dLbls>
        <c:gapWidth val="250"/>
        <c:overlap val="100"/>
        <c:axId val="445952440"/>
        <c:axId val="44595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8.59</c:v>
                </c:pt>
                <c:pt idx="1">
                  <c:v>5.87</c:v>
                </c:pt>
                <c:pt idx="2">
                  <c:v>5.66</c:v>
                </c:pt>
                <c:pt idx="3">
                  <c:v>5.04</c:v>
                </c:pt>
                <c:pt idx="4">
                  <c:v>1.06</c:v>
                </c:pt>
              </c:numCache>
            </c:numRef>
          </c:val>
          <c:smooth val="0"/>
          <c:extLst>
            <c:ext xmlns:c16="http://schemas.microsoft.com/office/drawing/2014/chart" uri="{C3380CC4-5D6E-409C-BE32-E72D297353CC}">
              <c16:uniqueId val="{00000002-DB13-46E3-8C3A-0588C93E4463}"/>
            </c:ext>
          </c:extLst>
        </c:ser>
        <c:dLbls>
          <c:showLegendKey val="0"/>
          <c:showVal val="0"/>
          <c:showCatName val="0"/>
          <c:showSerName val="0"/>
          <c:showPercent val="0"/>
          <c:showBubbleSize val="0"/>
        </c:dLbls>
        <c:marker val="1"/>
        <c:smooth val="0"/>
        <c:axId val="445952440"/>
        <c:axId val="445956752"/>
      </c:lineChart>
      <c:catAx>
        <c:axId val="44595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956752"/>
        <c:crosses val="autoZero"/>
        <c:auto val="1"/>
        <c:lblAlgn val="ctr"/>
        <c:lblOffset val="100"/>
        <c:tickLblSkip val="1"/>
        <c:tickMarkSkip val="1"/>
        <c:noMultiLvlLbl val="0"/>
      </c:catAx>
      <c:valAx>
        <c:axId val="44595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52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0.59</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C7B8-4C3C-AB4C-FA66ABCC4C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B8-4C3C-AB4C-FA66ABCC4C8F}"/>
            </c:ext>
          </c:extLst>
        </c:ser>
        <c:ser>
          <c:idx val="2"/>
          <c:order val="2"/>
          <c:tx>
            <c:strRef>
              <c:f>データシート!$A$29</c:f>
              <c:strCache>
                <c:ptCount val="1"/>
                <c:pt idx="0">
                  <c:v>有田町後期高齢者医療特別会計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0.17</c:v>
                </c:pt>
                <c:pt idx="8">
                  <c:v>#N/A</c:v>
                </c:pt>
                <c:pt idx="9">
                  <c:v>0.01</c:v>
                </c:pt>
              </c:numCache>
            </c:numRef>
          </c:val>
          <c:extLst>
            <c:ext xmlns:c16="http://schemas.microsoft.com/office/drawing/2014/chart" uri="{C3380CC4-5D6E-409C-BE32-E72D297353CC}">
              <c16:uniqueId val="{00000002-C7B8-4C3C-AB4C-FA66ABCC4C8F}"/>
            </c:ext>
          </c:extLst>
        </c:ser>
        <c:ser>
          <c:idx val="3"/>
          <c:order val="3"/>
          <c:tx>
            <c:strRef>
              <c:f>データシート!$A$30</c:f>
              <c:strCache>
                <c:ptCount val="1"/>
                <c:pt idx="0">
                  <c:v>有田町農業集落排水事業会計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0.19</c:v>
                </c:pt>
                <c:pt idx="2">
                  <c:v>#N/A</c:v>
                </c:pt>
                <c:pt idx="3">
                  <c:v>0.26</c:v>
                </c:pt>
                <c:pt idx="4">
                  <c:v>#N/A</c:v>
                </c:pt>
                <c:pt idx="5">
                  <c:v>0.22</c:v>
                </c:pt>
                <c:pt idx="6">
                  <c:v>#N/A</c:v>
                </c:pt>
                <c:pt idx="7">
                  <c:v>0.24</c:v>
                </c:pt>
                <c:pt idx="8">
                  <c:v>#N/A</c:v>
                </c:pt>
                <c:pt idx="9">
                  <c:v>0.24</c:v>
                </c:pt>
              </c:numCache>
            </c:numRef>
          </c:val>
          <c:extLst>
            <c:ext xmlns:c16="http://schemas.microsoft.com/office/drawing/2014/chart" uri="{C3380CC4-5D6E-409C-BE32-E72D297353CC}">
              <c16:uniqueId val="{00000003-C7B8-4C3C-AB4C-FA66ABCC4C8F}"/>
            </c:ext>
          </c:extLst>
        </c:ser>
        <c:ser>
          <c:idx val="4"/>
          <c:order val="4"/>
          <c:tx>
            <c:strRef>
              <c:f>データシート!$A$31</c:f>
              <c:strCache>
                <c:ptCount val="1"/>
                <c:pt idx="0">
                  <c:v>有田町国民健康保険特別会計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1.45</c:v>
                </c:pt>
                <c:pt idx="2">
                  <c:v>#N/A</c:v>
                </c:pt>
                <c:pt idx="3">
                  <c:v>1.94</c:v>
                </c:pt>
                <c:pt idx="4">
                  <c:v>#N/A</c:v>
                </c:pt>
                <c:pt idx="5">
                  <c:v>2.3199999999999998</c:v>
                </c:pt>
                <c:pt idx="6">
                  <c:v>#N/A</c:v>
                </c:pt>
                <c:pt idx="7">
                  <c:v>2.44</c:v>
                </c:pt>
                <c:pt idx="8">
                  <c:v>#N/A</c:v>
                </c:pt>
                <c:pt idx="9">
                  <c:v>0.67</c:v>
                </c:pt>
              </c:numCache>
            </c:numRef>
          </c:val>
          <c:extLst>
            <c:ext xmlns:c16="http://schemas.microsoft.com/office/drawing/2014/chart" uri="{C3380CC4-5D6E-409C-BE32-E72D297353CC}">
              <c16:uniqueId val="{00000004-C7B8-4C3C-AB4C-FA66ABCC4C8F}"/>
            </c:ext>
          </c:extLst>
        </c:ser>
        <c:ser>
          <c:idx val="5"/>
          <c:order val="5"/>
          <c:tx>
            <c:strRef>
              <c:f>データシート!$A$32</c:f>
              <c:strCache>
                <c:ptCount val="1"/>
                <c:pt idx="0">
                  <c:v>有田町公共下水道事業会計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1.07</c:v>
                </c:pt>
                <c:pt idx="2">
                  <c:v>#N/A</c:v>
                </c:pt>
                <c:pt idx="3">
                  <c:v>1.18</c:v>
                </c:pt>
                <c:pt idx="4">
                  <c:v>#N/A</c:v>
                </c:pt>
                <c:pt idx="5">
                  <c:v>0.95</c:v>
                </c:pt>
                <c:pt idx="6">
                  <c:v>#N/A</c:v>
                </c:pt>
                <c:pt idx="7">
                  <c:v>0.6</c:v>
                </c:pt>
                <c:pt idx="8">
                  <c:v>#N/A</c:v>
                </c:pt>
                <c:pt idx="9">
                  <c:v>0.87</c:v>
                </c:pt>
              </c:numCache>
            </c:numRef>
          </c:val>
          <c:extLst>
            <c:ext xmlns:c16="http://schemas.microsoft.com/office/drawing/2014/chart" uri="{C3380CC4-5D6E-409C-BE32-E72D297353CC}">
              <c16:uniqueId val="{00000005-C7B8-4C3C-AB4C-FA66ABCC4C8F}"/>
            </c:ext>
          </c:extLst>
        </c:ser>
        <c:ser>
          <c:idx val="6"/>
          <c:order val="6"/>
          <c:tx>
            <c:strRef>
              <c:f>データシート!$A$33</c:f>
              <c:strCache>
                <c:ptCount val="1"/>
                <c:pt idx="0">
                  <c:v>有田町介護保険特別会計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1.63</c:v>
                </c:pt>
                <c:pt idx="2">
                  <c:v>#N/A</c:v>
                </c:pt>
                <c:pt idx="3">
                  <c:v>2.87</c:v>
                </c:pt>
                <c:pt idx="4">
                  <c:v>#N/A</c:v>
                </c:pt>
                <c:pt idx="5">
                  <c:v>1.82</c:v>
                </c:pt>
                <c:pt idx="6">
                  <c:v>#N/A</c:v>
                </c:pt>
                <c:pt idx="7">
                  <c:v>2.73</c:v>
                </c:pt>
                <c:pt idx="8">
                  <c:v>#N/A</c:v>
                </c:pt>
                <c:pt idx="9">
                  <c:v>1.69</c:v>
                </c:pt>
              </c:numCache>
            </c:numRef>
          </c:val>
          <c:extLst>
            <c:ext xmlns:c16="http://schemas.microsoft.com/office/drawing/2014/chart" uri="{C3380CC4-5D6E-409C-BE32-E72D297353CC}">
              <c16:uniqueId val="{00000006-C7B8-4C3C-AB4C-FA66ABCC4C8F}"/>
            </c:ext>
          </c:extLst>
        </c:ser>
        <c:ser>
          <c:idx val="7"/>
          <c:order val="7"/>
          <c:tx>
            <c:strRef>
              <c:f>データシート!$A$34</c:f>
              <c:strCache>
                <c:ptCount val="1"/>
                <c:pt idx="0">
                  <c:v>有田町浄化槽整備推進事業会計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3.03</c:v>
                </c:pt>
                <c:pt idx="2">
                  <c:v>#N/A</c:v>
                </c:pt>
                <c:pt idx="3">
                  <c:v>3.27</c:v>
                </c:pt>
                <c:pt idx="4">
                  <c:v>#N/A</c:v>
                </c:pt>
                <c:pt idx="5">
                  <c:v>3.36</c:v>
                </c:pt>
                <c:pt idx="6">
                  <c:v>#N/A</c:v>
                </c:pt>
                <c:pt idx="7">
                  <c:v>3.49</c:v>
                </c:pt>
                <c:pt idx="8">
                  <c:v>#N/A</c:v>
                </c:pt>
                <c:pt idx="9">
                  <c:v>3.45</c:v>
                </c:pt>
              </c:numCache>
            </c:numRef>
          </c:val>
          <c:extLst>
            <c:ext xmlns:c16="http://schemas.microsoft.com/office/drawing/2014/chart" uri="{C3380CC4-5D6E-409C-BE32-E72D297353CC}">
              <c16:uniqueId val="{00000007-C7B8-4C3C-AB4C-FA66ABCC4C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6.63</c:v>
                </c:pt>
                <c:pt idx="2">
                  <c:v>#N/A</c:v>
                </c:pt>
                <c:pt idx="3">
                  <c:v>6.79</c:v>
                </c:pt>
                <c:pt idx="4">
                  <c:v>#N/A</c:v>
                </c:pt>
                <c:pt idx="5">
                  <c:v>5.76</c:v>
                </c:pt>
                <c:pt idx="6">
                  <c:v>#N/A</c:v>
                </c:pt>
                <c:pt idx="7">
                  <c:v>6.6</c:v>
                </c:pt>
                <c:pt idx="8">
                  <c:v>#N/A</c:v>
                </c:pt>
                <c:pt idx="9">
                  <c:v>5.1100000000000003</c:v>
                </c:pt>
              </c:numCache>
            </c:numRef>
          </c:val>
          <c:extLst>
            <c:ext xmlns:c16="http://schemas.microsoft.com/office/drawing/2014/chart" uri="{C3380CC4-5D6E-409C-BE32-E72D297353CC}">
              <c16:uniqueId val="{00000008-C7B8-4C3C-AB4C-FA66ABCC4C8F}"/>
            </c:ext>
          </c:extLst>
        </c:ser>
        <c:ser>
          <c:idx val="9"/>
          <c:order val="9"/>
          <c:tx>
            <c:strRef>
              <c:f>データシート!$A$36</c:f>
              <c:strCache>
                <c:ptCount val="1"/>
                <c:pt idx="0">
                  <c:v>有田町水道事業会計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8.8000000000000007</c:v>
                </c:pt>
                <c:pt idx="2">
                  <c:v>#N/A</c:v>
                </c:pt>
                <c:pt idx="3">
                  <c:v>9.81</c:v>
                </c:pt>
                <c:pt idx="4">
                  <c:v>#N/A</c:v>
                </c:pt>
                <c:pt idx="5">
                  <c:v>11.02</c:v>
                </c:pt>
                <c:pt idx="6">
                  <c:v>#N/A</c:v>
                </c:pt>
                <c:pt idx="7">
                  <c:v>12.53</c:v>
                </c:pt>
                <c:pt idx="8">
                  <c:v>#N/A</c:v>
                </c:pt>
                <c:pt idx="9">
                  <c:v>12.85</c:v>
                </c:pt>
              </c:numCache>
            </c:numRef>
          </c:val>
          <c:extLst>
            <c:ext xmlns:c16="http://schemas.microsoft.com/office/drawing/2014/chart" uri="{C3380CC4-5D6E-409C-BE32-E72D297353CC}">
              <c16:uniqueId val="{00000009-C7B8-4C3C-AB4C-FA66ABCC4C8F}"/>
            </c:ext>
          </c:extLst>
        </c:ser>
        <c:dLbls>
          <c:showLegendKey val="0"/>
          <c:showVal val="0"/>
          <c:showCatName val="0"/>
          <c:showSerName val="0"/>
          <c:showPercent val="0"/>
          <c:showBubbleSize val="0"/>
        </c:dLbls>
        <c:gapWidth val="150"/>
        <c:overlap val="100"/>
        <c:axId val="445953224"/>
        <c:axId val="445952048"/>
      </c:barChart>
      <c:catAx>
        <c:axId val="44595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952048"/>
        <c:crosses val="autoZero"/>
        <c:auto val="1"/>
        <c:lblAlgn val="ctr"/>
        <c:lblOffset val="100"/>
        <c:tickLblSkip val="1"/>
        <c:tickMarkSkip val="1"/>
        <c:noMultiLvlLbl val="0"/>
      </c:catAx>
      <c:valAx>
        <c:axId val="44595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53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1002</c:v>
                </c:pt>
                <c:pt idx="5">
                  <c:v>970</c:v>
                </c:pt>
                <c:pt idx="8">
                  <c:v>970</c:v>
                </c:pt>
                <c:pt idx="11">
                  <c:v>972</c:v>
                </c:pt>
                <c:pt idx="14">
                  <c:v>977</c:v>
                </c:pt>
              </c:numCache>
            </c:numRef>
          </c:val>
          <c:extLst>
            <c:ext xmlns:c16="http://schemas.microsoft.com/office/drawing/2014/chart" uri="{C3380CC4-5D6E-409C-BE32-E72D297353CC}">
              <c16:uniqueId val="{00000000-5845-4CDF-8D64-7FCF5E8DF2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45-4CDF-8D64-7FCF5E8DF2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8</c:v>
                </c:pt>
                <c:pt idx="6">
                  <c:v>5</c:v>
                </c:pt>
                <c:pt idx="9">
                  <c:v>4</c:v>
                </c:pt>
                <c:pt idx="12">
                  <c:v>2</c:v>
                </c:pt>
              </c:numCache>
            </c:numRef>
          </c:val>
          <c:extLst>
            <c:ext xmlns:c16="http://schemas.microsoft.com/office/drawing/2014/chart" uri="{C3380CC4-5D6E-409C-BE32-E72D297353CC}">
              <c16:uniqueId val="{00000002-5845-4CDF-8D64-7FCF5E8DF2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93</c:v>
                </c:pt>
                <c:pt idx="3">
                  <c:v>98</c:v>
                </c:pt>
                <c:pt idx="6">
                  <c:v>140</c:v>
                </c:pt>
                <c:pt idx="9">
                  <c:v>110</c:v>
                </c:pt>
                <c:pt idx="12">
                  <c:v>175</c:v>
                </c:pt>
              </c:numCache>
            </c:numRef>
          </c:val>
          <c:extLst>
            <c:ext xmlns:c16="http://schemas.microsoft.com/office/drawing/2014/chart" uri="{C3380CC4-5D6E-409C-BE32-E72D297353CC}">
              <c16:uniqueId val="{00000003-5845-4CDF-8D64-7FCF5E8DF2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288</c:v>
                </c:pt>
                <c:pt idx="3">
                  <c:v>343</c:v>
                </c:pt>
                <c:pt idx="6">
                  <c:v>307</c:v>
                </c:pt>
                <c:pt idx="9">
                  <c:v>378</c:v>
                </c:pt>
                <c:pt idx="12">
                  <c:v>456</c:v>
                </c:pt>
              </c:numCache>
            </c:numRef>
          </c:val>
          <c:extLst>
            <c:ext xmlns:c16="http://schemas.microsoft.com/office/drawing/2014/chart" uri="{C3380CC4-5D6E-409C-BE32-E72D297353CC}">
              <c16:uniqueId val="{00000004-5845-4CDF-8D64-7FCF5E8DF2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45-4CDF-8D64-7FCF5E8DF2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45-4CDF-8D64-7FCF5E8DF2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945</c:v>
                </c:pt>
                <c:pt idx="3">
                  <c:v>891</c:v>
                </c:pt>
                <c:pt idx="6">
                  <c:v>845</c:v>
                </c:pt>
                <c:pt idx="9">
                  <c:v>842</c:v>
                </c:pt>
                <c:pt idx="12">
                  <c:v>843</c:v>
                </c:pt>
              </c:numCache>
            </c:numRef>
          </c:val>
          <c:extLst>
            <c:ext xmlns:c16="http://schemas.microsoft.com/office/drawing/2014/chart" uri="{C3380CC4-5D6E-409C-BE32-E72D297353CC}">
              <c16:uniqueId val="{00000007-5845-4CDF-8D64-7FCF5E8DF223}"/>
            </c:ext>
          </c:extLst>
        </c:ser>
        <c:dLbls>
          <c:showLegendKey val="0"/>
          <c:showVal val="0"/>
          <c:showCatName val="0"/>
          <c:showSerName val="0"/>
          <c:showPercent val="0"/>
          <c:showBubbleSize val="0"/>
        </c:dLbls>
        <c:gapWidth val="100"/>
        <c:overlap val="100"/>
        <c:axId val="445954008"/>
        <c:axId val="445955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331</c:v>
                </c:pt>
                <c:pt idx="2">
                  <c:v>#N/A</c:v>
                </c:pt>
                <c:pt idx="3">
                  <c:v>#N/A</c:v>
                </c:pt>
                <c:pt idx="4">
                  <c:v>370</c:v>
                </c:pt>
                <c:pt idx="5">
                  <c:v>#N/A</c:v>
                </c:pt>
                <c:pt idx="6">
                  <c:v>#N/A</c:v>
                </c:pt>
                <c:pt idx="7">
                  <c:v>327</c:v>
                </c:pt>
                <c:pt idx="8">
                  <c:v>#N/A</c:v>
                </c:pt>
                <c:pt idx="9">
                  <c:v>#N/A</c:v>
                </c:pt>
                <c:pt idx="10">
                  <c:v>362</c:v>
                </c:pt>
                <c:pt idx="11">
                  <c:v>#N/A</c:v>
                </c:pt>
                <c:pt idx="12">
                  <c:v>#N/A</c:v>
                </c:pt>
                <c:pt idx="13">
                  <c:v>499</c:v>
                </c:pt>
                <c:pt idx="14">
                  <c:v>#N/A</c:v>
                </c:pt>
              </c:numCache>
            </c:numRef>
          </c:val>
          <c:smooth val="0"/>
          <c:extLst>
            <c:ext xmlns:c16="http://schemas.microsoft.com/office/drawing/2014/chart" uri="{C3380CC4-5D6E-409C-BE32-E72D297353CC}">
              <c16:uniqueId val="{00000008-5845-4CDF-8D64-7FCF5E8DF223}"/>
            </c:ext>
          </c:extLst>
        </c:ser>
        <c:dLbls>
          <c:showLegendKey val="0"/>
          <c:showVal val="0"/>
          <c:showCatName val="0"/>
          <c:showSerName val="0"/>
          <c:showPercent val="0"/>
          <c:showBubbleSize val="0"/>
        </c:dLbls>
        <c:marker val="1"/>
        <c:smooth val="0"/>
        <c:axId val="445954008"/>
        <c:axId val="445955184"/>
      </c:lineChart>
      <c:catAx>
        <c:axId val="445954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955184"/>
        <c:crosses val="autoZero"/>
        <c:auto val="1"/>
        <c:lblAlgn val="ctr"/>
        <c:lblOffset val="100"/>
        <c:tickLblSkip val="1"/>
        <c:tickMarkSkip val="1"/>
        <c:noMultiLvlLbl val="0"/>
      </c:catAx>
      <c:valAx>
        <c:axId val="44595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54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10678</c:v>
                </c:pt>
                <c:pt idx="5">
                  <c:v>10508</c:v>
                </c:pt>
                <c:pt idx="8">
                  <c:v>10748</c:v>
                </c:pt>
                <c:pt idx="11">
                  <c:v>10544</c:v>
                </c:pt>
                <c:pt idx="14">
                  <c:v>11239</c:v>
                </c:pt>
              </c:numCache>
            </c:numRef>
          </c:val>
          <c:extLst>
            <c:ext xmlns:c16="http://schemas.microsoft.com/office/drawing/2014/chart" uri="{C3380CC4-5D6E-409C-BE32-E72D297353CC}">
              <c16:uniqueId val="{00000000-A585-4C47-B472-32988EB92D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c:v>
                </c:pt>
                <c:pt idx="5">
                  <c:v>11</c:v>
                </c:pt>
                <c:pt idx="8">
                  <c:v>6</c:v>
                </c:pt>
                <c:pt idx="11">
                  <c:v>2</c:v>
                </c:pt>
                <c:pt idx="14">
                  <c:v>0</c:v>
                </c:pt>
              </c:numCache>
            </c:numRef>
          </c:val>
          <c:extLst>
            <c:ext xmlns:c16="http://schemas.microsoft.com/office/drawing/2014/chart" uri="{C3380CC4-5D6E-409C-BE32-E72D297353CC}">
              <c16:uniqueId val="{00000001-A585-4C47-B472-32988EB92D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4183</c:v>
                </c:pt>
                <c:pt idx="5">
                  <c:v>4677</c:v>
                </c:pt>
                <c:pt idx="8">
                  <c:v>5101</c:v>
                </c:pt>
                <c:pt idx="11">
                  <c:v>5748</c:v>
                </c:pt>
                <c:pt idx="14">
                  <c:v>6451</c:v>
                </c:pt>
              </c:numCache>
            </c:numRef>
          </c:val>
          <c:extLst>
            <c:ext xmlns:c16="http://schemas.microsoft.com/office/drawing/2014/chart" uri="{C3380CC4-5D6E-409C-BE32-E72D297353CC}">
              <c16:uniqueId val="{00000002-A585-4C47-B472-32988EB92D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85-4C47-B472-32988EB92D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85-4C47-B472-32988EB92D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85-4C47-B472-32988EB92D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2129</c:v>
                </c:pt>
                <c:pt idx="3">
                  <c:v>2021</c:v>
                </c:pt>
                <c:pt idx="6">
                  <c:v>1954</c:v>
                </c:pt>
                <c:pt idx="9">
                  <c:v>1770</c:v>
                </c:pt>
                <c:pt idx="12">
                  <c:v>1546</c:v>
                </c:pt>
              </c:numCache>
            </c:numRef>
          </c:val>
          <c:extLst>
            <c:ext xmlns:c16="http://schemas.microsoft.com/office/drawing/2014/chart" uri="{C3380CC4-5D6E-409C-BE32-E72D297353CC}">
              <c16:uniqueId val="{00000006-A585-4C47-B472-32988EB92D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1332</c:v>
                </c:pt>
                <c:pt idx="3">
                  <c:v>1415</c:v>
                </c:pt>
                <c:pt idx="6">
                  <c:v>1385</c:v>
                </c:pt>
                <c:pt idx="9">
                  <c:v>1393</c:v>
                </c:pt>
                <c:pt idx="12">
                  <c:v>1319</c:v>
                </c:pt>
              </c:numCache>
            </c:numRef>
          </c:val>
          <c:extLst>
            <c:ext xmlns:c16="http://schemas.microsoft.com/office/drawing/2014/chart" uri="{C3380CC4-5D6E-409C-BE32-E72D297353CC}">
              <c16:uniqueId val="{00000007-A585-4C47-B472-32988EB92D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5410</c:v>
                </c:pt>
                <c:pt idx="3">
                  <c:v>5424</c:v>
                </c:pt>
                <c:pt idx="6">
                  <c:v>5416</c:v>
                </c:pt>
                <c:pt idx="9">
                  <c:v>5499</c:v>
                </c:pt>
                <c:pt idx="12">
                  <c:v>5265</c:v>
                </c:pt>
              </c:numCache>
            </c:numRef>
          </c:val>
          <c:extLst>
            <c:ext xmlns:c16="http://schemas.microsoft.com/office/drawing/2014/chart" uri="{C3380CC4-5D6E-409C-BE32-E72D297353CC}">
              <c16:uniqueId val="{00000008-A585-4C47-B472-32988EB92D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585-4C47-B472-32988EB92D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9079</c:v>
                </c:pt>
                <c:pt idx="3">
                  <c:v>9088</c:v>
                </c:pt>
                <c:pt idx="6">
                  <c:v>9565</c:v>
                </c:pt>
                <c:pt idx="9">
                  <c:v>10235</c:v>
                </c:pt>
                <c:pt idx="12">
                  <c:v>10154</c:v>
                </c:pt>
              </c:numCache>
            </c:numRef>
          </c:val>
          <c:extLst>
            <c:ext xmlns:c16="http://schemas.microsoft.com/office/drawing/2014/chart" uri="{C3380CC4-5D6E-409C-BE32-E72D297353CC}">
              <c16:uniqueId val="{0000000A-A585-4C47-B472-32988EB92D01}"/>
            </c:ext>
          </c:extLst>
        </c:ser>
        <c:dLbls>
          <c:showLegendKey val="0"/>
          <c:showVal val="0"/>
          <c:showCatName val="0"/>
          <c:showSerName val="0"/>
          <c:showPercent val="0"/>
          <c:showBubbleSize val="0"/>
        </c:dLbls>
        <c:gapWidth val="100"/>
        <c:overlap val="100"/>
        <c:axId val="452837856"/>
        <c:axId val="45283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3074</c:v>
                </c:pt>
                <c:pt idx="2">
                  <c:v>#N/A</c:v>
                </c:pt>
                <c:pt idx="3">
                  <c:v>#N/A</c:v>
                </c:pt>
                <c:pt idx="4">
                  <c:v>2752</c:v>
                </c:pt>
                <c:pt idx="5">
                  <c:v>#N/A</c:v>
                </c:pt>
                <c:pt idx="6">
                  <c:v>#N/A</c:v>
                </c:pt>
                <c:pt idx="7">
                  <c:v>2465</c:v>
                </c:pt>
                <c:pt idx="8">
                  <c:v>#N/A</c:v>
                </c:pt>
                <c:pt idx="9">
                  <c:v>#N/A</c:v>
                </c:pt>
                <c:pt idx="10">
                  <c:v>2603</c:v>
                </c:pt>
                <c:pt idx="11">
                  <c:v>#N/A</c:v>
                </c:pt>
                <c:pt idx="12">
                  <c:v>#N/A</c:v>
                </c:pt>
                <c:pt idx="13">
                  <c:v>594</c:v>
                </c:pt>
                <c:pt idx="14">
                  <c:v>#N/A</c:v>
                </c:pt>
              </c:numCache>
            </c:numRef>
          </c:val>
          <c:smooth val="0"/>
          <c:extLst>
            <c:ext xmlns:c16="http://schemas.microsoft.com/office/drawing/2014/chart" uri="{C3380CC4-5D6E-409C-BE32-E72D297353CC}">
              <c16:uniqueId val="{0000000B-A585-4C47-B472-32988EB92D01}"/>
            </c:ext>
          </c:extLst>
        </c:ser>
        <c:dLbls>
          <c:showLegendKey val="0"/>
          <c:showVal val="0"/>
          <c:showCatName val="0"/>
          <c:showSerName val="0"/>
          <c:showPercent val="0"/>
          <c:showBubbleSize val="0"/>
        </c:dLbls>
        <c:marker val="1"/>
        <c:smooth val="0"/>
        <c:axId val="452837856"/>
        <c:axId val="452835504"/>
      </c:lineChart>
      <c:catAx>
        <c:axId val="4528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2835504"/>
        <c:crosses val="autoZero"/>
        <c:auto val="1"/>
        <c:lblAlgn val="ctr"/>
        <c:lblOffset val="100"/>
        <c:tickLblSkip val="1"/>
        <c:tickMarkSkip val="1"/>
        <c:noMultiLvlLbl val="0"/>
      </c:catAx>
      <c:valAx>
        <c:axId val="45283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83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1851</c:v>
                </c:pt>
                <c:pt idx="1">
                  <c:v>2097</c:v>
                </c:pt>
                <c:pt idx="2">
                  <c:v>2244</c:v>
                </c:pt>
              </c:numCache>
            </c:numRef>
          </c:val>
          <c:extLst>
            <c:ext xmlns:c16="http://schemas.microsoft.com/office/drawing/2014/chart" uri="{C3380CC4-5D6E-409C-BE32-E72D297353CC}">
              <c16:uniqueId val="{00000000-D427-44A8-9D35-F687909571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139</c:v>
                </c:pt>
                <c:pt idx="1">
                  <c:v>140</c:v>
                </c:pt>
                <c:pt idx="2">
                  <c:v>140</c:v>
                </c:pt>
              </c:numCache>
            </c:numRef>
          </c:val>
          <c:extLst>
            <c:ext xmlns:c16="http://schemas.microsoft.com/office/drawing/2014/chart" uri="{C3380CC4-5D6E-409C-BE32-E72D297353CC}">
              <c16:uniqueId val="{00000001-D427-44A8-9D35-F687909571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3018</c:v>
                </c:pt>
                <c:pt idx="1">
                  <c:v>3517</c:v>
                </c:pt>
                <c:pt idx="2">
                  <c:v>3982</c:v>
                </c:pt>
              </c:numCache>
            </c:numRef>
          </c:val>
          <c:extLst>
            <c:ext xmlns:c16="http://schemas.microsoft.com/office/drawing/2014/chart" uri="{C3380CC4-5D6E-409C-BE32-E72D297353CC}">
              <c16:uniqueId val="{00000002-D427-44A8-9D35-F68790957138}"/>
            </c:ext>
          </c:extLst>
        </c:ser>
        <c:dLbls>
          <c:showLegendKey val="0"/>
          <c:showVal val="0"/>
          <c:showCatName val="0"/>
          <c:showSerName val="0"/>
          <c:showPercent val="0"/>
          <c:showBubbleSize val="0"/>
        </c:dLbls>
        <c:gapWidth val="120"/>
        <c:overlap val="100"/>
        <c:axId val="452830408"/>
        <c:axId val="452837072"/>
      </c:barChart>
      <c:catAx>
        <c:axId val="45283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2837072"/>
        <c:crosses val="autoZero"/>
        <c:auto val="1"/>
        <c:lblAlgn val="ctr"/>
        <c:lblOffset val="100"/>
        <c:tickLblSkip val="1"/>
        <c:tickMarkSkip val="1"/>
        <c:noMultiLvlLbl val="0"/>
      </c:catAx>
      <c:valAx>
        <c:axId val="452837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2830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{AFC36F0A-4ABE-4D69-ABBF-188E215BB7C1}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2ED-4E97-BBD0-B1B7803E85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{E2959E5E-D10B-42AB-91EF-A6400B986340}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ED-4E97-BBD0-B1B7803E85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{BFAF75F8-2B55-4BC0-8FD2-9DE2E18D60D3}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ED-4E97-BBD0-B1B7803E85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{D20CDF2B-B50A-4C66-AE49-CE03B57FD630}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ED-4E97-BBD0-B1B7803E85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{DB4D2A78-B502-4367-A10C-68E67CB9D187}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ED-4E97-BBD0-B1B7803E855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{2440970F-7E76-4E74-A50B-1F7C7460478A}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2ED-4E97-BBD0-B1B7803E855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{FC12ABA5-EC0A-40DE-BB52-665000CAA126}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2ED-4E97-BBD0-B1B7803E855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{88232843-8CBB-495B-A0C1-D1E5C022AC71}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2ED-4E97-BBD0-B1B7803E855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{68A2EBBB-2687-4927-8778-CBE03D0C9670}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2ED-4E97-BBD0-B1B7803E85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58.3</c:v>
                </c:pt>
                <c:pt idx="24">
                  <c:v>58.4</c:v>
                </c:pt>
              </c:numCache>
            </c:numRef>
          </c:xVal>
          <c:yVal>
            <c:numRef>
              <c:f>公会計指標分析・財政指標組合せ分析表!$BP$51:$DC$51</c:f>
              <c:numCache>
                <c:formatCode>#,##0.0;"▲ "#,##0.0</c:formatCode>
                <c:ptCount val="40"/>
                <c:pt idx="8">
                  <c:v>55.1</c:v>
                </c:pt>
                <c:pt idx="16">
                  <c:v>50.4</c:v>
                </c:pt>
                <c:pt idx="24">
                  <c:v>54.2</c:v>
                </c:pt>
              </c:numCache>
            </c:numRef>
          </c:yVal>
          <c:smooth val="0"/>
          <c:extLst>
            <c:ext xmlns:c16="http://schemas.microsoft.com/office/drawing/2014/chart" uri="{C3380CC4-5D6E-409C-BE32-E72D297353CC}">
              <c16:uniqueId val="{00000009-A2ED-4E97-BBD0-B1B7803E85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{A6A0092B-4448-44CA-A051-FEB289660E5C}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2ED-4E97-BBD0-B1B7803E85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{3967E4D9-1E23-4716-B4C5-B4D798F953E1}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ED-4E97-BBD0-B1B7803E85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{B2485010-369D-4EE1-8429-C63CB50C4902}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ED-4E97-BBD0-B1B7803E85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{E5AA01C8-413F-4E0D-8CF5-5CBAB5A85EB1}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ED-4E97-BBD0-B1B7803E85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{3698000D-98CE-4516-A92A-335D310645BF}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ED-4E97-BBD0-B1B7803E855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{99C79B8F-D93C-44C3-9DE7-34FE300A2FA5}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2ED-4E97-BBD0-B1B7803E855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{135377F4-A3F8-41B1-BADB-847476C56E50}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2ED-4E97-BBD0-B1B7803E855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{D8D49E31-65BC-4CBD-88F2-EB806AC57218}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2ED-4E97-BBD0-B1B7803E855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{2D07BB86-3BEE-448A-B761-1E0974A2EEDA}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2ED-4E97-BBD0-B1B7803E85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numCache>
            </c:numRef>
          </c:xVal>
          <c:yVal>
            <c:numRef>
              <c:f>公会計指標分析・財政指標組合せ分析表!$BP$55:$DC$55</c:f>
              <c:numCache>
                <c:formatCode>#,##0.0;"▲ "#,##0.0</c:formatCode>
                <c:ptCount val="40"/>
                <c:pt idx="8">
                  <c:v>13</c:v>
                </c:pt>
                <c:pt idx="16">
                  <c:v>21</c:v>
                </c:pt>
                <c:pt idx="24">
                  <c:v>20.2</c:v>
                </c:pt>
              </c:numCache>
            </c:numRef>
          </c:yVal>
          <c:smooth val="0"/>
          <c:extLst>
            <c:ext xmlns:c16="http://schemas.microsoft.com/office/drawing/2014/chart" uri="{C3380CC4-5D6E-409C-BE32-E72D297353CC}">
              <c16:uniqueId val="{00000013-A2ED-4E97-BBD0-B1B7803E8557}"/>
            </c:ext>
          </c:extLst>
        </c:ser>
        <c:dLbls>
          <c:showLegendKey val="0"/>
          <c:showVal val="1"/>
          <c:showCatName val="0"/>
          <c:showSerName val="0"/>
          <c:showPercent val="0"/>
          <c:showBubbleSize val="0"/>
        </c:dLbls>
        <c:axId val="568194888"/>
        <c:axId val="568195280"/>
      </c:scatterChart>
      <c:valAx>
        <c:axId val="568194888"/>
        <c:scaling>
          <c:orientation val="minMax"/>
          <c:max val="59.5"/>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8195280"/>
        <c:crosses val="autoZero"/>
        <c:crossBetween val="midCat"/>
      </c:valAx>
      <c:valAx>
        <c:axId val="568195280"/>
        <c:scaling>
          <c:orientation val="minMax"/>
          <c:max val="6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8194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{7EC67D59-516E-4D48-99B8-4398C4AA7002}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46F-48E3-BA8E-5D89F45DC4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{9A96848C-2048-4F0F-AC15-B0BA1A86FBC8}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6F-48E3-BA8E-5D89F45DC4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{9F23B217-707A-46FE-9D08-EA73CCFDAAAD}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6F-48E3-BA8E-5D89F45DC4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{F877E2F3-A159-4B42-BB41-4F68E8F56CFC}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6F-48E3-BA8E-5D89F45DC4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{F682935C-0D8E-4E3E-A61B-B6D044D513CD}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6F-48E3-BA8E-5D89F45DC4E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{3BD4B0F2-4FC1-4176-AA94-C29611C27CAA}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46F-48E3-BA8E-5D89F45DC4E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{E2DF282F-9E8B-4CBA-A271-B10C75CE682F}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46F-48E3-BA8E-5D89F45DC4E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{8D4DDE2F-EE18-4113-955C-DF008125B01D}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46F-48E3-BA8E-5D89F45DC4E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{E2EE7A7C-13AD-423C-BA86-2A6E3FD031C8}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46F-48E3-BA8E-5D89F45DC4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7.6</c:v>
                </c:pt>
                <c:pt idx="16">
                  <c:v>6.9</c:v>
                </c:pt>
                <c:pt idx="24">
                  <c:v>7.2</c:v>
                </c:pt>
                <c:pt idx="32">
                  <c:v>8.1999999999999993</c:v>
                </c:pt>
              </c:numCache>
            </c:numRef>
          </c:xVal>
          <c:yVal>
            <c:numRef>
              <c:f>公会計指標分析・財政指標組合せ分析表!$BP$73:$DC$73</c:f>
              <c:numCache>
                <c:formatCode>#,##0.0;"▲ "#,##0.0</c:formatCode>
                <c:ptCount val="40"/>
                <c:pt idx="0">
                  <c:v>62.7</c:v>
                </c:pt>
                <c:pt idx="8">
                  <c:v>55.1</c:v>
                </c:pt>
                <c:pt idx="16">
                  <c:v>50.4</c:v>
                </c:pt>
                <c:pt idx="24">
                  <c:v>54.2</c:v>
                </c:pt>
                <c:pt idx="32">
                  <c:v>12.4</c:v>
                </c:pt>
              </c:numCache>
            </c:numRef>
          </c:yVal>
          <c:smooth val="0"/>
          <c:extLst>
            <c:ext xmlns:c16="http://schemas.microsoft.com/office/drawing/2014/chart" uri="{C3380CC4-5D6E-409C-BE32-E72D297353CC}">
              <c16:uniqueId val="{00000009-546F-48E3-BA8E-5D89F45DC4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{B7DD4AE6-6878-495E-8ADF-2BDA422A4B40}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46F-48E3-BA8E-5D89F45DC4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{D0D14C10-DF49-419B-A8B3-B777DFB6DC90}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6F-48E3-BA8E-5D89F45DC4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{C88B7A21-2219-4047-96E9-CB6F36BBE30B}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6F-48E3-BA8E-5D89F45DC4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{6C3E777F-9D2F-467F-9D2C-DD6102863A1B}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6F-48E3-BA8E-5D89F45DC4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{B94A87B5-46F2-4943-BA54-C127903AB03C}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6F-48E3-BA8E-5D89F45DC4E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{E14550B5-D3BE-430A-82F3-2EB06C4A7738}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46F-48E3-BA8E-5D89F45DC4E3}"/>
                </c:ext>
              </c:extLst>
            </c:dLbl>
            <c:dLbl>
              <c:idx val="16"/>
              <c:layout>
                <c:manualLayout>
                  <c:x val="-4.5160355153971293E-2"/>
                  <c:y val="-6.540039879252582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{D7354018-27C5-4105-8B59-CCBAEC2B87A0}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46F-48E3-BA8E-5D89F45DC4E3}"/>
                </c:ext>
              </c:extLst>
            </c:dLbl>
            <c:dLbl>
              <c:idx val="24"/>
              <c:layout>
                <c:manualLayout>
                  <c:x val="-1.8235628084249993E-2"/>
                  <c:y val="-6.863039905966612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{173D8C45-6EB3-4B50-A63A-192EFC734CE2}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46F-48E3-BA8E-5D89F45DC4E3}"/>
                </c:ext>
              </c:extLst>
            </c:dLbl>
            <c:dLbl>
              <c:idx val="32"/>
              <c:layout>
                <c:manualLayout>
                  <c:x val="-3.1697991619110633E-2"/>
                  <c:y val="-5.321880092362055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{0C93F9E6-0A08-4233-8F27-44FA8EC14EE6}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46F-48E3-BA8E-5D89F45DC4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546F-48E3-BA8E-5D89F45DC4E3}"/>
            </c:ext>
          </c:extLst>
        </c:ser>
        <c:dLbls>
          <c:showLegendKey val="0"/>
          <c:showVal val="1"/>
          <c:showCatName val="0"/>
          <c:showSerName val="0"/>
          <c:showPercent val="0"/>
          <c:showBubbleSize val="0"/>
        </c:dLbls>
        <c:axId val="568201552"/>
        <c:axId val="568192536"/>
      </c:scatterChart>
      <c:valAx>
        <c:axId val="568201552"/>
        <c:scaling>
          <c:orientation val="minMax"/>
          <c:max val="9.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8192536"/>
        <c:crosses val="autoZero"/>
        <c:crossBetween val="midCat"/>
      </c:valAx>
      <c:valAx>
        <c:axId val="568192536"/>
        <c:scaling>
          <c:orientation val="minMax"/>
          <c:max val="7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8201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これは、元利償還金等が＋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百万円まで増加したことによる。特に南部工業団地造成事業特別会計への繰出の増（＋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百万円）と、佐賀県西部広域環境組合および伊万里・有田地区医療福祉組合の負担金の増（それぞれ＋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百万円）によるところが大きい。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今後は旧合併特例事業の本償還が始まるため、さらに元利償還金の増加が見込まれる。また、公共下水道事業も接続事業を推進しており、工事に係る公営企業債が急増することも考えられる。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満期一括償還地方債は発行していない。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これは、将来負担額が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百万円減少したうえ、充当可能財源等が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将来負担額の減については、平成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年度が事業繰越により大型事業に係る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借入がない年となっており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償還額が借入額を上回ったことによるものであり、あくまで一時的なものである。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充当可能財源等の増については、特にふるさと応援基金および財政調整基金の増（それぞれ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百万円の増）によるところが大きい。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百万円の取崩しなどを行ったが「財政調整基金」に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百万円などを積み立てたことにより、基金全体として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短期的には「ふるさと応援基金」や「合併振興基金」への積み立てにより増の予定だが、中長期的には減少傾向にある。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ふるさと応援基金：未来を担う有田の人づくり・食と器・有田の原風景の保存と活用・地域医療と福祉の充実・住民の融和と連携・個性豊かな活力あるふるさとづくりに関する施策の推進。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合併振興基金：町民の連携の強化及び一体感の醸成並びに本町の振興を図る。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病院事業清算基金：病院事業の清算及び新病院建設事業に係る地方債の償還等に要する経費。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合併振興基金：合併支援措置である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病院事業基金：窓口未収入金として百万円を積み立てた一方、出資債償還財源として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百万円程度の寄附金を見込み、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年度まで毎年、合併支援措置である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病院事業清算基金：当分の間、出資債償還財源として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個人町民税、法人町民税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、固定資産税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今後も利子積立を予定している。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20,091
19,965
65.85
10,839,201
10,423,328
292,096
5,709,718
10,154,098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本町の有形固定資産減価償却率は、平成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a:t>
          </a:r>
          <a:r>
            <a:rPr kumimoji="1" lang="en-US" altLang="ja-JP" sz="1050">
              <a:latin typeface="ＭＳ Ｐゴシック" panose="020B0600070205080204" pitchFamily="50" charset="-128"/>
              <a:ea typeface="ＭＳ Ｐゴシック" panose="020B0600070205080204" pitchFamily="50" charset="-128"/>
            </a:rPr>
            <a:t>58.4</a:t>
          </a:r>
          <a:r>
            <a:rPr kumimoji="1" lang="ja-JP" altLang="en-US" sz="1050">
              <a:latin typeface="ＭＳ Ｐゴシック" panose="020B0600070205080204" pitchFamily="50" charset="-128"/>
              <a:ea typeface="ＭＳ Ｐゴシック" panose="020B0600070205080204" pitchFamily="50" charset="-128"/>
            </a:rPr>
            <a:t>と、類似団体と比較し</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ポイント高くなっているが、ほぼ同数値となっている。現状を確認すると、築</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年以上経過した公共施設等が全体床面積の半数近くを占めており、近い将来、更新等が必要な施設を多く保有している。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年度に策定した公共施設等総合管理計画において、公共施設全体の状況を把握し、長期的な視点をもって統廃合、更新、長寿命化等を計画的に行うことで、財政負担を軽減・平準化していくこととしている。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101872</xdr:rowOff>
    </xdr:from>
    <xdr:to>
      <xdr:col>15</xdr:col>
      <xdr:colOff>187325</xdr:colOff>
      <xdr:row>32</xdr:row>
      <xdr:rowOff>32022</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3238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31</xdr:row>
      <xdr:rowOff>152672</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flipV="1">
          <a:off x="3289300" y="623606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80282</xdr:rowOff>
    </xdr:from>
    <xdr:to>
      <xdr:col>11</xdr:col>
      <xdr:colOff>187325</xdr:colOff>
      <xdr:row>32</xdr:row>
      <xdr:rowOff>10432</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2476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131082</xdr:rowOff>
    </xdr:from>
    <xdr:to>
      <xdr:col>15</xdr:col>
      <xdr:colOff>136525</xdr:colOff>
      <xdr:row>31</xdr:row>
      <xdr:rowOff>152672</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2527300" y="621755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6" name="n_1aveValue有形固定資産減価償却率">
          <a:extLst>
            <a:ext uri="{FF2B5EF4-FFF2-40B4-BE49-F238E27FC236}">
              <a16:creationId xmlns:a16="http://schemas.microsoft.com/office/drawing/2014/main" id="{00000000-0008-0000-0D00-000056000000}"/>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7" name="n_2aveValue有形固定資産減価償却率">
          <a:extLst>
            <a:ext uri="{FF2B5EF4-FFF2-40B4-BE49-F238E27FC236}">
              <a16:creationId xmlns:a16="http://schemas.microsoft.com/office/drawing/2014/main" id="{00000000-0008-0000-0D00-000057000000}"/>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88" name="n_3aveValue有形固定資産減価償却率">
          <a:extLst>
            <a:ext uri="{FF2B5EF4-FFF2-40B4-BE49-F238E27FC236}">
              <a16:creationId xmlns:a16="http://schemas.microsoft.com/office/drawing/2014/main" id="{00000000-0008-0000-0D00-000058000000}"/>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45465</xdr:rowOff>
    </xdr:from>
    <xdr:ext cx="405111" cy="259045"/>
    <xdr:sp macro="" textlink="">
      <xdr:nvSpPr>
        <xdr:cNvPr id="89" name="n_1mainValue有形固定資産減価償却率">
          <a:extLst>
            <a:ext uri="{FF2B5EF4-FFF2-40B4-BE49-F238E27FC236}">
              <a16:creationId xmlns:a16="http://schemas.microsoft.com/office/drawing/2014/main" id="{00000000-0008-0000-0D00-000059000000}"/>
            </a:ext>
          </a:extLst>
        </xdr:cNvPr>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48549</xdr:rowOff>
    </xdr:from>
    <xdr:ext cx="405111" cy="259045"/>
    <xdr:sp macro="" textlink="">
      <xdr:nvSpPr>
        <xdr:cNvPr id="90" name="n_2mainValue有形固定資産減価償却率">
          <a:extLst>
            <a:ext uri="{FF2B5EF4-FFF2-40B4-BE49-F238E27FC236}">
              <a16:creationId xmlns:a16="http://schemas.microsoft.com/office/drawing/2014/main" id="{00000000-0008-0000-0D00-00005A000000}"/>
            </a:ext>
          </a:extLst>
        </xdr:cNvPr>
        <xdr:cNvSpPr txBox="1"/>
      </xdr:nvSpPr>
      <xdr:spPr>
        <a:xfrm>
          <a:off x="308674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26959</xdr:rowOff>
    </xdr:from>
    <xdr:ext cx="405111" cy="259045"/>
    <xdr:sp macro="" textlink="">
      <xdr:nvSpPr>
        <xdr:cNvPr id="91" name="n_3mainValue有形固定資産減価償却率">
          <a:extLst>
            <a:ext uri="{FF2B5EF4-FFF2-40B4-BE49-F238E27FC236}">
              <a16:creationId xmlns:a16="http://schemas.microsoft.com/office/drawing/2014/main" id="{00000000-0008-0000-0D00-00005B000000}"/>
            </a:ext>
          </a:extLst>
        </xdr:cNvPr>
        <xdr:cNvSpPr txBox="1"/>
      </xdr:nvSpPr>
      <xdr:spPr>
        <a:xfrm>
          <a:off x="2324744" y="5941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３０年度決算の状況における債務償還比率は、類似団体を８７．５％上回っている。平成２７年度から令和２年度まで実施予定の合併振興基金の造成事業、平成２８年度から２９年度にかけて行った有田小学校の改築事業など、近年旧合併特例事業債を積極的に活用していることから、</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当該比率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は今後も高い水準で推移すると考えられる。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今後の推移を注視し、債務償還比率の上昇を抑えるよう努めていく。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00000000-0008-0000-0D00-000077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a:extLst>
            <a:ext uri="{FF2B5EF4-FFF2-40B4-BE49-F238E27FC236}">
              <a16:creationId xmlns:a16="http://schemas.microsoft.com/office/drawing/2014/main" id="{00000000-0008-0000-0D00-000079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a:extLst>
            <a:ext uri="{FF2B5EF4-FFF2-40B4-BE49-F238E27FC236}">
              <a16:creationId xmlns:a16="http://schemas.microsoft.com/office/drawing/2014/main" id="{00000000-0008-0000-0D00-00007B000000}"/>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127818</xdr:rowOff>
    </xdr:from>
    <xdr:to>
      <xdr:col>76</xdr:col>
      <xdr:colOff>73025</xdr:colOff>
      <xdr:row>31</xdr:row>
      <xdr:rowOff>57968</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744700" y="60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150695</xdr:rowOff>
    </xdr:from>
    <xdr:ext cx="469744" cy="259045"/>
    <xdr:sp macro="" textlink="">
      <xdr:nvSpPr>
        <xdr:cNvPr id="132" name="債務償還比率該当値テキスト">
          <a:extLst>
            <a:ext uri="{FF2B5EF4-FFF2-40B4-BE49-F238E27FC236}">
              <a16:creationId xmlns:a16="http://schemas.microsoft.com/office/drawing/2014/main" id="{00000000-0008-0000-0D00-000084000000}"/>
            </a:ext>
          </a:extLst>
        </xdr:cNvPr>
        <xdr:cNvSpPr txBox="1"/>
      </xdr:nvSpPr>
      <xdr:spPr>
        <a:xfrm>
          <a:off x="14846300" y="589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44481</xdr:rowOff>
    </xdr:from>
    <xdr:to>
      <xdr:col>72</xdr:col>
      <xdr:colOff>123825</xdr:colOff>
      <xdr:row>30</xdr:row>
      <xdr:rowOff>146081</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033500" y="59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95281</xdr:rowOff>
    </xdr:from>
    <xdr:to>
      <xdr:col>76</xdr:col>
      <xdr:colOff>22225</xdr:colOff>
      <xdr:row>31</xdr:row>
      <xdr:rowOff>7168</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084300" y="6010306"/>
          <a:ext cx="711200" cy="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a:extLst>
            <a:ext uri="{FF2B5EF4-FFF2-40B4-BE49-F238E27FC236}">
              <a16:creationId xmlns:a16="http://schemas.microsoft.com/office/drawing/2014/main" id="{00000000-0008-0000-0D00-000087000000}"/>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162608</xdr:rowOff>
    </xdr:from>
    <xdr:ext cx="469744" cy="259045"/>
    <xdr:sp macro="" textlink="">
      <xdr:nvSpPr>
        <xdr:cNvPr id="136" name="n_1mainValue債務償還比率">
          <a:extLst>
            <a:ext uri="{FF2B5EF4-FFF2-40B4-BE49-F238E27FC236}">
              <a16:creationId xmlns:a16="http://schemas.microsoft.com/office/drawing/2014/main" id="{00000000-0008-0000-0D00-000088000000}"/>
            </a:ext>
          </a:extLst>
        </xdr:cNvPr>
        <xdr:cNvSpPr txBox="1"/>
      </xdr:nvSpPr>
      <xdr:spPr>
        <a:xfrm>
          <a:off x="13836727" y="573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20,091
19,965
65.85
10,839,201
10,423,328
292,096
5,709,718
10,154,098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34925</xdr:rowOff>
    </xdr:from>
    <xdr:to>
      <xdr:col>15</xdr:col>
      <xdr:colOff>101600</xdr:colOff>
      <xdr:row>37</xdr:row>
      <xdr:rowOff>136525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85725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2908300" y="6396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114300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019300" y="6429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E00-00004E000000}"/>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79" name="n_1mainValue【道路】&#10;有形固定資産減価償却率">
          <a:extLst>
            <a:ext uri="{FF2B5EF4-FFF2-40B4-BE49-F238E27FC236}">
              <a16:creationId xmlns:a16="http://schemas.microsoft.com/office/drawing/2014/main" id="{00000000-0008-0000-0E00-00004F000000}"/>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0" name="n_2mainValue【道路】&#10;有形固定資産減価償却率">
          <a:extLst>
            <a:ext uri="{FF2B5EF4-FFF2-40B4-BE49-F238E27FC236}">
              <a16:creationId xmlns:a16="http://schemas.microsoft.com/office/drawing/2014/main" id="{00000000-0008-0000-0E00-000050000000}"/>
            </a:ext>
          </a:extLst>
        </xdr:cNvPr>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10177</xdr:rowOff>
    </xdr:from>
    <xdr:ext cx="405111" cy="259045"/>
    <xdr:sp macro="" textlink="">
      <xdr:nvSpPr>
        <xdr:cNvPr id="81" name="n_3mainValue【道路】&#10;有形固定資産減価償却率">
          <a:extLst>
            <a:ext uri="{FF2B5EF4-FFF2-40B4-BE49-F238E27FC236}">
              <a16:creationId xmlns:a16="http://schemas.microsoft.com/office/drawing/2014/main" id="{00000000-0008-0000-0E00-000051000000}"/>
            </a:ext>
          </a:extLst>
        </xdr:cNvPr>
        <xdr:cNvSpPr txBox="1"/>
      </xdr:nvSpPr>
      <xdr:spPr>
        <a:xfrm>
          <a:off x="181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51095</xdr:rowOff>
    </xdr:from>
    <xdr:to>
      <xdr:col>50</xdr:col>
      <xdr:colOff>165100</xdr:colOff>
      <xdr:row>37</xdr:row>
      <xdr:rowOff>152695</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9588500" y="63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59690</xdr:rowOff>
    </xdr:from>
    <xdr:to>
      <xdr:col>46</xdr:col>
      <xdr:colOff>38100</xdr:colOff>
      <xdr:row>37</xdr:row>
      <xdr:rowOff>161290</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101895</xdr:rowOff>
    </xdr:from>
    <xdr:to>
      <xdr:col>50</xdr:col>
      <xdr:colOff>114300</xdr:colOff>
      <xdr:row>37</xdr:row>
      <xdr:rowOff>110490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8750300" y="6445545"/>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66959</xdr:rowOff>
    </xdr:from>
    <xdr:to>
      <xdr:col>41</xdr:col>
      <xdr:colOff>101600</xdr:colOff>
      <xdr:row>37</xdr:row>
      <xdr:rowOff>168559</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7810500" y="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110490</xdr:rowOff>
    </xdr:from>
    <xdr:to>
      <xdr:col>45</xdr:col>
      <xdr:colOff>177800</xdr:colOff>
      <xdr:row>37</xdr:row>
      <xdr:rowOff>117759</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7861300" y="6454140"/>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25" name="n_3aveValue【道路】&#10;一人当たり延長">
          <a:extLst>
            <a:ext uri="{FF2B5EF4-FFF2-40B4-BE49-F238E27FC236}">
              <a16:creationId xmlns:a16="http://schemas.microsoft.com/office/drawing/2014/main" id="{00000000-0008-0000-0E00-00007D000000}"/>
            </a:ext>
          </a:extLst>
        </xdr:cNvPr>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169222</xdr:rowOff>
    </xdr:from>
    <xdr:ext cx="534377" cy="259045"/>
    <xdr:sp macro="" textlink="">
      <xdr:nvSpPr>
        <xdr:cNvPr id="126" name="n_1mainValue【道路】&#10;一人当たり延長">
          <a:extLst>
            <a:ext uri="{FF2B5EF4-FFF2-40B4-BE49-F238E27FC236}">
              <a16:creationId xmlns:a16="http://schemas.microsoft.com/office/drawing/2014/main" id="{00000000-0008-0000-0E00-00007E000000}"/>
            </a:ext>
          </a:extLst>
        </xdr:cNvPr>
        <xdr:cNvSpPr txBox="1"/>
      </xdr:nvSpPr>
      <xdr:spPr>
        <a:xfrm>
          <a:off x="9359411" y="616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6367</xdr:rowOff>
    </xdr:from>
    <xdr:ext cx="534377" cy="259045"/>
    <xdr:sp macro="" textlink="">
      <xdr:nvSpPr>
        <xdr:cNvPr id="127" name="n_2mainValue【道路】&#10;一人当たり延長">
          <a:extLst>
            <a:ext uri="{FF2B5EF4-FFF2-40B4-BE49-F238E27FC236}">
              <a16:creationId xmlns:a16="http://schemas.microsoft.com/office/drawing/2014/main" id="{00000000-0008-0000-0E00-00007F000000}"/>
            </a:ext>
          </a:extLst>
        </xdr:cNvPr>
        <xdr:cNvSpPr txBox="1"/>
      </xdr:nvSpPr>
      <xdr:spPr>
        <a:xfrm>
          <a:off x="8483111" y="61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13636</xdr:rowOff>
    </xdr:from>
    <xdr:ext cx="534377" cy="259045"/>
    <xdr:sp macro="" textlink="">
      <xdr:nvSpPr>
        <xdr:cNvPr id="128" name="n_3mainValue【道路】&#10;一人当たり延長">
          <a:extLst>
            <a:ext uri="{FF2B5EF4-FFF2-40B4-BE49-F238E27FC236}">
              <a16:creationId xmlns:a16="http://schemas.microsoft.com/office/drawing/2014/main" id="{00000000-0008-0000-0E00-000080000000}"/>
            </a:ext>
          </a:extLst>
        </xdr:cNvPr>
        <xdr:cNvSpPr txBox="1"/>
      </xdr:nvSpPr>
      <xdr:spPr>
        <a:xfrm>
          <a:off x="7594111" y="61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00000000-0008-0000-0E00-00009B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00000000-0008-0000-0E00-00009D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E00-00009F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2857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59</xdr:row>
      <xdr:rowOff>13063</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2908300" y="101106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13063</xdr:rowOff>
    </xdr:from>
    <xdr:to>
      <xdr:col>15</xdr:col>
      <xdr:colOff>50800</xdr:colOff>
      <xdr:row>59</xdr:row>
      <xdr:rowOff>27759</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2019300" y="101286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00000000-0008-0000-0E00-0000CE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00000000-0008-0000-0E00-0000D0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00000000-0008-0000-0E00-0000D2000000}"/>
            </a:ext>
          </a:extLst>
        </xdr:cNvPr>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123375</xdr:rowOff>
    </xdr:from>
    <xdr:to>
      <xdr:col>50</xdr:col>
      <xdr:colOff>165100</xdr:colOff>
      <xdr:row>64</xdr:row>
      <xdr:rowOff>53525</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9588500" y="10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125706</xdr:rowOff>
    </xdr:from>
    <xdr:to>
      <xdr:col>46</xdr:col>
      <xdr:colOff>38100</xdr:colOff>
      <xdr:row>64</xdr:row>
      <xdr:rowOff>55856</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8699500" y="109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2725</xdr:rowOff>
    </xdr:from>
    <xdr:to>
      <xdr:col>50</xdr:col>
      <xdr:colOff>114300</xdr:colOff>
      <xdr:row>64</xdr:row>
      <xdr:rowOff>5056</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8750300" y="10975525"/>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128380</xdr:rowOff>
    </xdr:from>
    <xdr:to>
      <xdr:col>41</xdr:col>
      <xdr:colOff>101600</xdr:colOff>
      <xdr:row>64</xdr:row>
      <xdr:rowOff>58530</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7810500" y="109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5056</xdr:rowOff>
    </xdr:from>
    <xdr:to>
      <xdr:col>45</xdr:col>
      <xdr:colOff>177800</xdr:colOff>
      <xdr:row>64</xdr:row>
      <xdr:rowOff>7730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7861300" y="10977856"/>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7561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70052</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9327095" y="106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72383</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8450795" y="1070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75057</xdr:rowOff>
    </xdr:from>
    <xdr:ext cx="599010" cy="259045"/>
    <xdr:sp macro="" textlink="">
      <xdr:nvSpPr>
        <xdr:cNvPr id="230" name="n_3mainValue【橋りょう・トンネル】&#10;一人当たり有形固定資産（償却資産）額">
          <a:extLst>
            <a:ext uri="{FF2B5EF4-FFF2-40B4-BE49-F238E27FC236}">
              <a16:creationId xmlns:a16="http://schemas.microsoft.com/office/drawing/2014/main" id="{00000000-0008-0000-0E00-0000E6000000}"/>
            </a:ext>
          </a:extLst>
        </xdr:cNvPr>
        <xdr:cNvSpPr txBox="1"/>
      </xdr:nvSpPr>
      <xdr:spPr>
        <a:xfrm>
          <a:off x="7561795" y="107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00000000-0008-0000-0E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a16="http://schemas.microsoft.com/office/drawing/2014/main" id="{00000000-0008-0000-0E00-000001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00000000-0008-0000-0E00-000003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00000000-0008-0000-0E00-00000501000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a16="http://schemas.microsoft.com/office/drawing/2014/main" id="{00000000-0008-0000-0E00-000008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a:extLst>
            <a:ext uri="{FF2B5EF4-FFF2-40B4-BE49-F238E27FC236}">
              <a16:creationId xmlns:a16="http://schemas.microsoft.com/office/drawing/2014/main" id="{00000000-0008-0000-0E00-000009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363</xdr:rowOff>
    </xdr:from>
    <xdr:to>
      <xdr:col>20</xdr:col>
      <xdr:colOff>38100</xdr:colOff>
      <xdr:row>80</xdr:row>
      <xdr:rowOff>101963</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746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34652</xdr:rowOff>
    </xdr:from>
    <xdr:to>
      <xdr:col>15</xdr:col>
      <xdr:colOff>101600</xdr:colOff>
      <xdr:row>80</xdr:row>
      <xdr:rowOff>136252</xdr:rowOff>
    </xdr:to>
    <xdr:sp macro="" textlink="">
      <xdr:nvSpPr>
        <xdr:cNvPr id="272" name="楕円 271">
          <a:extLst>
            <a:ext uri="{FF2B5EF4-FFF2-40B4-BE49-F238E27FC236}">
              <a16:creationId xmlns:a16="http://schemas.microsoft.com/office/drawing/2014/main" id="{00000000-0008-0000-0E00-000010010000}"/>
            </a:ext>
          </a:extLst>
        </xdr:cNvPr>
        <xdr:cNvSpPr/>
      </xdr:nvSpPr>
      <xdr:spPr>
        <a:xfrm>
          <a:off x="2857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51163</xdr:rowOff>
    </xdr:from>
    <xdr:to>
      <xdr:col>19</xdr:col>
      <xdr:colOff>177800</xdr:colOff>
      <xdr:row>80</xdr:row>
      <xdr:rowOff>85452</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flipV="1">
          <a:off x="2908300" y="137671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74" name="楕円 273">
          <a:extLst>
            <a:ext uri="{FF2B5EF4-FFF2-40B4-BE49-F238E27FC236}">
              <a16:creationId xmlns:a16="http://schemas.microsoft.com/office/drawing/2014/main" id="{00000000-0008-0000-0E00-000012010000}"/>
            </a:ext>
          </a:extLst>
        </xdr:cNvPr>
        <xdr:cNvSpPr/>
      </xdr:nvSpPr>
      <xdr:spPr>
        <a:xfrm>
          <a:off x="1968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85452</xdr:rowOff>
    </xdr:from>
    <xdr:to>
      <xdr:col>15</xdr:col>
      <xdr:colOff>50800</xdr:colOff>
      <xdr:row>80</xdr:row>
      <xdr:rowOff>119743</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flipV="1">
          <a:off x="2019300" y="138014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6" name="n_1aveValue【公営住宅】&#10;有形固定資産減価償却率">
          <a:extLst>
            <a:ext uri="{FF2B5EF4-FFF2-40B4-BE49-F238E27FC236}">
              <a16:creationId xmlns:a16="http://schemas.microsoft.com/office/drawing/2014/main" id="{00000000-0008-0000-0E00-00001401000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7" name="n_2aveValue【公営住宅】&#10;有形固定資産減価償却率">
          <a:extLst>
            <a:ext uri="{FF2B5EF4-FFF2-40B4-BE49-F238E27FC236}">
              <a16:creationId xmlns:a16="http://schemas.microsoft.com/office/drawing/2014/main" id="{00000000-0008-0000-0E00-000015010000}"/>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78" name="n_3aveValue【公営住宅】&#10;有形固定資産減価償却率">
          <a:extLst>
            <a:ext uri="{FF2B5EF4-FFF2-40B4-BE49-F238E27FC236}">
              <a16:creationId xmlns:a16="http://schemas.microsoft.com/office/drawing/2014/main" id="{00000000-0008-0000-0E00-000016010000}"/>
            </a:ext>
          </a:extLst>
        </xdr:cNvPr>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118490</xdr:rowOff>
    </xdr:from>
    <xdr:ext cx="405111" cy="259045"/>
    <xdr:sp macro="" textlink="">
      <xdr:nvSpPr>
        <xdr:cNvPr id="279" name="n_1mainValue【公営住宅】&#10;有形固定資産減価償却率">
          <a:extLst>
            <a:ext uri="{FF2B5EF4-FFF2-40B4-BE49-F238E27FC236}">
              <a16:creationId xmlns:a16="http://schemas.microsoft.com/office/drawing/2014/main" id="{00000000-0008-0000-0E00-000017010000}"/>
            </a:ext>
          </a:extLst>
        </xdr:cNvPr>
        <xdr:cNvSpPr txBox="1"/>
      </xdr:nvSpPr>
      <xdr:spPr>
        <a:xfrm>
          <a:off x="3582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152779</xdr:rowOff>
    </xdr:from>
    <xdr:ext cx="405111" cy="259045"/>
    <xdr:sp macro="" textlink="">
      <xdr:nvSpPr>
        <xdr:cNvPr id="280" name="n_2mainValue【公営住宅】&#10;有形固定資産減価償却率">
          <a:extLst>
            <a:ext uri="{FF2B5EF4-FFF2-40B4-BE49-F238E27FC236}">
              <a16:creationId xmlns:a16="http://schemas.microsoft.com/office/drawing/2014/main" id="{00000000-0008-0000-0E00-000018010000}"/>
            </a:ext>
          </a:extLst>
        </xdr:cNvPr>
        <xdr:cNvSpPr txBox="1"/>
      </xdr:nvSpPr>
      <xdr:spPr>
        <a:xfrm>
          <a:off x="2705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281" name="n_3mainValue【公営住宅】&#10;有形固定資産減価償却率">
          <a:extLst>
            <a:ext uri="{FF2B5EF4-FFF2-40B4-BE49-F238E27FC236}">
              <a16:creationId xmlns:a16="http://schemas.microsoft.com/office/drawing/2014/main" id="{00000000-0008-0000-0E00-000019010000}"/>
            </a:ext>
          </a:extLst>
        </xdr:cNvPr>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id="{00000000-0008-0000-0E00-00003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a16="http://schemas.microsoft.com/office/drawing/2014/main" id="{00000000-0008-0000-0E00-000034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a16="http://schemas.microsoft.com/office/drawing/2014/main" id="{00000000-0008-0000-0E00-000036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12" name="【公営住宅】&#10;一人当たり面積平均値テキスト">
          <a:extLst>
            <a:ext uri="{FF2B5EF4-FFF2-40B4-BE49-F238E27FC236}">
              <a16:creationId xmlns:a16="http://schemas.microsoft.com/office/drawing/2014/main" id="{00000000-0008-0000-0E00-000038010000}"/>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a16="http://schemas.microsoft.com/office/drawing/2014/main" id="{00000000-0008-0000-0E00-00003B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a:extLst>
            <a:ext uri="{FF2B5EF4-FFF2-40B4-BE49-F238E27FC236}">
              <a16:creationId xmlns:a16="http://schemas.microsoft.com/office/drawing/2014/main" id="{00000000-0008-0000-0E00-00003C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38571</xdr:rowOff>
    </xdr:from>
    <xdr:to>
      <xdr:col>50</xdr:col>
      <xdr:colOff>165100</xdr:colOff>
      <xdr:row>86</xdr:row>
      <xdr:rowOff>140171</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9588500" y="147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39226</xdr:rowOff>
    </xdr:from>
    <xdr:to>
      <xdr:col>46</xdr:col>
      <xdr:colOff>38100</xdr:colOff>
      <xdr:row>86</xdr:row>
      <xdr:rowOff>140826</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8699500" y="147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89371</xdr:rowOff>
    </xdr:from>
    <xdr:to>
      <xdr:col>50</xdr:col>
      <xdr:colOff>114300</xdr:colOff>
      <xdr:row>86</xdr:row>
      <xdr:rowOff>90026</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flipV="1">
          <a:off x="8750300" y="14834071"/>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40041</xdr:rowOff>
    </xdr:from>
    <xdr:to>
      <xdr:col>41</xdr:col>
      <xdr:colOff>101600</xdr:colOff>
      <xdr:row>86</xdr:row>
      <xdr:rowOff>141641</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7810500" y="147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90026</xdr:rowOff>
    </xdr:from>
    <xdr:to>
      <xdr:col>45</xdr:col>
      <xdr:colOff>177800</xdr:colOff>
      <xdr:row>86</xdr:row>
      <xdr:rowOff>90841</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7861300" y="14834726"/>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7" name="n_1aveValue【公営住宅】&#10;一人当たり面積">
          <a:extLst>
            <a:ext uri="{FF2B5EF4-FFF2-40B4-BE49-F238E27FC236}">
              <a16:creationId xmlns:a16="http://schemas.microsoft.com/office/drawing/2014/main" id="{00000000-0008-0000-0E00-000047010000}"/>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8" name="n_2aveValue【公営住宅】&#10;一人当たり面積">
          <a:extLst>
            <a:ext uri="{FF2B5EF4-FFF2-40B4-BE49-F238E27FC236}">
              <a16:creationId xmlns:a16="http://schemas.microsoft.com/office/drawing/2014/main" id="{00000000-0008-0000-0E00-000048010000}"/>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29" name="n_3aveValue【公営住宅】&#10;一人当たり面積">
          <a:extLst>
            <a:ext uri="{FF2B5EF4-FFF2-40B4-BE49-F238E27FC236}">
              <a16:creationId xmlns:a16="http://schemas.microsoft.com/office/drawing/2014/main" id="{00000000-0008-0000-0E00-000049010000}"/>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131298</xdr:rowOff>
    </xdr:from>
    <xdr:ext cx="469744" cy="259045"/>
    <xdr:sp macro="" textlink="">
      <xdr:nvSpPr>
        <xdr:cNvPr id="330" name="n_1mainValue【公営住宅】&#10;一人当たり面積">
          <a:extLst>
            <a:ext uri="{FF2B5EF4-FFF2-40B4-BE49-F238E27FC236}">
              <a16:creationId xmlns:a16="http://schemas.microsoft.com/office/drawing/2014/main" id="{00000000-0008-0000-0E00-00004A010000}"/>
            </a:ext>
          </a:extLst>
        </xdr:cNvPr>
        <xdr:cNvSpPr txBox="1"/>
      </xdr:nvSpPr>
      <xdr:spPr>
        <a:xfrm>
          <a:off x="9391727" y="1487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131953</xdr:rowOff>
    </xdr:from>
    <xdr:ext cx="469744" cy="259045"/>
    <xdr:sp macro="" textlink="">
      <xdr:nvSpPr>
        <xdr:cNvPr id="331" name="n_2mainValue【公営住宅】&#10;一人当たり面積">
          <a:extLst>
            <a:ext uri="{FF2B5EF4-FFF2-40B4-BE49-F238E27FC236}">
              <a16:creationId xmlns:a16="http://schemas.microsoft.com/office/drawing/2014/main" id="{00000000-0008-0000-0E00-00004B010000}"/>
            </a:ext>
          </a:extLst>
        </xdr:cNvPr>
        <xdr:cNvSpPr txBox="1"/>
      </xdr:nvSpPr>
      <xdr:spPr>
        <a:xfrm>
          <a:off x="8515427" y="148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132768</xdr:rowOff>
    </xdr:from>
    <xdr:ext cx="469744" cy="259045"/>
    <xdr:sp macro="" textlink="">
      <xdr:nvSpPr>
        <xdr:cNvPr id="332" name="n_3mainValue【公営住宅】&#10;一人当たり面積">
          <a:extLst>
            <a:ext uri="{FF2B5EF4-FFF2-40B4-BE49-F238E27FC236}">
              <a16:creationId xmlns:a16="http://schemas.microsoft.com/office/drawing/2014/main" id="{00000000-0008-0000-0E00-00004C010000}"/>
            </a:ext>
          </a:extLst>
        </xdr:cNvPr>
        <xdr:cNvSpPr txBox="1"/>
      </xdr:nvSpPr>
      <xdr:spPr>
        <a:xfrm>
          <a:off x="7626427" y="1487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a:extLst>
            <a:ext uri="{FF2B5EF4-FFF2-40B4-BE49-F238E27FC236}">
              <a16:creationId xmlns:a16="http://schemas.microsoft.com/office/drawing/2014/main" id="{00000000-0008-0000-0E00-00007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a:extLst>
            <a:ext uri="{FF2B5EF4-FFF2-40B4-BE49-F238E27FC236}">
              <a16:creationId xmlns:a16="http://schemas.microsoft.com/office/drawing/2014/main" id="{00000000-0008-0000-0E00-000077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a:extLst>
            <a:ext uri="{FF2B5EF4-FFF2-40B4-BE49-F238E27FC236}">
              <a16:creationId xmlns:a16="http://schemas.microsoft.com/office/drawing/2014/main" id="{00000000-0008-0000-0E00-00007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9" name="【認定こども園・幼稚園・保育所】&#10;有形固定資産減価償却率平均値テキスト">
          <a:extLst>
            <a:ext uri="{FF2B5EF4-FFF2-40B4-BE49-F238E27FC236}">
              <a16:creationId xmlns:a16="http://schemas.microsoft.com/office/drawing/2014/main" id="{00000000-0008-0000-0E00-00007B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xdr:rowOff>
    </xdr:from>
    <xdr:to>
      <xdr:col>81</xdr:col>
      <xdr:colOff>101600</xdr:colOff>
      <xdr:row>38</xdr:row>
      <xdr:rowOff>112304</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15430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390" name="楕円 389">
          <a:extLst>
            <a:ext uri="{FF2B5EF4-FFF2-40B4-BE49-F238E27FC236}">
              <a16:creationId xmlns:a16="http://schemas.microsoft.com/office/drawing/2014/main" id="{00000000-0008-0000-0E00-000086010000}"/>
            </a:ext>
          </a:extLst>
        </xdr:cNvPr>
        <xdr:cNvSpPr/>
      </xdr:nvSpPr>
      <xdr:spPr>
        <a:xfrm>
          <a:off x="14541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61504</xdr:rowOff>
    </xdr:from>
    <xdr:to>
      <xdr:col>81</xdr:col>
      <xdr:colOff>50800</xdr:colOff>
      <xdr:row>38</xdr:row>
      <xdr:rowOff>125185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14592300" y="6576604"/>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138067</xdr:rowOff>
    </xdr:from>
    <xdr:to>
      <xdr:col>72</xdr:col>
      <xdr:colOff>38100</xdr:colOff>
      <xdr:row>39</xdr:row>
      <xdr:rowOff>68217</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13652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125185</xdr:rowOff>
    </xdr:from>
    <xdr:to>
      <xdr:col>76</xdr:col>
      <xdr:colOff>114300</xdr:colOff>
      <xdr:row>39</xdr:row>
      <xdr:rowOff>17417</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flipV="1">
          <a:off x="13703300" y="664028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00000000-0008-0000-0E00-00008C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103431</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id="{00000000-0008-0000-0E00-00008D010000}"/>
            </a:ext>
          </a:extLst>
        </xdr:cNvPr>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id="{00000000-0008-0000-0E00-00008E010000}"/>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59344</xdr:rowOff>
    </xdr:from>
    <xdr:ext cx="405111" cy="259045"/>
    <xdr:sp macro="" textlink="">
      <xdr:nvSpPr>
        <xdr:cNvPr id="399" name="n_3mainValue【認定こども園・幼稚園・保育所】&#10;有形固定資産減価償却率">
          <a:extLst>
            <a:ext uri="{FF2B5EF4-FFF2-40B4-BE49-F238E27FC236}">
              <a16:creationId xmlns:a16="http://schemas.microsoft.com/office/drawing/2014/main" id="{00000000-0008-0000-0E00-00008F010000}"/>
            </a:ext>
          </a:extLst>
        </xdr:cNvPr>
        <xdr:cNvSpPr txBox="1"/>
      </xdr:nvSpPr>
      <xdr:spPr>
        <a:xfrm>
          <a:off x="13500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a:extLst>
            <a:ext uri="{FF2B5EF4-FFF2-40B4-BE49-F238E27FC236}">
              <a16:creationId xmlns:a16="http://schemas.microsoft.com/office/drawing/2014/main" id="{00000000-0008-0000-0E00-0000A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a:extLst>
            <a:ext uri="{FF2B5EF4-FFF2-40B4-BE49-F238E27FC236}">
              <a16:creationId xmlns:a16="http://schemas.microsoft.com/office/drawing/2014/main" id="{00000000-0008-0000-0E00-0000A8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a:extLst>
            <a:ext uri="{FF2B5EF4-FFF2-40B4-BE49-F238E27FC236}">
              <a16:creationId xmlns:a16="http://schemas.microsoft.com/office/drawing/2014/main" id="{00000000-0008-0000-0E00-0000AA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28" name="【認定こども園・幼稚園・保育所】&#10;一人当たり面積平均値テキスト">
          <a:extLst>
            <a:ext uri="{FF2B5EF4-FFF2-40B4-BE49-F238E27FC236}">
              <a16:creationId xmlns:a16="http://schemas.microsoft.com/office/drawing/2014/main" id="{00000000-0008-0000-0E00-0000AC010000}"/>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158750</xdr:rowOff>
    </xdr:from>
    <xdr:to>
      <xdr:col>112</xdr:col>
      <xdr:colOff>38100</xdr:colOff>
      <xdr:row>39</xdr:row>
      <xdr:rowOff>88900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2127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162560</xdr:rowOff>
    </xdr:from>
    <xdr:to>
      <xdr:col>107</xdr:col>
      <xdr:colOff>101600</xdr:colOff>
      <xdr:row>39</xdr:row>
      <xdr:rowOff>92710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38100</xdr:rowOff>
    </xdr:from>
    <xdr:to>
      <xdr:col>111</xdr:col>
      <xdr:colOff>177800</xdr:colOff>
      <xdr:row>39</xdr:row>
      <xdr:rowOff>41910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20434300" y="672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9494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49530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9545300" y="672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43" name="n_1aveValue【認定こども園・幼稚園・保育所】&#10;一人当たり面積">
          <a:extLst>
            <a:ext uri="{FF2B5EF4-FFF2-40B4-BE49-F238E27FC236}">
              <a16:creationId xmlns:a16="http://schemas.microsoft.com/office/drawing/2014/main" id="{00000000-0008-0000-0E00-0000BB010000}"/>
            </a:ext>
          </a:extLst>
        </xdr:cNvPr>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4" name="n_2aveValue【認定こども園・幼稚園・保育所】&#10;一人当たり面積">
          <a:extLst>
            <a:ext uri="{FF2B5EF4-FFF2-40B4-BE49-F238E27FC236}">
              <a16:creationId xmlns:a16="http://schemas.microsoft.com/office/drawing/2014/main" id="{00000000-0008-0000-0E00-0000BC01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5" name="n_3aveValue【認定こども園・幼稚園・保育所】&#10;一人当たり面積">
          <a:extLst>
            <a:ext uri="{FF2B5EF4-FFF2-40B4-BE49-F238E27FC236}">
              <a16:creationId xmlns:a16="http://schemas.microsoft.com/office/drawing/2014/main" id="{00000000-0008-0000-0E00-0000BD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105427</xdr:rowOff>
    </xdr:from>
    <xdr:ext cx="469744" cy="259045"/>
    <xdr:sp macro="" textlink="">
      <xdr:nvSpPr>
        <xdr:cNvPr id="446" name="n_1mainValue【認定こども園・幼稚園・保育所】&#10;一人当たり面積">
          <a:extLst>
            <a:ext uri="{FF2B5EF4-FFF2-40B4-BE49-F238E27FC236}">
              <a16:creationId xmlns:a16="http://schemas.microsoft.com/office/drawing/2014/main" id="{00000000-0008-0000-0E00-0000BE010000}"/>
            </a:ext>
          </a:extLst>
        </xdr:cNvPr>
        <xdr:cNvSpPr txBox="1"/>
      </xdr:nvSpPr>
      <xdr:spPr>
        <a:xfrm>
          <a:off x="21075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83837</xdr:rowOff>
    </xdr:from>
    <xdr:ext cx="469744" cy="259045"/>
    <xdr:sp macro="" textlink="">
      <xdr:nvSpPr>
        <xdr:cNvPr id="447" name="n_2mainValue【認定こども園・幼稚園・保育所】&#10;一人当たり面積">
          <a:extLst>
            <a:ext uri="{FF2B5EF4-FFF2-40B4-BE49-F238E27FC236}">
              <a16:creationId xmlns:a16="http://schemas.microsoft.com/office/drawing/2014/main" id="{00000000-0008-0000-0E00-0000BF010000}"/>
            </a:ext>
          </a:extLst>
        </xdr:cNvPr>
        <xdr:cNvSpPr txBox="1"/>
      </xdr:nvSpPr>
      <xdr:spPr>
        <a:xfrm>
          <a:off x="20199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448" name="n_3mainValue【認定こども園・幼稚園・保育所】&#10;一人当たり面積">
          <a:extLst>
            <a:ext uri="{FF2B5EF4-FFF2-40B4-BE49-F238E27FC236}">
              <a16:creationId xmlns:a16="http://schemas.microsoft.com/office/drawing/2014/main" id="{00000000-0008-0000-0E00-0000C0010000}"/>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a:extLst>
            <a:ext uri="{FF2B5EF4-FFF2-40B4-BE49-F238E27FC236}">
              <a16:creationId xmlns:a16="http://schemas.microsoft.com/office/drawing/2014/main" id="{00000000-0008-0000-0E00-0000D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a:extLst>
            <a:ext uri="{FF2B5EF4-FFF2-40B4-BE49-F238E27FC236}">
              <a16:creationId xmlns:a16="http://schemas.microsoft.com/office/drawing/2014/main" id="{00000000-0008-0000-0E00-0000DA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a:extLst>
            <a:ext uri="{FF2B5EF4-FFF2-40B4-BE49-F238E27FC236}">
              <a16:creationId xmlns:a16="http://schemas.microsoft.com/office/drawing/2014/main" id="{00000000-0008-0000-0E00-0000DC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a:extLst>
            <a:ext uri="{FF2B5EF4-FFF2-40B4-BE49-F238E27FC236}">
              <a16:creationId xmlns:a16="http://schemas.microsoft.com/office/drawing/2014/main" id="{00000000-0008-0000-0E00-0000DE010000}"/>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156845</xdr:rowOff>
    </xdr:from>
    <xdr:to>
      <xdr:col>76</xdr:col>
      <xdr:colOff>165100</xdr:colOff>
      <xdr:row>59</xdr:row>
      <xdr:rowOff>86995</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4541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60</xdr:row>
      <xdr:rowOff>32385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4592300" y="10151745"/>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xdr:rowOff>
    </xdr:from>
    <xdr:to>
      <xdr:col>72</xdr:col>
      <xdr:colOff>38100</xdr:colOff>
      <xdr:row>59</xdr:row>
      <xdr:rowOff>115570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3652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36195</xdr:rowOff>
    </xdr:from>
    <xdr:to>
      <xdr:col>76</xdr:col>
      <xdr:colOff>114300</xdr:colOff>
      <xdr:row>59</xdr:row>
      <xdr:rowOff>64770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3703300" y="10151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93" name="n_1aveValue【学校施設】&#10;有形固定資産減価償却率">
          <a:extLst>
            <a:ext uri="{FF2B5EF4-FFF2-40B4-BE49-F238E27FC236}">
              <a16:creationId xmlns:a16="http://schemas.microsoft.com/office/drawing/2014/main" id="{00000000-0008-0000-0E00-0000ED01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4" name="n_2aveValue【学校施設】&#10;有形固定資産減価償却率">
          <a:extLst>
            <a:ext uri="{FF2B5EF4-FFF2-40B4-BE49-F238E27FC236}">
              <a16:creationId xmlns:a16="http://schemas.microsoft.com/office/drawing/2014/main" id="{00000000-0008-0000-0E00-0000EE01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95" name="n_3aveValue【学校施設】&#10;有形固定資産減価償却率">
          <a:extLst>
            <a:ext uri="{FF2B5EF4-FFF2-40B4-BE49-F238E27FC236}">
              <a16:creationId xmlns:a16="http://schemas.microsoft.com/office/drawing/2014/main" id="{00000000-0008-0000-0E00-0000EF010000}"/>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74312</xdr:rowOff>
    </xdr:from>
    <xdr:ext cx="405111" cy="259045"/>
    <xdr:sp macro="" textlink="">
      <xdr:nvSpPr>
        <xdr:cNvPr id="496" name="n_1mainValue【学校施設】&#10;有形固定資産減価償却率">
          <a:extLst>
            <a:ext uri="{FF2B5EF4-FFF2-40B4-BE49-F238E27FC236}">
              <a16:creationId xmlns:a16="http://schemas.microsoft.com/office/drawing/2014/main" id="{00000000-0008-0000-0E00-0000F0010000}"/>
            </a:ext>
          </a:extLst>
        </xdr:cNvPr>
        <xdr:cNvSpPr txBox="1"/>
      </xdr:nvSpPr>
      <xdr:spPr>
        <a:xfrm>
          <a:off x="15266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103522</xdr:rowOff>
    </xdr:from>
    <xdr:ext cx="405111" cy="259045"/>
    <xdr:sp macro="" textlink="">
      <xdr:nvSpPr>
        <xdr:cNvPr id="497" name="n_2mainValue【学校施設】&#10;有形固定資産減価償却率">
          <a:extLst>
            <a:ext uri="{FF2B5EF4-FFF2-40B4-BE49-F238E27FC236}">
              <a16:creationId xmlns:a16="http://schemas.microsoft.com/office/drawing/2014/main" id="{00000000-0008-0000-0E00-0000F1010000}"/>
            </a:ext>
          </a:extLst>
        </xdr:cNvPr>
        <xdr:cNvSpPr txBox="1"/>
      </xdr:nvSpPr>
      <xdr:spPr>
        <a:xfrm>
          <a:off x="14389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498" name="n_3mainValue【学校施設】&#10;有形固定資産減価償却率">
          <a:extLst>
            <a:ext uri="{FF2B5EF4-FFF2-40B4-BE49-F238E27FC236}">
              <a16:creationId xmlns:a16="http://schemas.microsoft.com/office/drawing/2014/main" id="{00000000-0008-0000-0E00-0000F2010000}"/>
            </a:ext>
          </a:extLst>
        </xdr:cNvPr>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00000000-0008-0000-0E00-00000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a:extLst>
            <a:ext uri="{FF2B5EF4-FFF2-40B4-BE49-F238E27FC236}">
              <a16:creationId xmlns:a16="http://schemas.microsoft.com/office/drawing/2014/main" id="{00000000-0008-0000-0E00-00000A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a:extLst>
            <a:ext uri="{FF2B5EF4-FFF2-40B4-BE49-F238E27FC236}">
              <a16:creationId xmlns:a16="http://schemas.microsoft.com/office/drawing/2014/main" id="{00000000-0008-0000-0E00-00000C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26" name="【学校施設】&#10;一人当たり面積平均値テキスト">
          <a:extLst>
            <a:ext uri="{FF2B5EF4-FFF2-40B4-BE49-F238E27FC236}">
              <a16:creationId xmlns:a16="http://schemas.microsoft.com/office/drawing/2014/main" id="{00000000-0008-0000-0E00-00000E020000}"/>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128880</xdr:rowOff>
    </xdr:from>
    <xdr:to>
      <xdr:col>112</xdr:col>
      <xdr:colOff>38100</xdr:colOff>
      <xdr:row>61</xdr:row>
      <xdr:rowOff>59030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21272500" y="104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47955</xdr:rowOff>
    </xdr:from>
    <xdr:to>
      <xdr:col>107</xdr:col>
      <xdr:colOff>101600</xdr:colOff>
      <xdr:row>61</xdr:row>
      <xdr:rowOff>149555</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203835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8230</xdr:rowOff>
    </xdr:from>
    <xdr:to>
      <xdr:col>111</xdr:col>
      <xdr:colOff>177800</xdr:colOff>
      <xdr:row>61</xdr:row>
      <xdr:rowOff>98755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0434300" y="10466680"/>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9494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98755</xdr:rowOff>
    </xdr:from>
    <xdr:to>
      <xdr:col>107</xdr:col>
      <xdr:colOff>50800</xdr:colOff>
      <xdr:row>61</xdr:row>
      <xdr:rowOff>107442</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9545300" y="1055720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41" name="n_1aveValue【学校施設】&#10;一人当たり面積">
          <a:extLst>
            <a:ext uri="{FF2B5EF4-FFF2-40B4-BE49-F238E27FC236}">
              <a16:creationId xmlns:a16="http://schemas.microsoft.com/office/drawing/2014/main" id="{00000000-0008-0000-0E00-00001D020000}"/>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42" name="n_2aveValue【学校施設】&#10;一人当たり面積">
          <a:extLst>
            <a:ext uri="{FF2B5EF4-FFF2-40B4-BE49-F238E27FC236}">
              <a16:creationId xmlns:a16="http://schemas.microsoft.com/office/drawing/2014/main" id="{00000000-0008-0000-0E00-00001E020000}"/>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43" name="n_3aveValue【学校施設】&#10;一人当たり面積">
          <a:extLst>
            <a:ext uri="{FF2B5EF4-FFF2-40B4-BE49-F238E27FC236}">
              <a16:creationId xmlns:a16="http://schemas.microsoft.com/office/drawing/2014/main" id="{00000000-0008-0000-0E00-00001F020000}"/>
            </a:ext>
          </a:extLst>
        </xdr:cNvPr>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75557</xdr:rowOff>
    </xdr:from>
    <xdr:ext cx="469744" cy="259045"/>
    <xdr:sp macro="" textlink="">
      <xdr:nvSpPr>
        <xdr:cNvPr id="544" name="n_1mainValue【学校施設】&#10;一人当たり面積">
          <a:extLst>
            <a:ext uri="{FF2B5EF4-FFF2-40B4-BE49-F238E27FC236}">
              <a16:creationId xmlns:a16="http://schemas.microsoft.com/office/drawing/2014/main" id="{00000000-0008-0000-0E00-000020020000}"/>
            </a:ext>
          </a:extLst>
        </xdr:cNvPr>
        <xdr:cNvSpPr txBox="1"/>
      </xdr:nvSpPr>
      <xdr:spPr>
        <a:xfrm>
          <a:off x="21075727" y="101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166082</xdr:rowOff>
    </xdr:from>
    <xdr:ext cx="469744" cy="259045"/>
    <xdr:sp macro="" textlink="">
      <xdr:nvSpPr>
        <xdr:cNvPr id="545" name="n_2mainValue【学校施設】&#10;一人当たり面積">
          <a:extLst>
            <a:ext uri="{FF2B5EF4-FFF2-40B4-BE49-F238E27FC236}">
              <a16:creationId xmlns:a16="http://schemas.microsoft.com/office/drawing/2014/main" id="{00000000-0008-0000-0E00-000021020000}"/>
            </a:ext>
          </a:extLst>
        </xdr:cNvPr>
        <xdr:cNvSpPr txBox="1"/>
      </xdr:nvSpPr>
      <xdr:spPr>
        <a:xfrm>
          <a:off x="20199427" y="102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546" name="n_3mainValue【学校施設】&#10;一人当たり面積">
          <a:extLst>
            <a:ext uri="{FF2B5EF4-FFF2-40B4-BE49-F238E27FC236}">
              <a16:creationId xmlns:a16="http://schemas.microsoft.com/office/drawing/2014/main" id="{00000000-0008-0000-0E00-000022020000}"/>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公民館】&#10;有形固定資産減価償却率グラフ枠">
          <a:extLst>
            <a:ext uri="{FF2B5EF4-FFF2-40B4-BE49-F238E27FC236}">
              <a16:creationId xmlns:a16="http://schemas.microsoft.com/office/drawing/2014/main" id="{00000000-0008-0000-0E00-00004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9" name="【公民館】&#10;有形固定資産減価償却率最小値テキスト">
          <a:extLst>
            <a:ext uri="{FF2B5EF4-FFF2-40B4-BE49-F238E27FC236}">
              <a16:creationId xmlns:a16="http://schemas.microsoft.com/office/drawing/2014/main" id="{00000000-0008-0000-0E00-00004D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1" name="【公民館】&#10;有形固定資産減価償却率最大値テキスト">
          <a:extLst>
            <a:ext uri="{FF2B5EF4-FFF2-40B4-BE49-F238E27FC236}">
              <a16:creationId xmlns:a16="http://schemas.microsoft.com/office/drawing/2014/main" id="{00000000-0008-0000-0E00-00004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93" name="【公民館】&#10;有形固定資産減価償却率平均値テキスト">
          <a:extLst>
            <a:ext uri="{FF2B5EF4-FFF2-40B4-BE49-F238E27FC236}">
              <a16:creationId xmlns:a16="http://schemas.microsoft.com/office/drawing/2014/main" id="{00000000-0008-0000-0E00-000051020000}"/>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28666</xdr:rowOff>
    </xdr:from>
    <xdr:to>
      <xdr:col>76</xdr:col>
      <xdr:colOff>165100</xdr:colOff>
      <xdr:row>100</xdr:row>
      <xdr:rowOff>130266</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4541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79466</xdr:rowOff>
    </xdr:from>
    <xdr:to>
      <xdr:col>81</xdr:col>
      <xdr:colOff>50800</xdr:colOff>
      <xdr:row>101</xdr:row>
      <xdr:rowOff>2721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4592300" y="1722446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61323</xdr:rowOff>
    </xdr:from>
    <xdr:to>
      <xdr:col>72</xdr:col>
      <xdr:colOff>38100</xdr:colOff>
      <xdr:row>100</xdr:row>
      <xdr:rowOff>162923</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3652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79466</xdr:rowOff>
    </xdr:from>
    <xdr:to>
      <xdr:col>76</xdr:col>
      <xdr:colOff>114300</xdr:colOff>
      <xdr:row>100</xdr:row>
      <xdr:rowOff>112123</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3703300" y="17224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08" name="n_1aveValue【公民館】&#10;有形固定資産減価償却率">
          <a:extLst>
            <a:ext uri="{FF2B5EF4-FFF2-40B4-BE49-F238E27FC236}">
              <a16:creationId xmlns:a16="http://schemas.microsoft.com/office/drawing/2014/main" id="{00000000-0008-0000-0E00-000060020000}"/>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09" name="n_2aveValue【公民館】&#10;有形固定資産減価償却率">
          <a:extLst>
            <a:ext uri="{FF2B5EF4-FFF2-40B4-BE49-F238E27FC236}">
              <a16:creationId xmlns:a16="http://schemas.microsoft.com/office/drawing/2014/main" id="{00000000-0008-0000-0E00-000061020000}"/>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10" name="n_3aveValue【公民館】&#10;有形固定資産減価償却率">
          <a:extLst>
            <a:ext uri="{FF2B5EF4-FFF2-40B4-BE49-F238E27FC236}">
              <a16:creationId xmlns:a16="http://schemas.microsoft.com/office/drawing/2014/main" id="{00000000-0008-0000-0E00-000062020000}"/>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70048</xdr:rowOff>
    </xdr:from>
    <xdr:ext cx="405111" cy="259045"/>
    <xdr:sp macro="" textlink="">
      <xdr:nvSpPr>
        <xdr:cNvPr id="611" name="n_1mainValue【公民館】&#10;有形固定資産減価償却率">
          <a:extLst>
            <a:ext uri="{FF2B5EF4-FFF2-40B4-BE49-F238E27FC236}">
              <a16:creationId xmlns:a16="http://schemas.microsoft.com/office/drawing/2014/main" id="{00000000-0008-0000-0E00-000063020000}"/>
            </a:ext>
          </a:extLst>
        </xdr:cNvPr>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146793</xdr:rowOff>
    </xdr:from>
    <xdr:ext cx="405111" cy="259045"/>
    <xdr:sp macro="" textlink="">
      <xdr:nvSpPr>
        <xdr:cNvPr id="612" name="n_2mainValue【公民館】&#10;有形固定資産減価償却率">
          <a:extLst>
            <a:ext uri="{FF2B5EF4-FFF2-40B4-BE49-F238E27FC236}">
              <a16:creationId xmlns:a16="http://schemas.microsoft.com/office/drawing/2014/main" id="{00000000-0008-0000-0E00-000064020000}"/>
            </a:ext>
          </a:extLst>
        </xdr:cNvPr>
        <xdr:cNvSpPr txBox="1"/>
      </xdr:nvSpPr>
      <xdr:spPr>
        <a:xfrm>
          <a:off x="14389744" y="169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8000</xdr:rowOff>
    </xdr:from>
    <xdr:ext cx="405111" cy="259045"/>
    <xdr:sp macro="" textlink="">
      <xdr:nvSpPr>
        <xdr:cNvPr id="613" name="n_3mainValue【公民館】&#10;有形固定資産減価償却率">
          <a:extLst>
            <a:ext uri="{FF2B5EF4-FFF2-40B4-BE49-F238E27FC236}">
              <a16:creationId xmlns:a16="http://schemas.microsoft.com/office/drawing/2014/main" id="{00000000-0008-0000-0E00-000065020000}"/>
            </a:ext>
          </a:extLst>
        </xdr:cNvPr>
        <xdr:cNvSpPr txBox="1"/>
      </xdr:nvSpPr>
      <xdr:spPr>
        <a:xfrm>
          <a:off x="13500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00000000-0008-0000-0E00-00007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40" name="【公民館】&#10;一人当たり面積最小値テキスト">
          <a:extLst>
            <a:ext uri="{FF2B5EF4-FFF2-40B4-BE49-F238E27FC236}">
              <a16:creationId xmlns:a16="http://schemas.microsoft.com/office/drawing/2014/main" id="{00000000-0008-0000-0E00-000080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42" name="【公民館】&#10;一人当たり面積最大値テキスト">
          <a:extLst>
            <a:ext uri="{FF2B5EF4-FFF2-40B4-BE49-F238E27FC236}">
              <a16:creationId xmlns:a16="http://schemas.microsoft.com/office/drawing/2014/main" id="{00000000-0008-0000-0E00-000082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44" name="【公民館】&#10;一人当たり面積平均値テキスト">
          <a:extLst>
            <a:ext uri="{FF2B5EF4-FFF2-40B4-BE49-F238E27FC236}">
              <a16:creationId xmlns:a16="http://schemas.microsoft.com/office/drawing/2014/main" id="{00000000-0008-0000-0E00-000084020000}"/>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89081</xdr:rowOff>
    </xdr:from>
    <xdr:to>
      <xdr:col>107</xdr:col>
      <xdr:colOff>101600</xdr:colOff>
      <xdr:row>108</xdr:row>
      <xdr:rowOff>19231</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108</xdr:row>
      <xdr:rowOff>46808</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20434300" y="184850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9494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143148</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9545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59" name="n_1aveValue【公民館】&#10;一人当たり面積">
          <a:extLst>
            <a:ext uri="{FF2B5EF4-FFF2-40B4-BE49-F238E27FC236}">
              <a16:creationId xmlns:a16="http://schemas.microsoft.com/office/drawing/2014/main" id="{00000000-0008-0000-0E00-000093020000}"/>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60" name="n_2aveValue【公民館】&#10;一人当たり面積">
          <a:extLst>
            <a:ext uri="{FF2B5EF4-FFF2-40B4-BE49-F238E27FC236}">
              <a16:creationId xmlns:a16="http://schemas.microsoft.com/office/drawing/2014/main" id="{00000000-0008-0000-0E00-00009402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61" name="n_3aveValue【公民館】&#10;一人当たり面積">
          <a:extLst>
            <a:ext uri="{FF2B5EF4-FFF2-40B4-BE49-F238E27FC236}">
              <a16:creationId xmlns:a16="http://schemas.microsoft.com/office/drawing/2014/main" id="{00000000-0008-0000-0E00-00009502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662" name="n_1mainValue【公民館】&#10;一人当たり面積">
          <a:extLst>
            <a:ext uri="{FF2B5EF4-FFF2-40B4-BE49-F238E27FC236}">
              <a16:creationId xmlns:a16="http://schemas.microsoft.com/office/drawing/2014/main" id="{00000000-0008-0000-0E00-000096020000}"/>
            </a:ext>
          </a:extLst>
        </xdr:cNvPr>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663" name="n_2mainValue【公民館】&#10;一人当たり面積">
          <a:extLst>
            <a:ext uri="{FF2B5EF4-FFF2-40B4-BE49-F238E27FC236}">
              <a16:creationId xmlns:a16="http://schemas.microsoft.com/office/drawing/2014/main" id="{00000000-0008-0000-0E00-000097020000}"/>
            </a:ext>
          </a:extLst>
        </xdr:cNvPr>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13625</xdr:rowOff>
    </xdr:from>
    <xdr:ext cx="469744" cy="259045"/>
    <xdr:sp macro="" textlink="">
      <xdr:nvSpPr>
        <xdr:cNvPr id="664" name="n_3mainValue【公民館】&#10;一人当たり面積">
          <a:extLst>
            <a:ext uri="{FF2B5EF4-FFF2-40B4-BE49-F238E27FC236}">
              <a16:creationId xmlns:a16="http://schemas.microsoft.com/office/drawing/2014/main" id="{00000000-0008-0000-0E00-000098020000}"/>
            </a:ext>
          </a:extLst>
        </xdr:cNvPr>
        <xdr:cNvSpPr txBox="1"/>
      </xdr:nvSpPr>
      <xdr:spPr>
        <a:xfrm>
          <a:off x="19310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本町は、公共施設の保有量が全国平均と比較して多い一方、築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老朽化した施設の割合が多いため、有形固定資産減価償却率が高い施設がある。高い施設は、公営住宅、公民館、体育館・プールである。また、一人当たりの施設の保有量が特に多い施設は、道路、橋りょう、学校施設、一般廃棄物処理施設、体育館・プール、保健センターである。橋りょう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年に、長寿命化修繕計画を策定し、維持更新費用の縮減・平準化を進めている。</a:t>
          </a:r>
        </a:p>
        <a:p>
          <a:r>
            <a:rPr kumimoji="1" lang="ja-JP" altLang="en-US" sz="1300">
              <a:latin typeface="ＭＳ Ｐゴシック" panose="020B0600070205080204" pitchFamily="50" charset="-128"/>
              <a:ea typeface="ＭＳ Ｐゴシック" panose="020B0600070205080204" pitchFamily="50" charset="-128"/>
            </a:rPr>
            <a:t>　今後、公共施設等総合管理計画に掲げた施設保有量の縮減を進めるとともに、施設の維持管理経費の縮減を図る。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20,091
19,965
65.85
10,839,201
10,423,328
292,096
5,709,718
10,154,098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80027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57150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2908300" y="1012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80645</xdr:rowOff>
    </xdr:from>
    <xdr:to>
      <xdr:col>10</xdr:col>
      <xdr:colOff>165100</xdr:colOff>
      <xdr:row>58</xdr:row>
      <xdr:rowOff>10795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196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131445</xdr:rowOff>
    </xdr:from>
    <xdr:to>
      <xdr:col>15</xdr:col>
      <xdr:colOff>50800</xdr:colOff>
      <xdr:row>59</xdr:row>
      <xdr:rowOff>57150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019300" y="990409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95" name="n_1main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96" name="n_2main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27322</xdr:rowOff>
    </xdr:from>
    <xdr:ext cx="405111" cy="259045"/>
    <xdr:sp macro="" textlink="">
      <xdr:nvSpPr>
        <xdr:cNvPr id="97" name="n_3main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1816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00000000-0008-0000-0F00-00007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2" name="【体育館・プール】&#10;一人当たり面積最小値テキスト">
          <a:extLst>
            <a:ext uri="{FF2B5EF4-FFF2-40B4-BE49-F238E27FC236}">
              <a16:creationId xmlns:a16="http://schemas.microsoft.com/office/drawing/2014/main" id="{00000000-0008-0000-0F00-00007A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24" name="【体育館・プール】&#10;一人当たり面積最大値テキスト">
          <a:extLst>
            <a:ext uri="{FF2B5EF4-FFF2-40B4-BE49-F238E27FC236}">
              <a16:creationId xmlns:a16="http://schemas.microsoft.com/office/drawing/2014/main" id="{00000000-0008-0000-0F00-00007C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126" name="【体育館・プール】&#10;一人当たり面積平均値テキスト">
          <a:extLst>
            <a:ext uri="{FF2B5EF4-FFF2-40B4-BE49-F238E27FC236}">
              <a16:creationId xmlns:a16="http://schemas.microsoft.com/office/drawing/2014/main" id="{00000000-0008-0000-0F00-00007E000000}"/>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150512</xdr:rowOff>
    </xdr:from>
    <xdr:ext cx="469744" cy="259045"/>
    <xdr:sp macro="" textlink="">
      <xdr:nvSpPr>
        <xdr:cNvPr id="129" name="n_1aveValue【体育館・プール】&#10;一人当たり面積">
          <a:extLst>
            <a:ext uri="{FF2B5EF4-FFF2-40B4-BE49-F238E27FC236}">
              <a16:creationId xmlns:a16="http://schemas.microsoft.com/office/drawing/2014/main" id="{00000000-0008-0000-0F00-000081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137177</xdr:rowOff>
    </xdr:from>
    <xdr:ext cx="469744" cy="259045"/>
    <xdr:sp macro="" textlink="">
      <xdr:nvSpPr>
        <xdr:cNvPr id="131" name="n_2aveValue【体育館・プール】&#10;一人当たり面積">
          <a:extLst>
            <a:ext uri="{FF2B5EF4-FFF2-40B4-BE49-F238E27FC236}">
              <a16:creationId xmlns:a16="http://schemas.microsoft.com/office/drawing/2014/main" id="{00000000-0008-0000-0F00-00008300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156227</xdr:rowOff>
    </xdr:from>
    <xdr:ext cx="469744" cy="259045"/>
    <xdr:sp macro="" textlink="">
      <xdr:nvSpPr>
        <xdr:cNvPr id="133" name="n_3aveValue【体育館・プール】&#10;一人当たり面積">
          <a:extLst>
            <a:ext uri="{FF2B5EF4-FFF2-40B4-BE49-F238E27FC236}">
              <a16:creationId xmlns:a16="http://schemas.microsoft.com/office/drawing/2014/main" id="{00000000-0008-0000-0F00-000085000000}"/>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114935</xdr:rowOff>
    </xdr:from>
    <xdr:to>
      <xdr:col>46</xdr:col>
      <xdr:colOff>38100</xdr:colOff>
      <xdr:row>61</xdr:row>
      <xdr:rowOff>45085</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8699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60</xdr:row>
      <xdr:rowOff>165735</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flipV="1">
          <a:off x="8750300" y="10447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120650</xdr:rowOff>
    </xdr:from>
    <xdr:to>
      <xdr:col>41</xdr:col>
      <xdr:colOff>101600</xdr:colOff>
      <xdr:row>61</xdr:row>
      <xdr:rowOff>50800</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781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165735</xdr:rowOff>
    </xdr:from>
    <xdr:to>
      <xdr:col>45</xdr:col>
      <xdr:colOff>177800</xdr:colOff>
      <xdr:row>61</xdr:row>
      <xdr:rowOff>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7861300" y="10452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55897</xdr:rowOff>
    </xdr:from>
    <xdr:ext cx="469744" cy="259045"/>
    <xdr:sp macro="" textlink="">
      <xdr:nvSpPr>
        <xdr:cNvPr id="144" name="n_1mainValue【体育館・プール】&#10;一人当たり面積">
          <a:extLst>
            <a:ext uri="{FF2B5EF4-FFF2-40B4-BE49-F238E27FC236}">
              <a16:creationId xmlns:a16="http://schemas.microsoft.com/office/drawing/2014/main" id="{00000000-0008-0000-0F00-000090000000}"/>
            </a:ext>
          </a:extLst>
        </xdr:cNvPr>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61612</xdr:rowOff>
    </xdr:from>
    <xdr:ext cx="469744" cy="259045"/>
    <xdr:sp macro="" textlink="">
      <xdr:nvSpPr>
        <xdr:cNvPr id="145" name="n_2mainValue【体育館・プール】&#10;一人当たり面積">
          <a:extLst>
            <a:ext uri="{FF2B5EF4-FFF2-40B4-BE49-F238E27FC236}">
              <a16:creationId xmlns:a16="http://schemas.microsoft.com/office/drawing/2014/main" id="{00000000-0008-0000-0F00-000091000000}"/>
            </a:ext>
          </a:extLst>
        </xdr:cNvPr>
        <xdr:cNvSpPr txBox="1"/>
      </xdr:nvSpPr>
      <xdr:spPr>
        <a:xfrm>
          <a:off x="8515427"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146" name="n_3mainValue【体育館・プール】&#10;一人当たり面積">
          <a:extLst>
            <a:ext uri="{FF2B5EF4-FFF2-40B4-BE49-F238E27FC236}">
              <a16:creationId xmlns:a16="http://schemas.microsoft.com/office/drawing/2014/main" id="{00000000-0008-0000-0F00-000092000000}"/>
            </a:ext>
          </a:extLst>
        </xdr:cNvPr>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a:extLst>
            <a:ext uri="{FF2B5EF4-FFF2-40B4-BE49-F238E27FC236}">
              <a16:creationId xmlns:a16="http://schemas.microsoft.com/office/drawing/2014/main" id="{00000000-0008-0000-0F00-0000CB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05" name="【一般廃棄物処理施設】&#10;有形固定資産減価償却率最小値テキスト">
          <a:extLst>
            <a:ext uri="{FF2B5EF4-FFF2-40B4-BE49-F238E27FC236}">
              <a16:creationId xmlns:a16="http://schemas.microsoft.com/office/drawing/2014/main" id="{00000000-0008-0000-0F00-0000CD00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207" name="【一般廃棄物処理施設】&#10;有形固定資産減価償却率最大値テキスト">
          <a:extLst>
            <a:ext uri="{FF2B5EF4-FFF2-40B4-BE49-F238E27FC236}">
              <a16:creationId xmlns:a16="http://schemas.microsoft.com/office/drawing/2014/main" id="{00000000-0008-0000-0F00-0000CF00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209" name="【一般廃棄物処理施設】&#10;有形固定資産減価償却率平均値テキスト">
          <a:extLst>
            <a:ext uri="{FF2B5EF4-FFF2-40B4-BE49-F238E27FC236}">
              <a16:creationId xmlns:a16="http://schemas.microsoft.com/office/drawing/2014/main" id="{00000000-0008-0000-0F00-0000D1000000}"/>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212" name="n_1aveValue【一般廃棄物処理施設】&#10;有形固定資産減価償却率">
          <a:extLst>
            <a:ext uri="{FF2B5EF4-FFF2-40B4-BE49-F238E27FC236}">
              <a16:creationId xmlns:a16="http://schemas.microsoft.com/office/drawing/2014/main" id="{00000000-0008-0000-0F00-0000D400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214" name="n_2aveValue【一般廃棄物処理施設】&#10;有形固定資産減価償却率">
          <a:extLst>
            <a:ext uri="{FF2B5EF4-FFF2-40B4-BE49-F238E27FC236}">
              <a16:creationId xmlns:a16="http://schemas.microsoft.com/office/drawing/2014/main" id="{00000000-0008-0000-0F00-0000D600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216" name="n_3aveValue【一般廃棄物処理施設】&#10;有形固定資産減価償却率">
          <a:extLst>
            <a:ext uri="{FF2B5EF4-FFF2-40B4-BE49-F238E27FC236}">
              <a16:creationId xmlns:a16="http://schemas.microsoft.com/office/drawing/2014/main" id="{00000000-0008-0000-0F00-0000D800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xdr:rowOff>
    </xdr:from>
    <xdr:to>
      <xdr:col>81</xdr:col>
      <xdr:colOff>101600</xdr:colOff>
      <xdr:row>39</xdr:row>
      <xdr:rowOff>112304</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84183</xdr:rowOff>
    </xdr:from>
    <xdr:to>
      <xdr:col>76</xdr:col>
      <xdr:colOff>165100</xdr:colOff>
      <xdr:row>39</xdr:row>
      <xdr:rowOff>14333</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14541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134983</xdr:rowOff>
    </xdr:from>
    <xdr:to>
      <xdr:col>81</xdr:col>
      <xdr:colOff>50800</xdr:colOff>
      <xdr:row>39</xdr:row>
      <xdr:rowOff>61504</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4592300" y="665008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103431</xdr:rowOff>
    </xdr:from>
    <xdr:ext cx="405111" cy="259045"/>
    <xdr:sp macro="" textlink="">
      <xdr:nvSpPr>
        <xdr:cNvPr id="225" name="n_1mainValue【一般廃棄物処理施設】&#10;有形固定資産減価償却率">
          <a:extLst>
            <a:ext uri="{FF2B5EF4-FFF2-40B4-BE49-F238E27FC236}">
              <a16:creationId xmlns:a16="http://schemas.microsoft.com/office/drawing/2014/main" id="{00000000-0008-0000-0F00-0000E1000000}"/>
            </a:ext>
          </a:extLst>
        </xdr:cNvPr>
        <xdr:cNvSpPr txBox="1"/>
      </xdr:nvSpPr>
      <xdr:spPr>
        <a:xfrm>
          <a:off x="15266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5460</xdr:rowOff>
    </xdr:from>
    <xdr:ext cx="405111" cy="259045"/>
    <xdr:sp macro="" textlink="">
      <xdr:nvSpPr>
        <xdr:cNvPr id="226" name="n_2mainValue【一般廃棄物処理施設】&#10;有形固定資産減価償却率">
          <a:extLst>
            <a:ext uri="{FF2B5EF4-FFF2-40B4-BE49-F238E27FC236}">
              <a16:creationId xmlns:a16="http://schemas.microsoft.com/office/drawing/2014/main" id="{00000000-0008-0000-0F00-0000E2000000}"/>
            </a:ext>
          </a:extLst>
        </xdr:cNvPr>
        <xdr:cNvSpPr txBox="1"/>
      </xdr:nvSpPr>
      <xdr:spPr>
        <a:xfrm>
          <a:off x="14389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7" name="【一般廃棄物処理施設】&#10;一人当たり有形固定資産（償却資産）額グラフ枠">
          <a:extLst>
            <a:ext uri="{FF2B5EF4-FFF2-40B4-BE49-F238E27FC236}">
              <a16:creationId xmlns:a16="http://schemas.microsoft.com/office/drawing/2014/main" id="{00000000-0008-0000-0F00-0000F7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143385</xdr:rowOff>
    </xdr:from>
    <xdr:to>
      <xdr:col>116</xdr:col>
      <xdr:colOff>62864</xdr:colOff>
      <xdr:row>41</xdr:row>
      <xdr:rowOff>133272</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22160864" y="6144135"/>
          <a:ext cx="0" cy="1018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137099</xdr:rowOff>
    </xdr:from>
    <xdr:ext cx="313932" cy="259045"/>
    <xdr:sp macro="" textlink="">
      <xdr:nvSpPr>
        <xdr:cNvPr id="249" name="【一般廃棄物処理施設】&#10;一人当たり有形固定資産（償却資産）額最小値テキスト">
          <a:extLst>
            <a:ext uri="{FF2B5EF4-FFF2-40B4-BE49-F238E27FC236}">
              <a16:creationId xmlns:a16="http://schemas.microsoft.com/office/drawing/2014/main" id="{00000000-0008-0000-0F00-0000F9000000}"/>
            </a:ext>
          </a:extLst>
        </xdr:cNvPr>
        <xdr:cNvSpPr txBox="1"/>
      </xdr:nvSpPr>
      <xdr:spPr>
        <a:xfrm>
          <a:off x="22199600" y="71665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133272</xdr:rowOff>
    </xdr:from>
    <xdr:to>
      <xdr:col>116</xdr:col>
      <xdr:colOff>152400</xdr:colOff>
      <xdr:row>41</xdr:row>
      <xdr:rowOff>133272</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22072600" y="716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90062</xdr:rowOff>
    </xdr:from>
    <xdr:ext cx="599010" cy="259045"/>
    <xdr:sp macro="" textlink="">
      <xdr:nvSpPr>
        <xdr:cNvPr id="251" name="【一般廃棄物処理施設】&#10;一人当たり有形固定資産（償却資産）額最大値テキスト">
          <a:extLst>
            <a:ext uri="{FF2B5EF4-FFF2-40B4-BE49-F238E27FC236}">
              <a16:creationId xmlns:a16="http://schemas.microsoft.com/office/drawing/2014/main" id="{00000000-0008-0000-0F00-0000FB000000}"/>
            </a:ext>
          </a:extLst>
        </xdr:cNvPr>
        <xdr:cNvSpPr txBox="1"/>
      </xdr:nvSpPr>
      <xdr:spPr>
        <a:xfrm>
          <a:off x="22199600" y="591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143385</xdr:rowOff>
    </xdr:from>
    <xdr:to>
      <xdr:col>116</xdr:col>
      <xdr:colOff>152400</xdr:colOff>
      <xdr:row>35</xdr:row>
      <xdr:rowOff>143385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22072600" y="6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95578</xdr:rowOff>
    </xdr:from>
    <xdr:ext cx="534377" cy="259045"/>
    <xdr:sp macro="" textlink="">
      <xdr:nvSpPr>
        <xdr:cNvPr id="253" name="【一般廃棄物処理施設】&#10;一人当たり有形固定資産（償却資産）額平均値テキスト">
          <a:extLst>
            <a:ext uri="{FF2B5EF4-FFF2-40B4-BE49-F238E27FC236}">
              <a16:creationId xmlns:a16="http://schemas.microsoft.com/office/drawing/2014/main" id="{00000000-0008-0000-0F00-0000FD000000}"/>
            </a:ext>
          </a:extLst>
        </xdr:cNvPr>
        <xdr:cNvSpPr txBox="1"/>
      </xdr:nvSpPr>
      <xdr:spPr>
        <a:xfrm>
          <a:off x="22199600" y="678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117151</xdr:rowOff>
    </xdr:from>
    <xdr:to>
      <xdr:col>116</xdr:col>
      <xdr:colOff>114300</xdr:colOff>
      <xdr:row>40</xdr:row>
      <xdr:rowOff>47301</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22110700" y="680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108469</xdr:rowOff>
    </xdr:from>
    <xdr:to>
      <xdr:col>112</xdr:col>
      <xdr:colOff>38100</xdr:colOff>
      <xdr:row>40</xdr:row>
      <xdr:rowOff>38619</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1272500" y="679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29746</xdr:rowOff>
    </xdr:from>
    <xdr:ext cx="534377" cy="259045"/>
    <xdr:sp macro="" textlink="">
      <xdr:nvSpPr>
        <xdr:cNvPr id="256" name="n_1aveValue【一般廃棄物処理施設】&#10;一人当たり有形固定資産（償却資産）額">
          <a:extLst>
            <a:ext uri="{FF2B5EF4-FFF2-40B4-BE49-F238E27FC236}">
              <a16:creationId xmlns:a16="http://schemas.microsoft.com/office/drawing/2014/main" id="{00000000-0008-0000-0F00-000000010000}"/>
            </a:ext>
          </a:extLst>
        </xdr:cNvPr>
        <xdr:cNvSpPr txBox="1"/>
      </xdr:nvSpPr>
      <xdr:spPr>
        <a:xfrm>
          <a:off x="21043411" y="68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96175</xdr:rowOff>
    </xdr:from>
    <xdr:to>
      <xdr:col>107</xdr:col>
      <xdr:colOff>101600</xdr:colOff>
      <xdr:row>40</xdr:row>
      <xdr:rowOff>26325</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20383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17452</xdr:rowOff>
    </xdr:from>
    <xdr:ext cx="534377" cy="259045"/>
    <xdr:sp macro="" textlink="">
      <xdr:nvSpPr>
        <xdr:cNvPr id="258" name="n_2aveValue【一般廃棄物処理施設】&#10;一人当たり有形固定資産（償却資産）額">
          <a:extLst>
            <a:ext uri="{FF2B5EF4-FFF2-40B4-BE49-F238E27FC236}">
              <a16:creationId xmlns:a16="http://schemas.microsoft.com/office/drawing/2014/main" id="{00000000-0008-0000-0F00-000002010000}"/>
            </a:ext>
          </a:extLst>
        </xdr:cNvPr>
        <xdr:cNvSpPr txBox="1"/>
      </xdr:nvSpPr>
      <xdr:spPr>
        <a:xfrm>
          <a:off x="201671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131494</xdr:rowOff>
    </xdr:from>
    <xdr:to>
      <xdr:col>102</xdr:col>
      <xdr:colOff>165100</xdr:colOff>
      <xdr:row>40</xdr:row>
      <xdr:rowOff>61644</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19494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78171</xdr:rowOff>
    </xdr:from>
    <xdr:ext cx="534377" cy="259045"/>
    <xdr:sp macro="" textlink="">
      <xdr:nvSpPr>
        <xdr:cNvPr id="260" name="n_3aveValue【一般廃棄物処理施設】&#10;一人当たり有形固定資産（償却資産）額">
          <a:extLst>
            <a:ext uri="{FF2B5EF4-FFF2-40B4-BE49-F238E27FC236}">
              <a16:creationId xmlns:a16="http://schemas.microsoft.com/office/drawing/2014/main" id="{00000000-0008-0000-0F00-000004010000}"/>
            </a:ext>
          </a:extLst>
        </xdr:cNvPr>
        <xdr:cNvSpPr txBox="1"/>
      </xdr:nvSpPr>
      <xdr:spPr>
        <a:xfrm>
          <a:off x="19278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7825</xdr:rowOff>
    </xdr:from>
    <xdr:to>
      <xdr:col>112</xdr:col>
      <xdr:colOff>38100</xdr:colOff>
      <xdr:row>37</xdr:row>
      <xdr:rowOff>109425</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21272500" y="63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60015</xdr:rowOff>
    </xdr:from>
    <xdr:to>
      <xdr:col>107</xdr:col>
      <xdr:colOff>101600</xdr:colOff>
      <xdr:row>34</xdr:row>
      <xdr:rowOff>161615</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20383500" y="588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110815</xdr:rowOff>
    </xdr:from>
    <xdr:to>
      <xdr:col>111</xdr:col>
      <xdr:colOff>177800</xdr:colOff>
      <xdr:row>37</xdr:row>
      <xdr:rowOff>58625</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20434300" y="5940115"/>
          <a:ext cx="889000" cy="4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125952</xdr:rowOff>
    </xdr:from>
    <xdr:ext cx="599010" cy="259045"/>
    <xdr:sp macro="" textlink="">
      <xdr:nvSpPr>
        <xdr:cNvPr id="269" name="n_1mainValue【一般廃棄物処理施設】&#10;一人当たり有形固定資産（償却資産）額">
          <a:extLst>
            <a:ext uri="{FF2B5EF4-FFF2-40B4-BE49-F238E27FC236}">
              <a16:creationId xmlns:a16="http://schemas.microsoft.com/office/drawing/2014/main" id="{00000000-0008-0000-0F00-00000D010000}"/>
            </a:ext>
          </a:extLst>
        </xdr:cNvPr>
        <xdr:cNvSpPr txBox="1"/>
      </xdr:nvSpPr>
      <xdr:spPr>
        <a:xfrm>
          <a:off x="21011095" y="612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6692</xdr:rowOff>
    </xdr:from>
    <xdr:ext cx="599010" cy="259045"/>
    <xdr:sp macro="" textlink="">
      <xdr:nvSpPr>
        <xdr:cNvPr id="270" name="n_2mainValue【一般廃棄物処理施設】&#10;一人当たり有形固定資産（償却資産）額">
          <a:extLst>
            <a:ext uri="{FF2B5EF4-FFF2-40B4-BE49-F238E27FC236}">
              <a16:creationId xmlns:a16="http://schemas.microsoft.com/office/drawing/2014/main" id="{00000000-0008-0000-0F00-00000E010000}"/>
            </a:ext>
          </a:extLst>
        </xdr:cNvPr>
        <xdr:cNvSpPr txBox="1"/>
      </xdr:nvSpPr>
      <xdr:spPr>
        <a:xfrm>
          <a:off x="20134795" y="566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5" name="【保健センター・保健所】&#10;有形固定資産減価償却率グラフ枠">
          <a:extLst>
            <a:ext uri="{FF2B5EF4-FFF2-40B4-BE49-F238E27FC236}">
              <a16:creationId xmlns:a16="http://schemas.microsoft.com/office/drawing/2014/main" id="{00000000-0008-0000-0F00-00002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297" name="【保健センター・保健所】&#10;有形固定資産減価償却率最小値テキスト">
          <a:extLst>
            <a:ext uri="{FF2B5EF4-FFF2-40B4-BE49-F238E27FC236}">
              <a16:creationId xmlns:a16="http://schemas.microsoft.com/office/drawing/2014/main" id="{00000000-0008-0000-0F00-00002901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299" name="【保健センター・保健所】&#10;有形固定資産減価償却率最大値テキスト">
          <a:extLst>
            <a:ext uri="{FF2B5EF4-FFF2-40B4-BE49-F238E27FC236}">
              <a16:creationId xmlns:a16="http://schemas.microsoft.com/office/drawing/2014/main" id="{00000000-0008-0000-0F00-00002B01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01" name="【保健センター・保健所】&#10;有形固定資産減価償却率平均値テキスト">
          <a:extLst>
            <a:ext uri="{FF2B5EF4-FFF2-40B4-BE49-F238E27FC236}">
              <a16:creationId xmlns:a16="http://schemas.microsoft.com/office/drawing/2014/main" id="{00000000-0008-0000-0F00-00002D01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304" name="n_1aveValue【保健センター・保健所】&#10;有形固定資産減価償却率">
          <a:extLst>
            <a:ext uri="{FF2B5EF4-FFF2-40B4-BE49-F238E27FC236}">
              <a16:creationId xmlns:a16="http://schemas.microsoft.com/office/drawing/2014/main" id="{00000000-0008-0000-0F00-000030010000}"/>
            </a:ext>
          </a:extLst>
        </xdr:cNvPr>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306" name="n_2aveValue【保健センター・保健所】&#10;有形固定資産減価償却率">
          <a:extLst>
            <a:ext uri="{FF2B5EF4-FFF2-40B4-BE49-F238E27FC236}">
              <a16:creationId xmlns:a16="http://schemas.microsoft.com/office/drawing/2014/main" id="{00000000-0008-0000-0F00-00003201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308" name="n_3aveValue【保健センター・保健所】&#10;有形固定資産減価償却率">
          <a:extLst>
            <a:ext uri="{FF2B5EF4-FFF2-40B4-BE49-F238E27FC236}">
              <a16:creationId xmlns:a16="http://schemas.microsoft.com/office/drawing/2014/main" id="{00000000-0008-0000-0F00-000034010000}"/>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102688</xdr:rowOff>
    </xdr:from>
    <xdr:to>
      <xdr:col>81</xdr:col>
      <xdr:colOff>101600</xdr:colOff>
      <xdr:row>63</xdr:row>
      <xdr:rowOff>32838</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5430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135346</xdr:rowOff>
    </xdr:from>
    <xdr:to>
      <xdr:col>76</xdr:col>
      <xdr:colOff>165100</xdr:colOff>
      <xdr:row>63</xdr:row>
      <xdr:rowOff>65496</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4541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153488</xdr:rowOff>
    </xdr:from>
    <xdr:to>
      <xdr:col>81</xdr:col>
      <xdr:colOff>50800</xdr:colOff>
      <xdr:row>63</xdr:row>
      <xdr:rowOff>14696</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14592300" y="107833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171269</xdr:rowOff>
    </xdr:from>
    <xdr:to>
      <xdr:col>72</xdr:col>
      <xdr:colOff>38100</xdr:colOff>
      <xdr:row>63</xdr:row>
      <xdr:rowOff>101419</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3652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14696</xdr:rowOff>
    </xdr:from>
    <xdr:to>
      <xdr:col>76</xdr:col>
      <xdr:colOff>114300</xdr:colOff>
      <xdr:row>63</xdr:row>
      <xdr:rowOff>50619</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13703300" y="108160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23965</xdr:rowOff>
    </xdr:from>
    <xdr:ext cx="405111" cy="259045"/>
    <xdr:sp macro="" textlink="">
      <xdr:nvSpPr>
        <xdr:cNvPr id="319" name="n_1mainValue【保健センター・保健所】&#10;有形固定資産減価償却率">
          <a:extLst>
            <a:ext uri="{FF2B5EF4-FFF2-40B4-BE49-F238E27FC236}">
              <a16:creationId xmlns:a16="http://schemas.microsoft.com/office/drawing/2014/main" id="{00000000-0008-0000-0F00-00003F010000}"/>
            </a:ext>
          </a:extLst>
        </xdr:cNvPr>
        <xdr:cNvSpPr txBox="1"/>
      </xdr:nvSpPr>
      <xdr:spPr>
        <a:xfrm>
          <a:off x="152660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56623</xdr:rowOff>
    </xdr:from>
    <xdr:ext cx="405111" cy="259045"/>
    <xdr:sp macro="" textlink="">
      <xdr:nvSpPr>
        <xdr:cNvPr id="320" name="n_2mainValue【保健センター・保健所】&#10;有形固定資産減価償却率">
          <a:extLst>
            <a:ext uri="{FF2B5EF4-FFF2-40B4-BE49-F238E27FC236}">
              <a16:creationId xmlns:a16="http://schemas.microsoft.com/office/drawing/2014/main" id="{00000000-0008-0000-0F00-000040010000}"/>
            </a:ext>
          </a:extLst>
        </xdr:cNvPr>
        <xdr:cNvSpPr txBox="1"/>
      </xdr:nvSpPr>
      <xdr:spPr>
        <a:xfrm>
          <a:off x="14389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92546</xdr:rowOff>
    </xdr:from>
    <xdr:ext cx="405111" cy="259045"/>
    <xdr:sp macro="" textlink="">
      <xdr:nvSpPr>
        <xdr:cNvPr id="321" name="n_3mainValue【保健センター・保健所】&#10;有形固定資産減価償却率">
          <a:extLst>
            <a:ext uri="{FF2B5EF4-FFF2-40B4-BE49-F238E27FC236}">
              <a16:creationId xmlns:a16="http://schemas.microsoft.com/office/drawing/2014/main" id="{00000000-0008-0000-0F00-000041010000}"/>
            </a:ext>
          </a:extLst>
        </xdr:cNvPr>
        <xdr:cNvSpPr txBox="1"/>
      </xdr:nvSpPr>
      <xdr:spPr>
        <a:xfrm>
          <a:off x="13500744"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6" name="【保健センター・保健所】&#10;一人当たり面積グラフ枠">
          <a:extLst>
            <a:ext uri="{FF2B5EF4-FFF2-40B4-BE49-F238E27FC236}">
              <a16:creationId xmlns:a16="http://schemas.microsoft.com/office/drawing/2014/main" id="{00000000-0008-0000-0F00-00005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348" name="【保健センター・保健所】&#10;一人当たり面積最小値テキスト">
          <a:extLst>
            <a:ext uri="{FF2B5EF4-FFF2-40B4-BE49-F238E27FC236}">
              <a16:creationId xmlns:a16="http://schemas.microsoft.com/office/drawing/2014/main" id="{00000000-0008-0000-0F00-00005C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350" name="【保健センター・保健所】&#10;一人当たり面積最大値テキスト">
          <a:extLst>
            <a:ext uri="{FF2B5EF4-FFF2-40B4-BE49-F238E27FC236}">
              <a16:creationId xmlns:a16="http://schemas.microsoft.com/office/drawing/2014/main" id="{00000000-0008-0000-0F00-00005E01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352" name="【保健センター・保健所】&#10;一人当たり面積平均値テキスト">
          <a:extLst>
            <a:ext uri="{FF2B5EF4-FFF2-40B4-BE49-F238E27FC236}">
              <a16:creationId xmlns:a16="http://schemas.microsoft.com/office/drawing/2014/main" id="{00000000-0008-0000-0F00-000060010000}"/>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164392</xdr:rowOff>
    </xdr:from>
    <xdr:ext cx="469744" cy="259045"/>
    <xdr:sp macro="" textlink="">
      <xdr:nvSpPr>
        <xdr:cNvPr id="355" name="n_1aveValue【保健センター・保健所】&#10;一人当たり面積">
          <a:extLst>
            <a:ext uri="{FF2B5EF4-FFF2-40B4-BE49-F238E27FC236}">
              <a16:creationId xmlns:a16="http://schemas.microsoft.com/office/drawing/2014/main" id="{00000000-0008-0000-0F00-000063010000}"/>
            </a:ext>
          </a:extLst>
        </xdr:cNvPr>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151328</xdr:rowOff>
    </xdr:from>
    <xdr:ext cx="469744" cy="259045"/>
    <xdr:sp macro="" textlink="">
      <xdr:nvSpPr>
        <xdr:cNvPr id="357" name="n_2aveValue【保健センター・保健所】&#10;一人当たり面積">
          <a:extLst>
            <a:ext uri="{FF2B5EF4-FFF2-40B4-BE49-F238E27FC236}">
              <a16:creationId xmlns:a16="http://schemas.microsoft.com/office/drawing/2014/main" id="{00000000-0008-0000-0F00-000065010000}"/>
            </a:ext>
          </a:extLst>
        </xdr:cNvPr>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108874</xdr:rowOff>
    </xdr:from>
    <xdr:ext cx="469744" cy="259045"/>
    <xdr:sp macro="" textlink="">
      <xdr:nvSpPr>
        <xdr:cNvPr id="359" name="n_3aveValue【保健センター・保健所】&#10;一人当たり面積">
          <a:extLst>
            <a:ext uri="{FF2B5EF4-FFF2-40B4-BE49-F238E27FC236}">
              <a16:creationId xmlns:a16="http://schemas.microsoft.com/office/drawing/2014/main" id="{00000000-0008-0000-0F00-000067010000}"/>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81462</xdr:rowOff>
    </xdr:from>
    <xdr:to>
      <xdr:col>112</xdr:col>
      <xdr:colOff>38100</xdr:colOff>
      <xdr:row>62</xdr:row>
      <xdr:rowOff>11612</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21272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84727</xdr:rowOff>
    </xdr:from>
    <xdr:to>
      <xdr:col>107</xdr:col>
      <xdr:colOff>101600</xdr:colOff>
      <xdr:row>62</xdr:row>
      <xdr:rowOff>14877</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20383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132262</xdr:rowOff>
    </xdr:from>
    <xdr:to>
      <xdr:col>111</xdr:col>
      <xdr:colOff>177800</xdr:colOff>
      <xdr:row>61</xdr:row>
      <xdr:rowOff>135527</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20434300" y="105907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91259</xdr:rowOff>
    </xdr:from>
    <xdr:to>
      <xdr:col>102</xdr:col>
      <xdr:colOff>165100</xdr:colOff>
      <xdr:row>62</xdr:row>
      <xdr:rowOff>21409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19494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135527</xdr:rowOff>
    </xdr:from>
    <xdr:to>
      <xdr:col>107</xdr:col>
      <xdr:colOff>50800</xdr:colOff>
      <xdr:row>61</xdr:row>
      <xdr:rowOff>142059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19545300" y="105939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28139</xdr:rowOff>
    </xdr:from>
    <xdr:ext cx="469744" cy="259045"/>
    <xdr:sp macro="" textlink="">
      <xdr:nvSpPr>
        <xdr:cNvPr id="370" name="n_1mainValue【保健センター・保健所】&#10;一人当たり面積">
          <a:extLst>
            <a:ext uri="{FF2B5EF4-FFF2-40B4-BE49-F238E27FC236}">
              <a16:creationId xmlns:a16="http://schemas.microsoft.com/office/drawing/2014/main" id="{00000000-0008-0000-0F00-000072010000}"/>
            </a:ext>
          </a:extLst>
        </xdr:cNvPr>
        <xdr:cNvSpPr txBox="1"/>
      </xdr:nvSpPr>
      <xdr:spPr>
        <a:xfrm>
          <a:off x="210757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31404</xdr:rowOff>
    </xdr:from>
    <xdr:ext cx="469744" cy="259045"/>
    <xdr:sp macro="" textlink="">
      <xdr:nvSpPr>
        <xdr:cNvPr id="371" name="n_2mainValue【保健センター・保健所】&#10;一人当たり面積">
          <a:extLst>
            <a:ext uri="{FF2B5EF4-FFF2-40B4-BE49-F238E27FC236}">
              <a16:creationId xmlns:a16="http://schemas.microsoft.com/office/drawing/2014/main" id="{00000000-0008-0000-0F00-000073010000}"/>
            </a:ext>
          </a:extLst>
        </xdr:cNvPr>
        <xdr:cNvSpPr txBox="1"/>
      </xdr:nvSpPr>
      <xdr:spPr>
        <a:xfrm>
          <a:off x="20199427" y="103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37936</xdr:rowOff>
    </xdr:from>
    <xdr:ext cx="469744" cy="259045"/>
    <xdr:sp macro="" textlink="">
      <xdr:nvSpPr>
        <xdr:cNvPr id="372" name="n_3mainValue【保健センター・保健所】&#10;一人当たり面積">
          <a:extLst>
            <a:ext uri="{FF2B5EF4-FFF2-40B4-BE49-F238E27FC236}">
              <a16:creationId xmlns:a16="http://schemas.microsoft.com/office/drawing/2014/main" id="{00000000-0008-0000-0F00-000074010000}"/>
            </a:ext>
          </a:extLst>
        </xdr:cNvPr>
        <xdr:cNvSpPr txBox="1"/>
      </xdr:nvSpPr>
      <xdr:spPr>
        <a:xfrm>
          <a:off x="19310427" y="103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3" name="【庁舎】&#10;有形固定資産減価償却率グラフ枠">
          <a:extLst>
            <a:ext uri="{FF2B5EF4-FFF2-40B4-BE49-F238E27FC236}">
              <a16:creationId xmlns:a16="http://schemas.microsoft.com/office/drawing/2014/main" id="{00000000-0008-0000-0F00-00009D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415" name="【庁舎】&#10;有形固定資産減価償却率最小値テキスト">
          <a:extLst>
            <a:ext uri="{FF2B5EF4-FFF2-40B4-BE49-F238E27FC236}">
              <a16:creationId xmlns:a16="http://schemas.microsoft.com/office/drawing/2014/main" id="{00000000-0008-0000-0F00-00009F01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17" name="【庁舎】&#10;有形固定資産減価償却率最大値テキスト">
          <a:extLst>
            <a:ext uri="{FF2B5EF4-FFF2-40B4-BE49-F238E27FC236}">
              <a16:creationId xmlns:a16="http://schemas.microsoft.com/office/drawing/2014/main" id="{00000000-0008-0000-0F00-0000A1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419" name="【庁舎】&#10;有形固定資産減価償却率平均値テキスト">
          <a:extLst>
            <a:ext uri="{FF2B5EF4-FFF2-40B4-BE49-F238E27FC236}">
              <a16:creationId xmlns:a16="http://schemas.microsoft.com/office/drawing/2014/main" id="{00000000-0008-0000-0F00-0000A301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122300</xdr:rowOff>
    </xdr:from>
    <xdr:ext cx="405111" cy="259045"/>
    <xdr:sp macro="" textlink="">
      <xdr:nvSpPr>
        <xdr:cNvPr id="422" name="n_1aveValue【庁舎】&#10;有形固定資産減価償却率">
          <a:extLst>
            <a:ext uri="{FF2B5EF4-FFF2-40B4-BE49-F238E27FC236}">
              <a16:creationId xmlns:a16="http://schemas.microsoft.com/office/drawing/2014/main" id="{00000000-0008-0000-0F00-0000A6010000}"/>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127198</xdr:rowOff>
    </xdr:from>
    <xdr:ext cx="405111" cy="259045"/>
    <xdr:sp macro="" textlink="">
      <xdr:nvSpPr>
        <xdr:cNvPr id="424" name="n_2aveValue【庁舎】&#10;有形固定資産減価償却率">
          <a:extLst>
            <a:ext uri="{FF2B5EF4-FFF2-40B4-BE49-F238E27FC236}">
              <a16:creationId xmlns:a16="http://schemas.microsoft.com/office/drawing/2014/main" id="{00000000-0008-0000-0F00-0000A8010000}"/>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138628</xdr:rowOff>
    </xdr:from>
    <xdr:ext cx="405111" cy="259045"/>
    <xdr:sp macro="" textlink="">
      <xdr:nvSpPr>
        <xdr:cNvPr id="426" name="n_3aveValue【庁舎】&#10;有形固定資産減価償却率">
          <a:extLst>
            <a:ext uri="{FF2B5EF4-FFF2-40B4-BE49-F238E27FC236}">
              <a16:creationId xmlns:a16="http://schemas.microsoft.com/office/drawing/2014/main" id="{00000000-0008-0000-0F00-0000AA010000}"/>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126637</xdr:rowOff>
    </xdr:from>
    <xdr:to>
      <xdr:col>76</xdr:col>
      <xdr:colOff>165100</xdr:colOff>
      <xdr:row>107</xdr:row>
      <xdr:rowOff>56787</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454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107</xdr:row>
      <xdr:rowOff>5987</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14592300" y="183184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107</xdr:row>
      <xdr:rowOff>5987</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3703300" y="183348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15257</xdr:rowOff>
    </xdr:from>
    <xdr:ext cx="405111" cy="259045"/>
    <xdr:sp macro="" textlink="">
      <xdr:nvSpPr>
        <xdr:cNvPr id="437" name="n_1mainValue【庁舎】&#10;有形固定資産減価償却率">
          <a:extLst>
            <a:ext uri="{FF2B5EF4-FFF2-40B4-BE49-F238E27FC236}">
              <a16:creationId xmlns:a16="http://schemas.microsoft.com/office/drawing/2014/main" id="{00000000-0008-0000-0F00-0000B5010000}"/>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47914</xdr:rowOff>
    </xdr:from>
    <xdr:ext cx="405111" cy="259045"/>
    <xdr:sp macro="" textlink="">
      <xdr:nvSpPr>
        <xdr:cNvPr id="438" name="n_2mainValue【庁舎】&#10;有形固定資産減価償却率">
          <a:extLst>
            <a:ext uri="{FF2B5EF4-FFF2-40B4-BE49-F238E27FC236}">
              <a16:creationId xmlns:a16="http://schemas.microsoft.com/office/drawing/2014/main" id="{00000000-0008-0000-0F00-0000B6010000}"/>
            </a:ext>
          </a:extLst>
        </xdr:cNvPr>
        <xdr:cNvSpPr txBox="1"/>
      </xdr:nvSpPr>
      <xdr:spPr>
        <a:xfrm>
          <a:off x="14389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439" name="n_3mainValue【庁舎】&#10;有形固定資産減価償却率">
          <a:extLst>
            <a:ext uri="{FF2B5EF4-FFF2-40B4-BE49-F238E27FC236}">
              <a16:creationId xmlns:a16="http://schemas.microsoft.com/office/drawing/2014/main" id="{00000000-0008-0000-0F00-0000B7010000}"/>
            </a:ext>
          </a:extLst>
        </xdr:cNvPr>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2" name="【庁舎】&#10;一人当たり面積グラフ枠">
          <a:extLst>
            <a:ext uri="{FF2B5EF4-FFF2-40B4-BE49-F238E27FC236}">
              <a16:creationId xmlns:a16="http://schemas.microsoft.com/office/drawing/2014/main" id="{00000000-0008-0000-0F00-0000CE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464" name="【庁舎】&#10;一人当たり面積最小値テキスト">
          <a:extLst>
            <a:ext uri="{FF2B5EF4-FFF2-40B4-BE49-F238E27FC236}">
              <a16:creationId xmlns:a16="http://schemas.microsoft.com/office/drawing/2014/main" id="{00000000-0008-0000-0F00-0000D001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466" name="【庁舎】&#10;一人当たり面積最大値テキスト">
          <a:extLst>
            <a:ext uri="{FF2B5EF4-FFF2-40B4-BE49-F238E27FC236}">
              <a16:creationId xmlns:a16="http://schemas.microsoft.com/office/drawing/2014/main" id="{00000000-0008-0000-0F00-0000D201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468" name="【庁舎】&#10;一人当たり面積平均値テキスト">
          <a:extLst>
            <a:ext uri="{FF2B5EF4-FFF2-40B4-BE49-F238E27FC236}">
              <a16:creationId xmlns:a16="http://schemas.microsoft.com/office/drawing/2014/main" id="{00000000-0008-0000-0F00-0000D4010000}"/>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471" name="n_1aveValue【庁舎】&#10;一人当たり面積">
          <a:extLst>
            <a:ext uri="{FF2B5EF4-FFF2-40B4-BE49-F238E27FC236}">
              <a16:creationId xmlns:a16="http://schemas.microsoft.com/office/drawing/2014/main" id="{00000000-0008-0000-0F00-0000D701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170197</xdr:rowOff>
    </xdr:from>
    <xdr:ext cx="469744" cy="259045"/>
    <xdr:sp macro="" textlink="">
      <xdr:nvSpPr>
        <xdr:cNvPr id="473" name="n_2aveValue【庁舎】&#10;一人当たり面積">
          <a:extLst>
            <a:ext uri="{FF2B5EF4-FFF2-40B4-BE49-F238E27FC236}">
              <a16:creationId xmlns:a16="http://schemas.microsoft.com/office/drawing/2014/main" id="{00000000-0008-0000-0F00-0000D9010000}"/>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475" name="n_3aveValue【庁舎】&#10;一人当たり面積">
          <a:extLst>
            <a:ext uri="{FF2B5EF4-FFF2-40B4-BE49-F238E27FC236}">
              <a16:creationId xmlns:a16="http://schemas.microsoft.com/office/drawing/2014/main" id="{00000000-0008-0000-0F00-0000DB01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20383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146686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20434300" y="183184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9494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146686</xdr:rowOff>
    </xdr:from>
    <xdr:to>
      <xdr:col>107</xdr:col>
      <xdr:colOff>50800</xdr:colOff>
      <xdr:row>106</xdr:row>
      <xdr:rowOff>150495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19545300" y="183203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486" name="n_1mainValue【庁舎】&#10;一人当たり面積">
          <a:extLst>
            <a:ext uri="{FF2B5EF4-FFF2-40B4-BE49-F238E27FC236}">
              <a16:creationId xmlns:a16="http://schemas.microsoft.com/office/drawing/2014/main" id="{00000000-0008-0000-0F00-0000E601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487" name="n_2mainValue【庁舎】&#10;一人当たり面積">
          <a:extLst>
            <a:ext uri="{FF2B5EF4-FFF2-40B4-BE49-F238E27FC236}">
              <a16:creationId xmlns:a16="http://schemas.microsoft.com/office/drawing/2014/main" id="{00000000-0008-0000-0F00-0000E7010000}"/>
            </a:ext>
          </a:extLst>
        </xdr:cNvPr>
        <xdr:cNvSpPr txBox="1"/>
      </xdr:nvSpPr>
      <xdr:spPr>
        <a:xfrm>
          <a:off x="20199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488" name="n_3mainValue【庁舎】&#10;一人当たり面積">
          <a:extLst>
            <a:ext uri="{FF2B5EF4-FFF2-40B4-BE49-F238E27FC236}">
              <a16:creationId xmlns:a16="http://schemas.microsoft.com/office/drawing/2014/main" id="{00000000-0008-0000-0F00-0000E8010000}"/>
            </a:ext>
          </a:extLst>
        </xdr:cNvPr>
        <xdr:cNvSpPr txBox="1"/>
      </xdr:nvSpPr>
      <xdr:spPr>
        <a:xfrm>
          <a:off x="19310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本町は、公共施設の保有量が全国平均と比較して多い一方、築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老朽化した施設の割合が多いため、有形固定資産減価償却率が高い施設がある。高い施設は、公民館、体育館・プールである。また、一人当たりの施設の保有量が特に多い施設は、道路、橋りょう、学校施設、一般廃棄物処理施設、体育館・プール、保健センターである。橋りょう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年に、長寿命化修繕計画を策定し、維持更新費用の縮減・平準化を進めている。</a:t>
          </a:r>
        </a:p>
        <a:p>
          <a:r>
            <a:rPr kumimoji="1" lang="ja-JP" altLang="en-US" sz="1300">
              <a:latin typeface="ＭＳ Ｐゴシック" panose="020B0600070205080204" pitchFamily="50" charset="-128"/>
              <a:ea typeface="ＭＳ Ｐゴシック" panose="020B0600070205080204" pitchFamily="50" charset="-128"/>
            </a:rPr>
            <a:t>　今後、公共施設等総合管理計画に掲げた施設保有量の縮減を進めるとともに、施設の維持管理経費の縮減を図る。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20,091
19,965
65.85
10,839,201
10,423,328
292,096
5,709,718
10,154,098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ポイント改善したものの長引く景気低迷による法人関係税の減収の影響などから</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と類似団体平均を下回っている。退職者不補充等による人件費の抑制、事業の峻別による歳出の徹底的な見直しを実施するとともに、税収納率の向上対策を中心とする歳入確保に努める。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138289</xdr:rowOff>
    </xdr:from>
    <xdr:to>
      <xdr:col>23</xdr:col>
      <xdr:colOff>133350</xdr:colOff>
      <xdr:row>44</xdr:row>
      <xdr:rowOff>151695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820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151695</xdr:rowOff>
    </xdr:from>
    <xdr:to>
      <xdr:col>19</xdr:col>
      <xdr:colOff>133350</xdr:colOff>
      <xdr:row>44</xdr:row>
      <xdr:rowOff>151695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95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151695</xdr:rowOff>
    </xdr:from>
    <xdr:to>
      <xdr:col>15</xdr:col>
      <xdr:colOff>82550</xdr:colOff>
      <xdr:row>44</xdr:row>
      <xdr:rowOff>151695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95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151695</xdr:rowOff>
    </xdr:from>
    <xdr:to>
      <xdr:col>11</xdr:col>
      <xdr:colOff>31750</xdr:colOff>
      <xdr:row>44</xdr:row>
      <xdr:rowOff>151695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95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87489</xdr:rowOff>
    </xdr:from>
    <xdr:to>
      <xdr:col>23</xdr:col>
      <xdr:colOff>184150</xdr:colOff>
      <xdr:row>45</xdr:row>
      <xdr:rowOff>17639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59566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100895</xdr:rowOff>
    </xdr:from>
    <xdr:to>
      <xdr:col>19</xdr:col>
      <xdr:colOff>184150</xdr:colOff>
      <xdr:row>45</xdr:row>
      <xdr:rowOff>31045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15822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3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100895</xdr:rowOff>
    </xdr:from>
    <xdr:to>
      <xdr:col>15</xdr:col>
      <xdr:colOff>133350</xdr:colOff>
      <xdr:row>45</xdr:row>
      <xdr:rowOff>31045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15822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100895</xdr:rowOff>
    </xdr:from>
    <xdr:to>
      <xdr:col>11</xdr:col>
      <xdr:colOff>82550</xdr:colOff>
      <xdr:row>45</xdr:row>
      <xdr:rowOff>31045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15822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100895</xdr:rowOff>
    </xdr:from>
    <xdr:to>
      <xdr:col>7</xdr:col>
      <xdr:colOff>31750</xdr:colOff>
      <xdr:row>45</xdr:row>
      <xdr:rowOff>31045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15822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年度から実施している地方債の繰上償還、事務事業の見直し等により、経常収支比率は平成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年度をピークに下降していたが、平成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年度から上昇しており、前年度比＋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92.5%</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ため、定員適正化等による職員数の調整、繰上償還による公債費削減など、行財政改革への取り組みを強化し、義務的経費を削減するとともに、優先度の低い事業については計画的に廃止・縮小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144463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43260"/>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110807</xdr:rowOff>
    </xdr:from>
    <xdr:to>
      <xdr:col>19</xdr:col>
      <xdr:colOff>133350</xdr:colOff>
      <xdr:row>63</xdr:row>
      <xdr:rowOff>41910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4070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2222</xdr:rowOff>
    </xdr:from>
    <xdr:to>
      <xdr:col>15</xdr:col>
      <xdr:colOff>82550</xdr:colOff>
      <xdr:row>62</xdr:row>
      <xdr:rowOff>110807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3212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62</xdr:row>
      <xdr:rowOff>2222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1750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93663</xdr:rowOff>
    </xdr:from>
    <xdr:to>
      <xdr:col>23</xdr:col>
      <xdr:colOff>184150</xdr:colOff>
      <xdr:row>64</xdr:row>
      <xdr:rowOff>23813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65740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60007</xdr:rowOff>
    </xdr:from>
    <xdr:to>
      <xdr:col>15</xdr:col>
      <xdr:colOff>133350</xdr:colOff>
      <xdr:row>62</xdr:row>
      <xdr:rowOff>161607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122872</xdr:rowOff>
    </xdr:from>
    <xdr:to>
      <xdr:col>11</xdr:col>
      <xdr:colOff>82550</xdr:colOff>
      <xdr:row>62</xdr:row>
      <xdr:rowOff>53022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37799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120032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一人当たりの人件費・物件費等決算額は、類似団体平均を</a:t>
          </a:r>
          <a:r>
            <a:rPr kumimoji="1" lang="en-US" altLang="ja-JP" sz="1300">
              <a:latin typeface="ＭＳ Ｐゴシック" panose="020B0600070205080204" pitchFamily="50" charset="-128"/>
              <a:ea typeface="ＭＳ Ｐゴシック" panose="020B0600070205080204" pitchFamily="50" charset="-128"/>
            </a:rPr>
            <a:t>7,621</a:t>
          </a:r>
          <a:r>
            <a:rPr kumimoji="1" lang="ja-JP" altLang="en-US" sz="1300">
              <a:latin typeface="ＭＳ Ｐゴシック" panose="020B0600070205080204" pitchFamily="50" charset="-128"/>
              <a:ea typeface="ＭＳ Ｐゴシック" panose="020B0600070205080204" pitchFamily="50" charset="-128"/>
            </a:rPr>
            <a:t>円上回っている。主に人件費が平均を上回る要因となっており、町立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保育園の運営、直営によるごみ処理施設の運営、公営企業への人件費操出なども影響しているもののと考えられる。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今後は、施設の統廃合や広域化、民間でも実施可能な事業については委託等を進め、人件費を抑制していく必要がある。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101372</xdr:rowOff>
    </xdr:from>
    <xdr:to>
      <xdr:col>23</xdr:col>
      <xdr:colOff>133350</xdr:colOff>
      <xdr:row>80</xdr:row>
      <xdr:rowOff>115365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17372"/>
          <a:ext cx="8382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101372</xdr:rowOff>
    </xdr:from>
    <xdr:to>
      <xdr:col>19</xdr:col>
      <xdr:colOff>133350</xdr:colOff>
      <xdr:row>80</xdr:row>
      <xdr:rowOff>119008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17372"/>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106902</xdr:rowOff>
    </xdr:from>
    <xdr:to>
      <xdr:col>15</xdr:col>
      <xdr:colOff>82550</xdr:colOff>
      <xdr:row>80</xdr:row>
      <xdr:rowOff>119008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22902"/>
          <a:ext cx="8890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86657</xdr:rowOff>
    </xdr:from>
    <xdr:to>
      <xdr:col>11</xdr:col>
      <xdr:colOff>31750</xdr:colOff>
      <xdr:row>80</xdr:row>
      <xdr:rowOff>106902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02657"/>
          <a:ext cx="889000" cy="2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64565</xdr:rowOff>
    </xdr:from>
    <xdr:to>
      <xdr:col>23</xdr:col>
      <xdr:colOff>184150</xdr:colOff>
      <xdr:row>80</xdr:row>
      <xdr:rowOff>166165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36642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5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50572</xdr:rowOff>
    </xdr:from>
    <xdr:to>
      <xdr:col>19</xdr:col>
      <xdr:colOff>184150</xdr:colOff>
      <xdr:row>80</xdr:row>
      <xdr:rowOff>152172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136949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52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68208</xdr:rowOff>
    </xdr:from>
    <xdr:to>
      <xdr:col>15</xdr:col>
      <xdr:colOff>133350</xdr:colOff>
      <xdr:row>80</xdr:row>
      <xdr:rowOff>169808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154585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56102</xdr:rowOff>
    </xdr:from>
    <xdr:to>
      <xdr:col>11</xdr:col>
      <xdr:colOff>82550</xdr:colOff>
      <xdr:row>80</xdr:row>
      <xdr:rowOff>157702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142479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5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35857</xdr:rowOff>
    </xdr:from>
    <xdr:to>
      <xdr:col>7</xdr:col>
      <xdr:colOff>31750</xdr:colOff>
      <xdr:row>80</xdr:row>
      <xdr:rowOff>137457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122234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類似団体平均の</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98.0</a:t>
          </a:r>
          <a:r>
            <a:rPr kumimoji="1" lang="ja-JP" altLang="en-US" sz="1300">
              <a:latin typeface="ＭＳ Ｐゴシック" panose="020B0600070205080204" pitchFamily="50" charset="-128"/>
              <a:ea typeface="ＭＳ Ｐゴシック" panose="020B0600070205080204" pitchFamily="50" charset="-128"/>
            </a:rPr>
            <a:t>となっている。今後も職員給等を抑制し、より一層の給与の適正化に努めていく。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128411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4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88195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9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86</xdr:row>
      <xdr:rowOff>47978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9159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平成</a:t>
          </a:r>
          <a:r>
            <a:rPr lang="en-US" altLang="ja-JP" sz="1300">
              <a:effectLst/>
              <a:latin typeface="ＭＳ Ｐゴシック" panose="020B0600070205080204" pitchFamily="50" charset="-128"/>
              <a:ea typeface="ＭＳ Ｐゴシック" panose="020B0600070205080204" pitchFamily="50" charset="-128"/>
            </a:rPr>
            <a:t>18</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3</a:t>
          </a:r>
          <a:r>
            <a:rPr lang="ja-JP" altLang="en-US" sz="1300">
              <a:effectLst/>
              <a:latin typeface="ＭＳ Ｐゴシック" panose="020B0600070205080204" pitchFamily="50" charset="-128"/>
              <a:ea typeface="ＭＳ Ｐゴシック" panose="020B0600070205080204" pitchFamily="50" charset="-128"/>
            </a:rPr>
            <a:t>月の合併以降、退職者の不補充などによる定員適正化に努めているが、類似団体平均を上回っている。町立</a:t>
          </a:r>
          <a:r>
            <a:rPr lang="en-US" altLang="ja-JP" sz="1300">
              <a:effectLst/>
              <a:latin typeface="ＭＳ Ｐゴシック" panose="020B0600070205080204" pitchFamily="50" charset="-128"/>
              <a:ea typeface="ＭＳ Ｐゴシック" panose="020B0600070205080204" pitchFamily="50" charset="-128"/>
            </a:rPr>
            <a:t>2</a:t>
          </a:r>
          <a:r>
            <a:rPr lang="ja-JP" altLang="en-US" sz="1300">
              <a:effectLst/>
              <a:latin typeface="ＭＳ Ｐゴシック" panose="020B0600070205080204" pitchFamily="50" charset="-128"/>
              <a:ea typeface="ＭＳ Ｐゴシック" panose="020B0600070205080204" pitchFamily="50" charset="-128"/>
            </a:rPr>
            <a:t>保育園の運営、ごみ処理施設の直営などが平均を上回る要因になっていると考えられる。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引き続き、定員適正化と事務事業の見直し、施設の統廃合等を進め、より適正な定員管理に努めていく。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133169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89895"/>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133169</xdr:rowOff>
    </xdr:from>
    <xdr:to>
      <xdr:col>77</xdr:col>
      <xdr:colOff>44450</xdr:colOff>
      <xdr:row>61</xdr:row>
      <xdr:rowOff>146957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916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146957</xdr:rowOff>
    </xdr:from>
    <xdr:to>
      <xdr:col>72</xdr:col>
      <xdr:colOff>203200</xdr:colOff>
      <xdr:row>62</xdr:row>
      <xdr:rowOff>53068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05407"/>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53068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50220"/>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52722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168746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96157</xdr:rowOff>
    </xdr:from>
    <xdr:to>
      <xdr:col>73</xdr:col>
      <xdr:colOff>44450</xdr:colOff>
      <xdr:row>62</xdr:row>
      <xdr:rowOff>26307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11084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2268</xdr:rowOff>
    </xdr:from>
    <xdr:to>
      <xdr:col>68</xdr:col>
      <xdr:colOff>203200</xdr:colOff>
      <xdr:row>62</xdr:row>
      <xdr:rowOff>103868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88645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年度決算に係る実質公債費比率は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基準内に収まっているが、旧合併特例事業の積極活用により、今後は公債費が上昇する。特に、令和２年度に赤坂球場の大規模改修や町道の新規整備を予定しており、これに係る地方債の本償還が始まる令和５年度には、実質公債費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％台後半から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％に達する恐れがあるため、注意が必要である。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41</xdr:row>
      <xdr:rowOff>23114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5604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98044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2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136652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270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90678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946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年度が事業繰越により大型事業に係る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借入がない年となっており償還額が借入額を上回ったため将来負担額が減少したこと、ふるさと応援寄附基金および財政調整基金の増（それぞれ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百万円の増）により充当可能財源等が増加したことによる。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年度の数値については、見た目上大きく改善して見えるが、次年度には揺り戻しがあると予想される。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55396</xdr:rowOff>
    </xdr:from>
    <xdr:to>
      <xdr:col>81</xdr:col>
      <xdr:colOff>44450</xdr:colOff>
      <xdr:row>17</xdr:row>
      <xdr:rowOff>21348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55696"/>
          <a:ext cx="838200" cy="4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149134</xdr:rowOff>
    </xdr:from>
    <xdr:to>
      <xdr:col>77</xdr:col>
      <xdr:colOff>44450</xdr:colOff>
      <xdr:row>17</xdr:row>
      <xdr:rowOff>21348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892334"/>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149134</xdr:rowOff>
    </xdr:from>
    <xdr:to>
      <xdr:col>72</xdr:col>
      <xdr:colOff>203200</xdr:colOff>
      <xdr:row>17</xdr:row>
      <xdr:rowOff>31690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892334"/>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31690</xdr:rowOff>
    </xdr:from>
    <xdr:to>
      <xdr:col>68</xdr:col>
      <xdr:colOff>152400</xdr:colOff>
      <xdr:row>17</xdr:row>
      <xdr:rowOff>119017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946340"/>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4596</xdr:rowOff>
    </xdr:from>
    <xdr:to>
      <xdr:col>81</xdr:col>
      <xdr:colOff>95250</xdr:colOff>
      <xdr:row>14</xdr:row>
      <xdr:rowOff>106196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21123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2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141998</xdr:rowOff>
    </xdr:from>
    <xdr:to>
      <xdr:col>77</xdr:col>
      <xdr:colOff>95250</xdr:colOff>
      <xdr:row>17</xdr:row>
      <xdr:rowOff>72148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8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56925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7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98334</xdr:rowOff>
    </xdr:from>
    <xdr:to>
      <xdr:col>73</xdr:col>
      <xdr:colOff>44450</xdr:colOff>
      <xdr:row>17</xdr:row>
      <xdr:rowOff>28484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13261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152340</xdr:rowOff>
    </xdr:from>
    <xdr:to>
      <xdr:col>68</xdr:col>
      <xdr:colOff>203200</xdr:colOff>
      <xdr:row>17</xdr:row>
      <xdr:rowOff>82490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67267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68217</xdr:rowOff>
    </xdr:from>
    <xdr:to>
      <xdr:col>64</xdr:col>
      <xdr:colOff>152400</xdr:colOff>
      <xdr:row>17</xdr:row>
      <xdr:rowOff>169817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154594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20,091
19,965
65.85
10,839,201
10,423,328
292,096
5,709,718
10,154,098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年度は消防の広域化による職員数の減により、類似団体平均を下回っている。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決算額は対前年度＋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百万円となっており、より一層の行政事務の効率化を推進しながら、人件費の削減に努める。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1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となり、類似団体平均を下回る水準を維持している。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社会資本整備総合交付金事業（南原三領石線ほか橋梁保全工事）が対前年＋</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百万円、アウトソーシング委託料（小学校給食）が対前年＋</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百万円となったことなどから、決算額は対前年＋</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今後も事務事業の更なる効率化を推進しながら節減に努める。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153670</xdr:rowOff>
    </xdr:from>
    <xdr:to>
      <xdr:col>82</xdr:col>
      <xdr:colOff>107950</xdr:colOff>
      <xdr:row>14</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82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2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9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102870</xdr:rowOff>
    </xdr:from>
    <xdr:to>
      <xdr:col>82</xdr:col>
      <xdr:colOff>158750</xdr:colOff>
      <xdr:row>14</xdr:row>
      <xdr:rowOff>33020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119397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148590</xdr:rowOff>
    </xdr:from>
    <xdr:to>
      <xdr:col>74</xdr:col>
      <xdr:colOff>31750</xdr:colOff>
      <xdr:row>14</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88917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と類似団体を下回る水準を維持しているが、今後も少子高齢化等の影響による増が見込まれるため、注視する必要がある。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決算額でみると、保育所入所委託費、経済対策分臨時給付金などが減、施設型給付費等負担金、障害児通所給付費が増となっている。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63500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55</xdr:row>
      <xdr:rowOff>158750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120650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36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となり、類似団体平均を下回る水準を維持している。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決算額でみると、有田南部工業団地造成事業特別会計への起債償還に係る操出金が増となっている。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有田南部工業団地造成事業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については、町の財政に及ぼす影響を考慮し、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慎重に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今後の事業実施を検討する必要がある。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98425</xdr:rowOff>
    </xdr:from>
    <xdr:to>
      <xdr:col>82</xdr:col>
      <xdr:colOff>107950</xdr:colOff>
      <xdr:row>55</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28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98425</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79375</xdr:rowOff>
    </xdr:from>
    <xdr:to>
      <xdr:col>73</xdr:col>
      <xdr:colOff>180975</xdr:colOff>
      <xdr:row>55</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09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79375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9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47625</xdr:rowOff>
    </xdr:from>
    <xdr:to>
      <xdr:col>78</xdr:col>
      <xdr:colOff>120650</xdr:colOff>
      <xdr:row>55</xdr:row>
      <xdr:rowOff>149225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159402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28575</xdr:rowOff>
    </xdr:from>
    <xdr:to>
      <xdr:col>69</xdr:col>
      <xdr:colOff>142875</xdr:colOff>
      <xdr:row>55</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140352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ふるさと納税推進事業の対前年＋</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百万円、公共下水道事業会計補助金の対前年＋</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百万円などが比率が上がった要因となっている。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事業の見直しや補助金・負担金の精査を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latin typeface="ＭＳ Ｐゴシック" panose="020B0600070205080204" pitchFamily="50" charset="-128"/>
              <a:ea typeface="ＭＳ Ｐゴシック" panose="020B0600070205080204" pitchFamily="50" charset="-128"/>
            </a:rPr>
            <a:t>行いながら、補助費の適正化に努める。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5842</xdr:rowOff>
    </xdr:from>
    <xdr:to>
      <xdr:col>82</xdr:col>
      <xdr:colOff>107950</xdr:colOff>
      <xdr:row>39</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923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5842</xdr:rowOff>
    </xdr:from>
    <xdr:to>
      <xdr:col>78</xdr:col>
      <xdr:colOff>69850</xdr:colOff>
      <xdr:row>39</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92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39</xdr:row>
      <xdr:rowOff>10414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146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99568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55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153433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％となり、類似団体平均を下回った。</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代の後半から、旧合併特例事業債を積極的に活用しており、昨年度頃からその本償還が始まっている。このため、近年縮小傾向だった公債費が再び上昇に転じてきており、町の財政を圧迫している。ただし、旧合併特例事業の借入期限である令和７年度までは継続的な活用を計画しているため、今後も上昇傾向は継続すると考えられ、注意を払う必要が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19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157480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11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92711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87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79.3%</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人件費、補助費等以外は類似団体平均を下回る水準を維持しているが、町の財政状況は厳しく、実質公債費比率も依然として高水準であり、事業の見直しや適正化に努める。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94996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995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26415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124713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983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474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61729</xdr:rowOff>
    </xdr:from>
    <xdr:to>
      <xdr:col>29</xdr:col>
      <xdr:colOff>127000</xdr:colOff>
      <xdr:row>16</xdr:row>
      <xdr:rowOff>93358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2554"/>
          <a:ext cx="647700" cy="3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93358</xdr:rowOff>
    </xdr:from>
    <xdr:to>
      <xdr:col>26</xdr:col>
      <xdr:colOff>50800</xdr:colOff>
      <xdr:row>16</xdr:row>
      <xdr:rowOff>95578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84183"/>
          <a:ext cx="698500" cy="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95578</xdr:rowOff>
    </xdr:from>
    <xdr:to>
      <xdr:col>22</xdr:col>
      <xdr:colOff>114300</xdr:colOff>
      <xdr:row>16</xdr:row>
      <xdr:rowOff>118585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86403"/>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101832</xdr:rowOff>
    </xdr:from>
    <xdr:to>
      <xdr:col>18</xdr:col>
      <xdr:colOff>177800</xdr:colOff>
      <xdr:row>16</xdr:row>
      <xdr:rowOff>118585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92657"/>
          <a:ext cx="698500" cy="16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10929</xdr:rowOff>
    </xdr:from>
    <xdr:to>
      <xdr:col>29</xdr:col>
      <xdr:colOff>177800</xdr:colOff>
      <xdr:row>16</xdr:row>
      <xdr:rowOff>112529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27456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4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42558</xdr:rowOff>
    </xdr:from>
    <xdr:to>
      <xdr:col>26</xdr:col>
      <xdr:colOff>101600</xdr:colOff>
      <xdr:row>16</xdr:row>
      <xdr:rowOff>144158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3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154335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0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44778</xdr:rowOff>
    </xdr:from>
    <xdr:to>
      <xdr:col>22</xdr:col>
      <xdr:colOff>165100</xdr:colOff>
      <xdr:row>16</xdr:row>
      <xdr:rowOff>146378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3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156555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67785</xdr:rowOff>
    </xdr:from>
    <xdr:to>
      <xdr:col>19</xdr:col>
      <xdr:colOff>38100</xdr:colOff>
      <xdr:row>16</xdr:row>
      <xdr:rowOff>169385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8112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2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51032</xdr:rowOff>
    </xdr:from>
    <xdr:to>
      <xdr:col>15</xdr:col>
      <xdr:colOff>101600</xdr:colOff>
      <xdr:row>16</xdr:row>
      <xdr:rowOff>152632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41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162809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206553</xdr:rowOff>
    </xdr:from>
    <xdr:to>
      <xdr:col>29</xdr:col>
      <xdr:colOff>127000</xdr:colOff>
      <xdr:row>35</xdr:row>
      <xdr:rowOff>93331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474003"/>
          <a:ext cx="647700" cy="22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93331</xdr:rowOff>
    </xdr:from>
    <xdr:to>
      <xdr:col>26</xdr:col>
      <xdr:colOff>50800</xdr:colOff>
      <xdr:row>35</xdr:row>
      <xdr:rowOff>152277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03681"/>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93331</xdr:rowOff>
    </xdr:from>
    <xdr:to>
      <xdr:col>22</xdr:col>
      <xdr:colOff>114300</xdr:colOff>
      <xdr:row>35</xdr:row>
      <xdr:rowOff>152277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03681"/>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93331</xdr:rowOff>
    </xdr:from>
    <xdr:to>
      <xdr:col>18</xdr:col>
      <xdr:colOff>177800</xdr:colOff>
      <xdr:row>35</xdr:row>
      <xdr:rowOff>156195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03681"/>
          <a:ext cx="698500" cy="6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155753</xdr:rowOff>
    </xdr:from>
    <xdr:to>
      <xdr:col>29</xdr:col>
      <xdr:colOff>177800</xdr:colOff>
      <xdr:row>34</xdr:row>
      <xdr:rowOff>257353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2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830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42531</xdr:rowOff>
    </xdr:from>
    <xdr:to>
      <xdr:col>26</xdr:col>
      <xdr:colOff>101600</xdr:colOff>
      <xdr:row>35</xdr:row>
      <xdr:rowOff>144131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154307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2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101477</xdr:rowOff>
    </xdr:from>
    <xdr:to>
      <xdr:col>22</xdr:col>
      <xdr:colOff>165100</xdr:colOff>
      <xdr:row>35</xdr:row>
      <xdr:rowOff>203077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1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213254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8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42531</xdr:rowOff>
    </xdr:from>
    <xdr:to>
      <xdr:col>19</xdr:col>
      <xdr:colOff>38100</xdr:colOff>
      <xdr:row>35</xdr:row>
      <xdr:rowOff>144131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154307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105395</xdr:rowOff>
    </xdr:from>
    <xdr:to>
      <xdr:col>15</xdr:col>
      <xdr:colOff>101600</xdr:colOff>
      <xdr:row>35</xdr:row>
      <xdr:rowOff>206995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1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217172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20,091
19,965
65.85
10,839,201
10,423,328
292,096
5,709,718
10,154,098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38593</xdr:rowOff>
    </xdr:from>
    <xdr:to>
      <xdr:col>24</xdr:col>
      <xdr:colOff>63500</xdr:colOff>
      <xdr:row>34</xdr:row>
      <xdr:rowOff>98666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67893"/>
          <a:ext cx="838200" cy="6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98666</xdr:rowOff>
    </xdr:from>
    <xdr:to>
      <xdr:col>19</xdr:col>
      <xdr:colOff>177800</xdr:colOff>
      <xdr:row>34</xdr:row>
      <xdr:rowOff>145823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27966"/>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131242</xdr:rowOff>
    </xdr:from>
    <xdr:to>
      <xdr:col>15</xdr:col>
      <xdr:colOff>50800</xdr:colOff>
      <xdr:row>34</xdr:row>
      <xdr:rowOff>145823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60542"/>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131242</xdr:rowOff>
    </xdr:from>
    <xdr:to>
      <xdr:col>10</xdr:col>
      <xdr:colOff>114300</xdr:colOff>
      <xdr:row>34</xdr:row>
      <xdr:rowOff>144386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60542"/>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159243</xdr:rowOff>
    </xdr:from>
    <xdr:to>
      <xdr:col>24</xdr:col>
      <xdr:colOff>114300</xdr:colOff>
      <xdr:row>34</xdr:row>
      <xdr:rowOff>89393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10670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47866</xdr:rowOff>
    </xdr:from>
    <xdr:to>
      <xdr:col>20</xdr:col>
      <xdr:colOff>38100</xdr:colOff>
      <xdr:row>34</xdr:row>
      <xdr:rowOff>149466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165993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95023</xdr:rowOff>
    </xdr:from>
    <xdr:to>
      <xdr:col>15</xdr:col>
      <xdr:colOff>101600</xdr:colOff>
      <xdr:row>35</xdr:row>
      <xdr:rowOff>25173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41700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80442</xdr:rowOff>
    </xdr:from>
    <xdr:to>
      <xdr:col>10</xdr:col>
      <xdr:colOff>165100</xdr:colOff>
      <xdr:row>35</xdr:row>
      <xdr:rowOff>10592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27119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8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93586</xdr:rowOff>
    </xdr:from>
    <xdr:to>
      <xdr:col>6</xdr:col>
      <xdr:colOff>38100</xdr:colOff>
      <xdr:row>35</xdr:row>
      <xdr:rowOff>23736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40263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9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68096</xdr:rowOff>
    </xdr:from>
    <xdr:to>
      <xdr:col>24</xdr:col>
      <xdr:colOff>63500</xdr:colOff>
      <xdr:row>58</xdr:row>
      <xdr:rowOff>74010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12196"/>
          <a:ext cx="8382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61575</xdr:rowOff>
    </xdr:from>
    <xdr:to>
      <xdr:col>19</xdr:col>
      <xdr:colOff>177800</xdr:colOff>
      <xdr:row>58</xdr:row>
      <xdr:rowOff>74010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05675"/>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61575</xdr:rowOff>
    </xdr:from>
    <xdr:to>
      <xdr:col>15</xdr:col>
      <xdr:colOff>50800</xdr:colOff>
      <xdr:row>58</xdr:row>
      <xdr:rowOff>75039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05675"/>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75039</xdr:rowOff>
    </xdr:from>
    <xdr:to>
      <xdr:col>10</xdr:col>
      <xdr:colOff>114300</xdr:colOff>
      <xdr:row>58</xdr:row>
      <xdr:rowOff>91240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19139"/>
          <a:ext cx="889000" cy="1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17296</xdr:rowOff>
    </xdr:from>
    <xdr:to>
      <xdr:col>24</xdr:col>
      <xdr:colOff>114300</xdr:colOff>
      <xdr:row>58</xdr:row>
      <xdr:rowOff>118896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148123</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4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23210</xdr:rowOff>
    </xdr:from>
    <xdr:to>
      <xdr:col>20</xdr:col>
      <xdr:colOff>38100</xdr:colOff>
      <xdr:row>58</xdr:row>
      <xdr:rowOff>124810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141337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7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10775</xdr:rowOff>
    </xdr:from>
    <xdr:to>
      <xdr:col>15</xdr:col>
      <xdr:colOff>101600</xdr:colOff>
      <xdr:row>58</xdr:row>
      <xdr:rowOff>112375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128902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24239</xdr:rowOff>
    </xdr:from>
    <xdr:to>
      <xdr:col>10</xdr:col>
      <xdr:colOff>165100</xdr:colOff>
      <xdr:row>58</xdr:row>
      <xdr:rowOff>125839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142366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40440</xdr:rowOff>
    </xdr:from>
    <xdr:to>
      <xdr:col>6</xdr:col>
      <xdr:colOff>38100</xdr:colOff>
      <xdr:row>58</xdr:row>
      <xdr:rowOff>142040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158567</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96952</xdr:rowOff>
    </xdr:from>
    <xdr:to>
      <xdr:col>24</xdr:col>
      <xdr:colOff>63500</xdr:colOff>
      <xdr:row>78</xdr:row>
      <xdr:rowOff>100457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70052"/>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45898</xdr:rowOff>
    </xdr:from>
    <xdr:to>
      <xdr:col>19</xdr:col>
      <xdr:colOff>177800</xdr:colOff>
      <xdr:row>78</xdr:row>
      <xdr:rowOff>96952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1899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18847</xdr:rowOff>
    </xdr:from>
    <xdr:to>
      <xdr:col>15</xdr:col>
      <xdr:colOff>50800</xdr:colOff>
      <xdr:row>78</xdr:row>
      <xdr:rowOff>45898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91947"/>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18847</xdr:rowOff>
    </xdr:from>
    <xdr:to>
      <xdr:col>10</xdr:col>
      <xdr:colOff>114300</xdr:colOff>
      <xdr:row>78</xdr:row>
      <xdr:rowOff>79273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91947"/>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49657</xdr:rowOff>
    </xdr:from>
    <xdr:to>
      <xdr:col>24</xdr:col>
      <xdr:colOff>114300</xdr:colOff>
      <xdr:row>78</xdr:row>
      <xdr:rowOff>151257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136034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46152</xdr:rowOff>
    </xdr:from>
    <xdr:to>
      <xdr:col>20</xdr:col>
      <xdr:colOff>38100</xdr:colOff>
      <xdr:row>78</xdr:row>
      <xdr:rowOff>147752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138879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1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166548</xdr:rowOff>
    </xdr:from>
    <xdr:to>
      <xdr:col>15</xdr:col>
      <xdr:colOff>101600</xdr:colOff>
      <xdr:row>78</xdr:row>
      <xdr:rowOff>96698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87825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6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139497</xdr:rowOff>
    </xdr:from>
    <xdr:to>
      <xdr:col>10</xdr:col>
      <xdr:colOff>165100</xdr:colOff>
      <xdr:row>78</xdr:row>
      <xdr:rowOff>69647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60774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43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28473</xdr:rowOff>
    </xdr:from>
    <xdr:to>
      <xdr:col>6</xdr:col>
      <xdr:colOff>38100</xdr:colOff>
      <xdr:row>78</xdr:row>
      <xdr:rowOff>130073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121200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3284</xdr:rowOff>
    </xdr:from>
    <xdr:to>
      <xdr:col>24</xdr:col>
      <xdr:colOff>63500</xdr:colOff>
      <xdr:row>95</xdr:row>
      <xdr:rowOff>30257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291034"/>
          <a:ext cx="838200" cy="2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3284</xdr:rowOff>
    </xdr:from>
    <xdr:to>
      <xdr:col>19</xdr:col>
      <xdr:colOff>177800</xdr:colOff>
      <xdr:row>95</xdr:row>
      <xdr:rowOff>44831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91034"/>
          <a:ext cx="889000" cy="4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44831</xdr:rowOff>
    </xdr:from>
    <xdr:to>
      <xdr:col>15</xdr:col>
      <xdr:colOff>50800</xdr:colOff>
      <xdr:row>96</xdr:row>
      <xdr:rowOff>15836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32581"/>
          <a:ext cx="889000" cy="1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15836</xdr:rowOff>
    </xdr:from>
    <xdr:to>
      <xdr:col>10</xdr:col>
      <xdr:colOff>114300</xdr:colOff>
      <xdr:row>96</xdr:row>
      <xdr:rowOff>50279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75036"/>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150907</xdr:rowOff>
    </xdr:from>
    <xdr:to>
      <xdr:col>24</xdr:col>
      <xdr:colOff>114300</xdr:colOff>
      <xdr:row>95</xdr:row>
      <xdr:rowOff>81057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2334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123934</xdr:rowOff>
    </xdr:from>
    <xdr:to>
      <xdr:col>20</xdr:col>
      <xdr:colOff>38100</xdr:colOff>
      <xdr:row>95</xdr:row>
      <xdr:rowOff>54084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70611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165481</xdr:rowOff>
    </xdr:from>
    <xdr:to>
      <xdr:col>15</xdr:col>
      <xdr:colOff>101600</xdr:colOff>
      <xdr:row>95</xdr:row>
      <xdr:rowOff>95631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112158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05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136486</xdr:rowOff>
    </xdr:from>
    <xdr:to>
      <xdr:col>10</xdr:col>
      <xdr:colOff>165100</xdr:colOff>
      <xdr:row>96</xdr:row>
      <xdr:rowOff>66636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83163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19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170929</xdr:rowOff>
    </xdr:from>
    <xdr:to>
      <xdr:col>6</xdr:col>
      <xdr:colOff>38100</xdr:colOff>
      <xdr:row>96</xdr:row>
      <xdr:rowOff>101079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117606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102405</xdr:rowOff>
    </xdr:from>
    <xdr:to>
      <xdr:col>55</xdr:col>
      <xdr:colOff>0</xdr:colOff>
      <xdr:row>33</xdr:row>
      <xdr:rowOff>87688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588805"/>
          <a:ext cx="838200" cy="15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126496</xdr:rowOff>
    </xdr:from>
    <xdr:to>
      <xdr:col>50</xdr:col>
      <xdr:colOff>114300</xdr:colOff>
      <xdr:row>33</xdr:row>
      <xdr:rowOff>87688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612896"/>
          <a:ext cx="889000" cy="13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126496</xdr:rowOff>
    </xdr:from>
    <xdr:to>
      <xdr:col>45</xdr:col>
      <xdr:colOff>177800</xdr:colOff>
      <xdr:row>33</xdr:row>
      <xdr:rowOff>117547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612896"/>
          <a:ext cx="889000" cy="16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117547</xdr:rowOff>
    </xdr:from>
    <xdr:to>
      <xdr:col>41</xdr:col>
      <xdr:colOff>50800</xdr:colOff>
      <xdr:row>34</xdr:row>
      <xdr:rowOff>161961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775397"/>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51605</xdr:rowOff>
    </xdr:from>
    <xdr:to>
      <xdr:col>55</xdr:col>
      <xdr:colOff>50800</xdr:colOff>
      <xdr:row>32</xdr:row>
      <xdr:rowOff>153205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5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74482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38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36888</xdr:rowOff>
    </xdr:from>
    <xdr:to>
      <xdr:col>50</xdr:col>
      <xdr:colOff>165100</xdr:colOff>
      <xdr:row>33</xdr:row>
      <xdr:rowOff>138488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6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155015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4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75696</xdr:rowOff>
    </xdr:from>
    <xdr:to>
      <xdr:col>46</xdr:col>
      <xdr:colOff>38100</xdr:colOff>
      <xdr:row>33</xdr:row>
      <xdr:rowOff>5846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5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22373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3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66747</xdr:rowOff>
    </xdr:from>
    <xdr:to>
      <xdr:col>41</xdr:col>
      <xdr:colOff>101600</xdr:colOff>
      <xdr:row>33</xdr:row>
      <xdr:rowOff>168347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7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13424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49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111161</xdr:rowOff>
    </xdr:from>
    <xdr:to>
      <xdr:col>36</xdr:col>
      <xdr:colOff>165100</xdr:colOff>
      <xdr:row>35</xdr:row>
      <xdr:rowOff>41311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9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57838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120947</xdr:rowOff>
    </xdr:from>
    <xdr:to>
      <xdr:col>55</xdr:col>
      <xdr:colOff>0</xdr:colOff>
      <xdr:row>58</xdr:row>
      <xdr:rowOff>30231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50697"/>
          <a:ext cx="838200" cy="4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120947</xdr:rowOff>
    </xdr:from>
    <xdr:to>
      <xdr:col>50</xdr:col>
      <xdr:colOff>114300</xdr:colOff>
      <xdr:row>56</xdr:row>
      <xdr:rowOff>37326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550697"/>
          <a:ext cx="889000" cy="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37326</xdr:rowOff>
    </xdr:from>
    <xdr:to>
      <xdr:col>45</xdr:col>
      <xdr:colOff>177800</xdr:colOff>
      <xdr:row>57</xdr:row>
      <xdr:rowOff>97470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38526"/>
          <a:ext cx="889000" cy="23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153484</xdr:rowOff>
    </xdr:from>
    <xdr:to>
      <xdr:col>41</xdr:col>
      <xdr:colOff>50800</xdr:colOff>
      <xdr:row>57</xdr:row>
      <xdr:rowOff>97470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54684"/>
          <a:ext cx="889000" cy="1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150881</xdr:rowOff>
    </xdr:from>
    <xdr:to>
      <xdr:col>55</xdr:col>
      <xdr:colOff>50800</xdr:colOff>
      <xdr:row>58</xdr:row>
      <xdr:rowOff>81031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129308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70147</xdr:rowOff>
    </xdr:from>
    <xdr:to>
      <xdr:col>50</xdr:col>
      <xdr:colOff>165100</xdr:colOff>
      <xdr:row>56</xdr:row>
      <xdr:rowOff>297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16824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157976</xdr:rowOff>
    </xdr:from>
    <xdr:to>
      <xdr:col>46</xdr:col>
      <xdr:colOff>38100</xdr:colOff>
      <xdr:row>56</xdr:row>
      <xdr:rowOff>88126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104653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6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46670</xdr:rowOff>
    </xdr:from>
    <xdr:to>
      <xdr:col>41</xdr:col>
      <xdr:colOff>101600</xdr:colOff>
      <xdr:row>57</xdr:row>
      <xdr:rowOff>148270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139397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102684</xdr:rowOff>
    </xdr:from>
    <xdr:to>
      <xdr:col>36</xdr:col>
      <xdr:colOff>165100</xdr:colOff>
      <xdr:row>57</xdr:row>
      <xdr:rowOff>32834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23961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9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29363</xdr:rowOff>
    </xdr:from>
    <xdr:to>
      <xdr:col>55</xdr:col>
      <xdr:colOff>0</xdr:colOff>
      <xdr:row>79</xdr:row>
      <xdr:rowOff>43676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73913"/>
          <a:ext cx="838200"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29363</xdr:rowOff>
    </xdr:from>
    <xdr:to>
      <xdr:col>50</xdr:col>
      <xdr:colOff>114300</xdr:colOff>
      <xdr:row>79</xdr:row>
      <xdr:rowOff>50949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73913"/>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142269</xdr:rowOff>
    </xdr:from>
    <xdr:to>
      <xdr:col>45</xdr:col>
      <xdr:colOff>177800</xdr:colOff>
      <xdr:row>79</xdr:row>
      <xdr:rowOff>50949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15369"/>
          <a:ext cx="889000" cy="8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141094</xdr:rowOff>
    </xdr:from>
    <xdr:to>
      <xdr:col>41</xdr:col>
      <xdr:colOff>50800</xdr:colOff>
      <xdr:row>78</xdr:row>
      <xdr:rowOff>142269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42744"/>
          <a:ext cx="889000" cy="17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164326</xdr:rowOff>
    </xdr:from>
    <xdr:to>
      <xdr:col>55</xdr:col>
      <xdr:colOff>50800</xdr:colOff>
      <xdr:row>79</xdr:row>
      <xdr:rowOff>94476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79253</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150013</xdr:rowOff>
    </xdr:from>
    <xdr:to>
      <xdr:col>50</xdr:col>
      <xdr:colOff>165100</xdr:colOff>
      <xdr:row>79</xdr:row>
      <xdr:rowOff>80163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71290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1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149</xdr:rowOff>
    </xdr:from>
    <xdr:to>
      <xdr:col>46</xdr:col>
      <xdr:colOff>38100</xdr:colOff>
      <xdr:row>79</xdr:row>
      <xdr:rowOff>101749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92876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3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91469</xdr:rowOff>
    </xdr:from>
    <xdr:to>
      <xdr:col>41</xdr:col>
      <xdr:colOff>101600</xdr:colOff>
      <xdr:row>79</xdr:row>
      <xdr:rowOff>21619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12746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55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90294</xdr:rowOff>
    </xdr:from>
    <xdr:to>
      <xdr:col>36</xdr:col>
      <xdr:colOff>165100</xdr:colOff>
      <xdr:row>78</xdr:row>
      <xdr:rowOff>20444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36971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19786</xdr:rowOff>
    </xdr:from>
    <xdr:to>
      <xdr:col>55</xdr:col>
      <xdr:colOff>0</xdr:colOff>
      <xdr:row>98</xdr:row>
      <xdr:rowOff>19089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136086"/>
          <a:ext cx="838200" cy="6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19786</xdr:rowOff>
    </xdr:from>
    <xdr:to>
      <xdr:col>50</xdr:col>
      <xdr:colOff>114300</xdr:colOff>
      <xdr:row>95</xdr:row>
      <xdr:rowOff>12598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136086"/>
          <a:ext cx="889000" cy="1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12598</xdr:rowOff>
    </xdr:from>
    <xdr:to>
      <xdr:col>45</xdr:col>
      <xdr:colOff>177800</xdr:colOff>
      <xdr:row>97</xdr:row>
      <xdr:rowOff>101282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300348"/>
          <a:ext cx="889000" cy="4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101282</xdr:rowOff>
    </xdr:from>
    <xdr:to>
      <xdr:col>41</xdr:col>
      <xdr:colOff>50800</xdr:colOff>
      <xdr:row>98</xdr:row>
      <xdr:rowOff>45986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31932"/>
          <a:ext cx="889000" cy="1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139739</xdr:rowOff>
    </xdr:from>
    <xdr:to>
      <xdr:col>55</xdr:col>
      <xdr:colOff>50800</xdr:colOff>
      <xdr:row>98</xdr:row>
      <xdr:rowOff>69889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118166</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140436</xdr:rowOff>
    </xdr:from>
    <xdr:to>
      <xdr:col>50</xdr:col>
      <xdr:colOff>165100</xdr:colOff>
      <xdr:row>94</xdr:row>
      <xdr:rowOff>70586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0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87113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8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133248</xdr:rowOff>
    </xdr:from>
    <xdr:to>
      <xdr:col>46</xdr:col>
      <xdr:colOff>38100</xdr:colOff>
      <xdr:row>95</xdr:row>
      <xdr:rowOff>63398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2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79925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0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50482</xdr:rowOff>
    </xdr:from>
    <xdr:to>
      <xdr:col>41</xdr:col>
      <xdr:colOff>101600</xdr:colOff>
      <xdr:row>97</xdr:row>
      <xdr:rowOff>152082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168609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4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166636</xdr:rowOff>
    </xdr:from>
    <xdr:to>
      <xdr:col>36</xdr:col>
      <xdr:colOff>165100</xdr:colOff>
      <xdr:row>98</xdr:row>
      <xdr:rowOff>96786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87913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36213</xdr:rowOff>
    </xdr:from>
    <xdr:to>
      <xdr:col>85</xdr:col>
      <xdr:colOff>127000</xdr:colOff>
      <xdr:row>39</xdr:row>
      <xdr:rowOff>40072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22763"/>
          <a:ext cx="8382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35218</xdr:rowOff>
    </xdr:from>
    <xdr:to>
      <xdr:col>81</xdr:col>
      <xdr:colOff>50800</xdr:colOff>
      <xdr:row>39</xdr:row>
      <xdr:rowOff>40072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21768"/>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35218</xdr:rowOff>
    </xdr:from>
    <xdr:to>
      <xdr:col>76</xdr:col>
      <xdr:colOff>114300</xdr:colOff>
      <xdr:row>39</xdr:row>
      <xdr:rowOff>40160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721768"/>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39672</xdr:rowOff>
    </xdr:from>
    <xdr:to>
      <xdr:col>71</xdr:col>
      <xdr:colOff>177800</xdr:colOff>
      <xdr:row>39</xdr:row>
      <xdr:rowOff>40160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26222"/>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156863</xdr:rowOff>
    </xdr:from>
    <xdr:to>
      <xdr:col>85</xdr:col>
      <xdr:colOff>177800</xdr:colOff>
      <xdr:row>39</xdr:row>
      <xdr:rowOff>87013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116240</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160722</xdr:rowOff>
    </xdr:from>
    <xdr:to>
      <xdr:col>81</xdr:col>
      <xdr:colOff>101600</xdr:colOff>
      <xdr:row>39</xdr:row>
      <xdr:rowOff>90872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107399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4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155868</xdr:rowOff>
    </xdr:from>
    <xdr:to>
      <xdr:col>76</xdr:col>
      <xdr:colOff>165100</xdr:colOff>
      <xdr:row>39</xdr:row>
      <xdr:rowOff>86018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102545</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44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160810</xdr:rowOff>
    </xdr:from>
    <xdr:to>
      <xdr:col>72</xdr:col>
      <xdr:colOff>38100</xdr:colOff>
      <xdr:row>39</xdr:row>
      <xdr:rowOff>90960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107487</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45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160322</xdr:rowOff>
    </xdr:from>
    <xdr:to>
      <xdr:col>67</xdr:col>
      <xdr:colOff>101600</xdr:colOff>
      <xdr:row>39</xdr:row>
      <xdr:rowOff>90472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81599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76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25972</xdr:rowOff>
    </xdr:from>
    <xdr:to>
      <xdr:col>85</xdr:col>
      <xdr:colOff>127000</xdr:colOff>
      <xdr:row>76</xdr:row>
      <xdr:rowOff>33134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56172"/>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126924</xdr:rowOff>
    </xdr:from>
    <xdr:to>
      <xdr:col>81</xdr:col>
      <xdr:colOff>50800</xdr:colOff>
      <xdr:row>76</xdr:row>
      <xdr:rowOff>33134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985674"/>
          <a:ext cx="889000" cy="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126924</xdr:rowOff>
    </xdr:from>
    <xdr:to>
      <xdr:col>76</xdr:col>
      <xdr:colOff>114300</xdr:colOff>
      <xdr:row>75</xdr:row>
      <xdr:rowOff>131864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985674"/>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29311</xdr:rowOff>
    </xdr:from>
    <xdr:to>
      <xdr:col>71</xdr:col>
      <xdr:colOff>177800</xdr:colOff>
      <xdr:row>75</xdr:row>
      <xdr:rowOff>131864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888061"/>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146622</xdr:rowOff>
    </xdr:from>
    <xdr:to>
      <xdr:col>85</xdr:col>
      <xdr:colOff>177800</xdr:colOff>
      <xdr:row>76</xdr:row>
      <xdr:rowOff>76772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169498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153784</xdr:rowOff>
    </xdr:from>
    <xdr:to>
      <xdr:col>81</xdr:col>
      <xdr:colOff>101600</xdr:colOff>
      <xdr:row>76</xdr:row>
      <xdr:rowOff>83934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100461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7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76124</xdr:rowOff>
    </xdr:from>
    <xdr:to>
      <xdr:col>76</xdr:col>
      <xdr:colOff>165100</xdr:colOff>
      <xdr:row>76</xdr:row>
      <xdr:rowOff>6274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22801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7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81064</xdr:rowOff>
    </xdr:from>
    <xdr:to>
      <xdr:col>72</xdr:col>
      <xdr:colOff>38100</xdr:colOff>
      <xdr:row>76</xdr:row>
      <xdr:rowOff>11215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3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27741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7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149961</xdr:rowOff>
    </xdr:from>
    <xdr:to>
      <xdr:col>67</xdr:col>
      <xdr:colOff>101600</xdr:colOff>
      <xdr:row>75</xdr:row>
      <xdr:rowOff>80111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8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96638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6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80567</xdr:rowOff>
    </xdr:from>
    <xdr:to>
      <xdr:col>85</xdr:col>
      <xdr:colOff>127000</xdr:colOff>
      <xdr:row>98</xdr:row>
      <xdr:rowOff>94348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882667"/>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94348</xdr:rowOff>
    </xdr:from>
    <xdr:to>
      <xdr:col>81</xdr:col>
      <xdr:colOff>50800</xdr:colOff>
      <xdr:row>98</xdr:row>
      <xdr:rowOff>104713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96448"/>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104713</xdr:rowOff>
    </xdr:from>
    <xdr:to>
      <xdr:col>76</xdr:col>
      <xdr:colOff>114300</xdr:colOff>
      <xdr:row>98</xdr:row>
      <xdr:rowOff>125045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06813"/>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125045</xdr:rowOff>
    </xdr:from>
    <xdr:to>
      <xdr:col>71</xdr:col>
      <xdr:colOff>177800</xdr:colOff>
      <xdr:row>99</xdr:row>
      <xdr:rowOff>208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27145"/>
          <a:ext cx="889000" cy="4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29767</xdr:rowOff>
    </xdr:from>
    <xdr:to>
      <xdr:col>85</xdr:col>
      <xdr:colOff>177800</xdr:colOff>
      <xdr:row>98</xdr:row>
      <xdr:rowOff>131367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52644</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43548</xdr:rowOff>
    </xdr:from>
    <xdr:to>
      <xdr:col>81</xdr:col>
      <xdr:colOff>101600</xdr:colOff>
      <xdr:row>98</xdr:row>
      <xdr:rowOff>145148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161675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6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53913</xdr:rowOff>
    </xdr:from>
    <xdr:to>
      <xdr:col>76</xdr:col>
      <xdr:colOff>165100</xdr:colOff>
      <xdr:row>98</xdr:row>
      <xdr:rowOff>155513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6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74245</xdr:rowOff>
    </xdr:from>
    <xdr:to>
      <xdr:col>72</xdr:col>
      <xdr:colOff>38100</xdr:colOff>
      <xdr:row>99</xdr:row>
      <xdr:rowOff>4395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20922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6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120858</xdr:rowOff>
    </xdr:from>
    <xdr:to>
      <xdr:col>67</xdr:col>
      <xdr:colOff>101600</xdr:colOff>
      <xdr:row>99</xdr:row>
      <xdr:rowOff>51008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67535</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69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97226</xdr:rowOff>
    </xdr:from>
    <xdr:to>
      <xdr:col>116</xdr:col>
      <xdr:colOff>63500</xdr:colOff>
      <xdr:row>57</xdr:row>
      <xdr:rowOff>99832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869876"/>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99832</xdr:rowOff>
    </xdr:from>
    <xdr:to>
      <xdr:col>111</xdr:col>
      <xdr:colOff>177800</xdr:colOff>
      <xdr:row>57</xdr:row>
      <xdr:rowOff>101661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87248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101661</xdr:rowOff>
    </xdr:from>
    <xdr:to>
      <xdr:col>107</xdr:col>
      <xdr:colOff>50800</xdr:colOff>
      <xdr:row>57</xdr:row>
      <xdr:rowOff>103764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874311"/>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57084</xdr:rowOff>
    </xdr:from>
    <xdr:to>
      <xdr:col>102</xdr:col>
      <xdr:colOff>114300</xdr:colOff>
      <xdr:row>57</xdr:row>
      <xdr:rowOff>103764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658284"/>
          <a:ext cx="889000" cy="21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46426</xdr:rowOff>
    </xdr:from>
    <xdr:to>
      <xdr:col>116</xdr:col>
      <xdr:colOff>114300</xdr:colOff>
      <xdr:row>57</xdr:row>
      <xdr:rowOff>148026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8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69303</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67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49032</xdr:rowOff>
    </xdr:from>
    <xdr:to>
      <xdr:col>112</xdr:col>
      <xdr:colOff>38100</xdr:colOff>
      <xdr:row>57</xdr:row>
      <xdr:rowOff>150632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8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167159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5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50861</xdr:rowOff>
    </xdr:from>
    <xdr:to>
      <xdr:col>107</xdr:col>
      <xdr:colOff>101600</xdr:colOff>
      <xdr:row>57</xdr:row>
      <xdr:rowOff>152461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168988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59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52964</xdr:rowOff>
    </xdr:from>
    <xdr:to>
      <xdr:col>102</xdr:col>
      <xdr:colOff>165100</xdr:colOff>
      <xdr:row>57</xdr:row>
      <xdr:rowOff>154564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171091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60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6284</xdr:rowOff>
    </xdr:from>
    <xdr:to>
      <xdr:col>98</xdr:col>
      <xdr:colOff>38100</xdr:colOff>
      <xdr:row>56</xdr:row>
      <xdr:rowOff>107884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60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124411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38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31964</xdr:rowOff>
    </xdr:from>
    <xdr:to>
      <xdr:col>116</xdr:col>
      <xdr:colOff>63500</xdr:colOff>
      <xdr:row>75</xdr:row>
      <xdr:rowOff>4336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19264"/>
          <a:ext cx="838200" cy="1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4336</xdr:rowOff>
    </xdr:from>
    <xdr:to>
      <xdr:col>111</xdr:col>
      <xdr:colOff>177800</xdr:colOff>
      <xdr:row>75</xdr:row>
      <xdr:rowOff>104626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63086"/>
          <a:ext cx="889000" cy="10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81440</xdr:rowOff>
    </xdr:from>
    <xdr:to>
      <xdr:col>107</xdr:col>
      <xdr:colOff>50800</xdr:colOff>
      <xdr:row>75</xdr:row>
      <xdr:rowOff>104626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40190"/>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81440</xdr:rowOff>
    </xdr:from>
    <xdr:to>
      <xdr:col>102</xdr:col>
      <xdr:colOff>114300</xdr:colOff>
      <xdr:row>76</xdr:row>
      <xdr:rowOff>5806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40190"/>
          <a:ext cx="889000" cy="9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152614</xdr:rowOff>
    </xdr:from>
    <xdr:to>
      <xdr:col>116</xdr:col>
      <xdr:colOff>114300</xdr:colOff>
      <xdr:row>74</xdr:row>
      <xdr:rowOff>82764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6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4041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124986</xdr:rowOff>
    </xdr:from>
    <xdr:to>
      <xdr:col>112</xdr:col>
      <xdr:colOff>38100</xdr:colOff>
      <xdr:row>75</xdr:row>
      <xdr:rowOff>55136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71663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53826</xdr:rowOff>
    </xdr:from>
    <xdr:to>
      <xdr:col>107</xdr:col>
      <xdr:colOff>101600</xdr:colOff>
      <xdr:row>75</xdr:row>
      <xdr:rowOff>155426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1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146553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30640</xdr:rowOff>
    </xdr:from>
    <xdr:to>
      <xdr:col>102</xdr:col>
      <xdr:colOff>165100</xdr:colOff>
      <xdr:row>75</xdr:row>
      <xdr:rowOff>132240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123367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126456</xdr:rowOff>
    </xdr:from>
    <xdr:to>
      <xdr:col>98</xdr:col>
      <xdr:colOff>38100</xdr:colOff>
      <xdr:row>76</xdr:row>
      <xdr:rowOff>56606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47733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7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518,806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76,192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19,703</a:t>
          </a:r>
          <a:r>
            <a:rPr kumimoji="1" lang="ja-JP" altLang="en-US" sz="1300">
              <a:latin typeface="ＭＳ Ｐゴシック" panose="020B0600070205080204" pitchFamily="50" charset="-128"/>
              <a:ea typeface="ＭＳ Ｐゴシック" panose="020B0600070205080204" pitchFamily="50" charset="-128"/>
            </a:rPr>
            <a:t>円高くなっている。類似団体と比較して、職員数が多いことなどが主な要因となってる。行政事務の効率化をより引き続き推進しながら、適正な定員管理に努める。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109,926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67,939</a:t>
          </a:r>
          <a:r>
            <a:rPr kumimoji="1" lang="ja-JP" altLang="en-US" sz="1300">
              <a:latin typeface="ＭＳ Ｐゴシック" panose="020B0600070205080204" pitchFamily="50" charset="-128"/>
              <a:ea typeface="ＭＳ Ｐゴシック" panose="020B0600070205080204" pitchFamily="50" charset="-128"/>
            </a:rPr>
            <a:t>円高くなっている。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年度の増は、ふるさと納税推進事業が＋</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百万円、公共下水道事業会計補助金が＋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百万円などが主な要因となっている。事業実施の見直しや補助金・負担金の精査を行いながら、適正化に努める。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41,955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円高くなっている。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年度の増は、旧合併特例事業の本償還が始まったことなどが主な要因であり、今後も増加傾向は続くと考えられる。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71,041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50,623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円高くなっている。ふるさと納税による寄附金基金への積立金の増が主な要因となっている。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20,091
19,965
65.85
10,839,201
10,423,328
292,096
5,709,718
10,154,098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42164</xdr:rowOff>
    </xdr:from>
    <xdr:to>
      <xdr:col>24</xdr:col>
      <xdr:colOff>63500</xdr:colOff>
      <xdr:row>31</xdr:row>
      <xdr:rowOff>140843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357114"/>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93980</xdr:rowOff>
    </xdr:from>
    <xdr:to>
      <xdr:col>19</xdr:col>
      <xdr:colOff>177800</xdr:colOff>
      <xdr:row>31</xdr:row>
      <xdr:rowOff>140843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08930"/>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156083</xdr:rowOff>
    </xdr:from>
    <xdr:to>
      <xdr:col>15</xdr:col>
      <xdr:colOff>50800</xdr:colOff>
      <xdr:row>31</xdr:row>
      <xdr:rowOff>93980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99583"/>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156083</xdr:rowOff>
    </xdr:from>
    <xdr:to>
      <xdr:col>10</xdr:col>
      <xdr:colOff>114300</xdr:colOff>
      <xdr:row>31</xdr:row>
      <xdr:rowOff>158750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299583"/>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162814</xdr:rowOff>
    </xdr:from>
    <xdr:to>
      <xdr:col>24</xdr:col>
      <xdr:colOff>114300</xdr:colOff>
      <xdr:row>31</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77741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2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90043</xdr:rowOff>
    </xdr:from>
    <xdr:to>
      <xdr:col>20</xdr:col>
      <xdr:colOff>38100</xdr:colOff>
      <xdr:row>32</xdr:row>
      <xdr:rowOff>20193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36720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43180</xdr:rowOff>
    </xdr:from>
    <xdr:to>
      <xdr:col>15</xdr:col>
      <xdr:colOff>101600</xdr:colOff>
      <xdr:row>31</xdr:row>
      <xdr:rowOff>144780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161307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105283</xdr:rowOff>
    </xdr:from>
    <xdr:to>
      <xdr:col>10</xdr:col>
      <xdr:colOff>165100</xdr:colOff>
      <xdr:row>31</xdr:row>
      <xdr:rowOff>35433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4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51960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02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107950</xdr:rowOff>
    </xdr:from>
    <xdr:to>
      <xdr:col>6</xdr:col>
      <xdr:colOff>38100</xdr:colOff>
      <xdr:row>32</xdr:row>
      <xdr:rowOff>38100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54627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29120</xdr:rowOff>
    </xdr:from>
    <xdr:to>
      <xdr:col>24</xdr:col>
      <xdr:colOff>63500</xdr:colOff>
      <xdr:row>58</xdr:row>
      <xdr:rowOff>48532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73220"/>
          <a:ext cx="8382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47508</xdr:rowOff>
    </xdr:from>
    <xdr:to>
      <xdr:col>19</xdr:col>
      <xdr:colOff>177800</xdr:colOff>
      <xdr:row>58</xdr:row>
      <xdr:rowOff>48532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1608"/>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47508</xdr:rowOff>
    </xdr:from>
    <xdr:to>
      <xdr:col>15</xdr:col>
      <xdr:colOff>50800</xdr:colOff>
      <xdr:row>58</xdr:row>
      <xdr:rowOff>93316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1608"/>
          <a:ext cx="889000" cy="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93316</xdr:rowOff>
    </xdr:from>
    <xdr:to>
      <xdr:col>10</xdr:col>
      <xdr:colOff>114300</xdr:colOff>
      <xdr:row>58</xdr:row>
      <xdr:rowOff>138694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7416"/>
          <a:ext cx="889000" cy="4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149770</xdr:rowOff>
    </xdr:from>
    <xdr:to>
      <xdr:col>24</xdr:col>
      <xdr:colOff>114300</xdr:colOff>
      <xdr:row>58</xdr:row>
      <xdr:rowOff>79920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169182</xdr:rowOff>
    </xdr:from>
    <xdr:to>
      <xdr:col>20</xdr:col>
      <xdr:colOff>38100</xdr:colOff>
      <xdr:row>58</xdr:row>
      <xdr:rowOff>99332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115859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1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168158</xdr:rowOff>
    </xdr:from>
    <xdr:to>
      <xdr:col>15</xdr:col>
      <xdr:colOff>101600</xdr:colOff>
      <xdr:row>58</xdr:row>
      <xdr:rowOff>98308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114835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1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42516</xdr:rowOff>
    </xdr:from>
    <xdr:to>
      <xdr:col>10</xdr:col>
      <xdr:colOff>165100</xdr:colOff>
      <xdr:row>58</xdr:row>
      <xdr:rowOff>144116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160643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6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87894</xdr:rowOff>
    </xdr:from>
    <xdr:to>
      <xdr:col>6</xdr:col>
      <xdr:colOff>38100</xdr:colOff>
      <xdr:row>59</xdr:row>
      <xdr:rowOff>18044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34571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42610</xdr:rowOff>
    </xdr:from>
    <xdr:to>
      <xdr:col>24</xdr:col>
      <xdr:colOff>63500</xdr:colOff>
      <xdr:row>76</xdr:row>
      <xdr:rowOff>65536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72810"/>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2942</xdr:rowOff>
    </xdr:from>
    <xdr:to>
      <xdr:col>19</xdr:col>
      <xdr:colOff>177800</xdr:colOff>
      <xdr:row>76</xdr:row>
      <xdr:rowOff>42610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33142"/>
          <a:ext cx="889000" cy="3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2942</xdr:rowOff>
    </xdr:from>
    <xdr:to>
      <xdr:col>15</xdr:col>
      <xdr:colOff>50800</xdr:colOff>
      <xdr:row>76</xdr:row>
      <xdr:rowOff>142269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33142"/>
          <a:ext cx="889000" cy="13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164954</xdr:rowOff>
    </xdr:from>
    <xdr:to>
      <xdr:col>10</xdr:col>
      <xdr:colOff>114300</xdr:colOff>
      <xdr:row>76</xdr:row>
      <xdr:rowOff>142269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23704"/>
          <a:ext cx="889000" cy="14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14736</xdr:rowOff>
    </xdr:from>
    <xdr:to>
      <xdr:col>24</xdr:col>
      <xdr:colOff>114300</xdr:colOff>
      <xdr:row>76</xdr:row>
      <xdr:rowOff>116336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37613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163260</xdr:rowOff>
    </xdr:from>
    <xdr:to>
      <xdr:col>20</xdr:col>
      <xdr:colOff>38100</xdr:colOff>
      <xdr:row>76</xdr:row>
      <xdr:rowOff>93410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109938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9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123592</xdr:rowOff>
    </xdr:from>
    <xdr:to>
      <xdr:col>15</xdr:col>
      <xdr:colOff>101600</xdr:colOff>
      <xdr:row>76</xdr:row>
      <xdr:rowOff>53742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70269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5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91469</xdr:rowOff>
    </xdr:from>
    <xdr:to>
      <xdr:col>10</xdr:col>
      <xdr:colOff>165100</xdr:colOff>
      <xdr:row>77</xdr:row>
      <xdr:rowOff>21619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38146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114155</xdr:rowOff>
    </xdr:from>
    <xdr:to>
      <xdr:col>6</xdr:col>
      <xdr:colOff>38100</xdr:colOff>
      <xdr:row>76</xdr:row>
      <xdr:rowOff>44304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729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60832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4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159996</xdr:rowOff>
    </xdr:from>
    <xdr:to>
      <xdr:col>24</xdr:col>
      <xdr:colOff>63500</xdr:colOff>
      <xdr:row>97</xdr:row>
      <xdr:rowOff>40732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619196"/>
          <a:ext cx="8382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148451</xdr:rowOff>
    </xdr:from>
    <xdr:to>
      <xdr:col>19</xdr:col>
      <xdr:colOff>177800</xdr:colOff>
      <xdr:row>96</xdr:row>
      <xdr:rowOff>159996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607651"/>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148451</xdr:rowOff>
    </xdr:from>
    <xdr:to>
      <xdr:col>15</xdr:col>
      <xdr:colOff>50800</xdr:colOff>
      <xdr:row>96</xdr:row>
      <xdr:rowOff>152600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607651"/>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152600</xdr:rowOff>
    </xdr:from>
    <xdr:to>
      <xdr:col>10</xdr:col>
      <xdr:colOff>114300</xdr:colOff>
      <xdr:row>96</xdr:row>
      <xdr:rowOff>165336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61180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161382</xdr:rowOff>
    </xdr:from>
    <xdr:to>
      <xdr:col>24</xdr:col>
      <xdr:colOff>114300</xdr:colOff>
      <xdr:row>97</xdr:row>
      <xdr:rowOff>91532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12809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7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109196</xdr:rowOff>
    </xdr:from>
    <xdr:to>
      <xdr:col>20</xdr:col>
      <xdr:colOff>38100</xdr:colOff>
      <xdr:row>97</xdr:row>
      <xdr:rowOff>39346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55873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3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97651</xdr:rowOff>
    </xdr:from>
    <xdr:to>
      <xdr:col>15</xdr:col>
      <xdr:colOff>101600</xdr:colOff>
      <xdr:row>97</xdr:row>
      <xdr:rowOff>27801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44328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101800</xdr:rowOff>
    </xdr:from>
    <xdr:to>
      <xdr:col>10</xdr:col>
      <xdr:colOff>165100</xdr:colOff>
      <xdr:row>97</xdr:row>
      <xdr:rowOff>31950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48477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114536</xdr:rowOff>
    </xdr:from>
    <xdr:to>
      <xdr:col>6</xdr:col>
      <xdr:colOff>38100</xdr:colOff>
      <xdr:row>97</xdr:row>
      <xdr:rowOff>44686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5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61213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88265</xdr:rowOff>
    </xdr:from>
    <xdr:to>
      <xdr:col>55</xdr:col>
      <xdr:colOff>0</xdr:colOff>
      <xdr:row>37</xdr:row>
      <xdr:rowOff>155321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31915"/>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76073</xdr:rowOff>
    </xdr:from>
    <xdr:to>
      <xdr:col>50</xdr:col>
      <xdr:colOff>114300</xdr:colOff>
      <xdr:row>37</xdr:row>
      <xdr:rowOff>88265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1972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76073</xdr:rowOff>
    </xdr:from>
    <xdr:to>
      <xdr:col>45</xdr:col>
      <xdr:colOff>177800</xdr:colOff>
      <xdr:row>37</xdr:row>
      <xdr:rowOff>106934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1972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139700</xdr:rowOff>
    </xdr:from>
    <xdr:to>
      <xdr:col>41</xdr:col>
      <xdr:colOff>50800</xdr:colOff>
      <xdr:row>37</xdr:row>
      <xdr:rowOff>106934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140450"/>
          <a:ext cx="889000" cy="3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104521</xdr:rowOff>
    </xdr:from>
    <xdr:to>
      <xdr:col>55</xdr:col>
      <xdr:colOff>50800</xdr:colOff>
      <xdr:row>38</xdr:row>
      <xdr:rowOff>34671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127398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37465</xdr:rowOff>
    </xdr:from>
    <xdr:to>
      <xdr:col>50</xdr:col>
      <xdr:colOff>165100</xdr:colOff>
      <xdr:row>37</xdr:row>
      <xdr:rowOff>139065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155592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5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25273</xdr:rowOff>
    </xdr:from>
    <xdr:to>
      <xdr:col>46</xdr:col>
      <xdr:colOff>38100</xdr:colOff>
      <xdr:row>37</xdr:row>
      <xdr:rowOff>126873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143400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44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56134</xdr:rowOff>
    </xdr:from>
    <xdr:to>
      <xdr:col>41</xdr:col>
      <xdr:colOff>101600</xdr:colOff>
      <xdr:row>37</xdr:row>
      <xdr:rowOff>157734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2811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7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88900</xdr:rowOff>
    </xdr:from>
    <xdr:to>
      <xdr:col>36</xdr:col>
      <xdr:colOff>165100</xdr:colOff>
      <xdr:row>36</xdr:row>
      <xdr:rowOff>19050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35577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13252</xdr:rowOff>
    </xdr:from>
    <xdr:to>
      <xdr:col>55</xdr:col>
      <xdr:colOff>0</xdr:colOff>
      <xdr:row>58</xdr:row>
      <xdr:rowOff>14656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57352"/>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14656</xdr:rowOff>
    </xdr:from>
    <xdr:to>
      <xdr:col>50</xdr:col>
      <xdr:colOff>114300</xdr:colOff>
      <xdr:row>58</xdr:row>
      <xdr:rowOff>25809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958756"/>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25809</xdr:rowOff>
    </xdr:from>
    <xdr:to>
      <xdr:col>45</xdr:col>
      <xdr:colOff>177800</xdr:colOff>
      <xdr:row>58</xdr:row>
      <xdr:rowOff>28437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969909"/>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28437</xdr:rowOff>
    </xdr:from>
    <xdr:to>
      <xdr:col>41</xdr:col>
      <xdr:colOff>50800</xdr:colOff>
      <xdr:row>58</xdr:row>
      <xdr:rowOff>58874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72537"/>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133902</xdr:rowOff>
    </xdr:from>
    <xdr:to>
      <xdr:col>55</xdr:col>
      <xdr:colOff>50800</xdr:colOff>
      <xdr:row>58</xdr:row>
      <xdr:rowOff>64052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156779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135306</xdr:rowOff>
    </xdr:from>
    <xdr:to>
      <xdr:col>50</xdr:col>
      <xdr:colOff>165100</xdr:colOff>
      <xdr:row>58</xdr:row>
      <xdr:rowOff>65456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81983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8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146459</xdr:rowOff>
    </xdr:from>
    <xdr:to>
      <xdr:col>46</xdr:col>
      <xdr:colOff>38100</xdr:colOff>
      <xdr:row>58</xdr:row>
      <xdr:rowOff>76609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93136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9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149087</xdr:rowOff>
    </xdr:from>
    <xdr:to>
      <xdr:col>41</xdr:col>
      <xdr:colOff>101600</xdr:colOff>
      <xdr:row>58</xdr:row>
      <xdr:rowOff>79237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95764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9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8074</xdr:rowOff>
    </xdr:from>
    <xdr:to>
      <xdr:col>36</xdr:col>
      <xdr:colOff>165100</xdr:colOff>
      <xdr:row>58</xdr:row>
      <xdr:rowOff>109674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126201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2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136830</xdr:rowOff>
    </xdr:from>
    <xdr:to>
      <xdr:col>55</xdr:col>
      <xdr:colOff>0</xdr:colOff>
      <xdr:row>78</xdr:row>
      <xdr:rowOff>28563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38480"/>
          <a:ext cx="838200" cy="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67259</xdr:rowOff>
    </xdr:from>
    <xdr:to>
      <xdr:col>50</xdr:col>
      <xdr:colOff>114300</xdr:colOff>
      <xdr:row>78</xdr:row>
      <xdr:rowOff>28563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268909"/>
          <a:ext cx="889000" cy="13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67259</xdr:rowOff>
    </xdr:from>
    <xdr:to>
      <xdr:col>45</xdr:col>
      <xdr:colOff>177800</xdr:colOff>
      <xdr:row>77</xdr:row>
      <xdr:rowOff>97803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68909"/>
          <a:ext cx="8890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97803</xdr:rowOff>
    </xdr:from>
    <xdr:to>
      <xdr:col>41</xdr:col>
      <xdr:colOff>50800</xdr:colOff>
      <xdr:row>78</xdr:row>
      <xdr:rowOff>5511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299453"/>
          <a:ext cx="889000" cy="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86030</xdr:rowOff>
    </xdr:from>
    <xdr:to>
      <xdr:col>55</xdr:col>
      <xdr:colOff>50800</xdr:colOff>
      <xdr:row>78</xdr:row>
      <xdr:rowOff>16180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108907</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1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149213</xdr:rowOff>
    </xdr:from>
    <xdr:to>
      <xdr:col>50</xdr:col>
      <xdr:colOff>165100</xdr:colOff>
      <xdr:row>78</xdr:row>
      <xdr:rowOff>79363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95890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1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16459</xdr:rowOff>
    </xdr:from>
    <xdr:to>
      <xdr:col>46</xdr:col>
      <xdr:colOff>38100</xdr:colOff>
      <xdr:row>77</xdr:row>
      <xdr:rowOff>118059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134586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99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47003</xdr:rowOff>
    </xdr:from>
    <xdr:to>
      <xdr:col>41</xdr:col>
      <xdr:colOff>101600</xdr:colOff>
      <xdr:row>77</xdr:row>
      <xdr:rowOff>148603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165130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0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126161</xdr:rowOff>
    </xdr:from>
    <xdr:to>
      <xdr:col>36</xdr:col>
      <xdr:colOff>165100</xdr:colOff>
      <xdr:row>78</xdr:row>
      <xdr:rowOff>56311</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72838</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1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60506</xdr:rowOff>
    </xdr:from>
    <xdr:to>
      <xdr:col>55</xdr:col>
      <xdr:colOff>0</xdr:colOff>
      <xdr:row>97</xdr:row>
      <xdr:rowOff>87785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91156"/>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87785</xdr:rowOff>
    </xdr:from>
    <xdr:to>
      <xdr:col>50</xdr:col>
      <xdr:colOff>114300</xdr:colOff>
      <xdr:row>97</xdr:row>
      <xdr:rowOff>100980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18435"/>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46867</xdr:rowOff>
    </xdr:from>
    <xdr:to>
      <xdr:col>45</xdr:col>
      <xdr:colOff>177800</xdr:colOff>
      <xdr:row>97</xdr:row>
      <xdr:rowOff>100980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77517"/>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30048</xdr:rowOff>
    </xdr:from>
    <xdr:to>
      <xdr:col>41</xdr:col>
      <xdr:colOff>50800</xdr:colOff>
      <xdr:row>97</xdr:row>
      <xdr:rowOff>46867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60698"/>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9706</xdr:rowOff>
    </xdr:from>
    <xdr:to>
      <xdr:col>55</xdr:col>
      <xdr:colOff>50800</xdr:colOff>
      <xdr:row>97</xdr:row>
      <xdr:rowOff>111306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159583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36985</xdr:rowOff>
    </xdr:from>
    <xdr:to>
      <xdr:col>50</xdr:col>
      <xdr:colOff>165100</xdr:colOff>
      <xdr:row>97</xdr:row>
      <xdr:rowOff>138585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129712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50180</xdr:rowOff>
    </xdr:from>
    <xdr:to>
      <xdr:col>46</xdr:col>
      <xdr:colOff>38100</xdr:colOff>
      <xdr:row>97</xdr:row>
      <xdr:rowOff>151780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142907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167517</xdr:rowOff>
    </xdr:from>
    <xdr:to>
      <xdr:col>41</xdr:col>
      <xdr:colOff>101600</xdr:colOff>
      <xdr:row>97</xdr:row>
      <xdr:rowOff>97667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88794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1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150698</xdr:rowOff>
    </xdr:from>
    <xdr:to>
      <xdr:col>36</xdr:col>
      <xdr:colOff>165100</xdr:colOff>
      <xdr:row>97</xdr:row>
      <xdr:rowOff>80848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71975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70251</xdr:rowOff>
    </xdr:from>
    <xdr:to>
      <xdr:col>85</xdr:col>
      <xdr:colOff>127000</xdr:colOff>
      <xdr:row>35</xdr:row>
      <xdr:rowOff>99992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071001"/>
          <a:ext cx="8382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99992</xdr:rowOff>
    </xdr:from>
    <xdr:to>
      <xdr:col>81</xdr:col>
      <xdr:colOff>50800</xdr:colOff>
      <xdr:row>35</xdr:row>
      <xdr:rowOff>159383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00742"/>
          <a:ext cx="889000" cy="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159383</xdr:rowOff>
    </xdr:from>
    <xdr:to>
      <xdr:col>76</xdr:col>
      <xdr:colOff>114300</xdr:colOff>
      <xdr:row>36</xdr:row>
      <xdr:rowOff>34544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60133"/>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17811</xdr:rowOff>
    </xdr:from>
    <xdr:to>
      <xdr:col>71</xdr:col>
      <xdr:colOff>177800</xdr:colOff>
      <xdr:row>36</xdr:row>
      <xdr:rowOff>34544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190011"/>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19451</xdr:rowOff>
    </xdr:from>
    <xdr:to>
      <xdr:col>85</xdr:col>
      <xdr:colOff>177800</xdr:colOff>
      <xdr:row>35</xdr:row>
      <xdr:rowOff>121051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42328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87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49192</xdr:rowOff>
    </xdr:from>
    <xdr:to>
      <xdr:col>81</xdr:col>
      <xdr:colOff>101600</xdr:colOff>
      <xdr:row>35</xdr:row>
      <xdr:rowOff>150792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167319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108583</xdr:rowOff>
    </xdr:from>
    <xdr:to>
      <xdr:col>76</xdr:col>
      <xdr:colOff>165100</xdr:colOff>
      <xdr:row>36</xdr:row>
      <xdr:rowOff>38733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55260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88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155194</xdr:rowOff>
    </xdr:from>
    <xdr:to>
      <xdr:col>72</xdr:col>
      <xdr:colOff>38100</xdr:colOff>
      <xdr:row>36</xdr:row>
      <xdr:rowOff>85344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101871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3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138461</xdr:rowOff>
    </xdr:from>
    <xdr:to>
      <xdr:col>67</xdr:col>
      <xdr:colOff>101600</xdr:colOff>
      <xdr:row>36</xdr:row>
      <xdr:rowOff>68611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85138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32944</xdr:rowOff>
    </xdr:from>
    <xdr:to>
      <xdr:col>85</xdr:col>
      <xdr:colOff>127000</xdr:colOff>
      <xdr:row>58</xdr:row>
      <xdr:rowOff>82601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462694"/>
          <a:ext cx="838200" cy="5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32944</xdr:rowOff>
    </xdr:from>
    <xdr:to>
      <xdr:col>81</xdr:col>
      <xdr:colOff>50800</xdr:colOff>
      <xdr:row>56</xdr:row>
      <xdr:rowOff>112420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462694"/>
          <a:ext cx="889000" cy="25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112420</xdr:rowOff>
    </xdr:from>
    <xdr:to>
      <xdr:col>76</xdr:col>
      <xdr:colOff>114300</xdr:colOff>
      <xdr:row>57</xdr:row>
      <xdr:rowOff>158534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13620"/>
          <a:ext cx="889000" cy="2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158534</xdr:rowOff>
    </xdr:from>
    <xdr:to>
      <xdr:col>71</xdr:col>
      <xdr:colOff>177800</xdr:colOff>
      <xdr:row>58</xdr:row>
      <xdr:rowOff>80721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31184"/>
          <a:ext cx="889000" cy="9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31801</xdr:rowOff>
    </xdr:from>
    <xdr:to>
      <xdr:col>85</xdr:col>
      <xdr:colOff>177800</xdr:colOff>
      <xdr:row>58</xdr:row>
      <xdr:rowOff>133401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10228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153594</xdr:rowOff>
    </xdr:from>
    <xdr:to>
      <xdr:col>81</xdr:col>
      <xdr:colOff>101600</xdr:colOff>
      <xdr:row>55</xdr:row>
      <xdr:rowOff>83744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100271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18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61620</xdr:rowOff>
    </xdr:from>
    <xdr:to>
      <xdr:col>76</xdr:col>
      <xdr:colOff>165100</xdr:colOff>
      <xdr:row>56</xdr:row>
      <xdr:rowOff>163220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8297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4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107734</xdr:rowOff>
    </xdr:from>
    <xdr:to>
      <xdr:col>72</xdr:col>
      <xdr:colOff>38100</xdr:colOff>
      <xdr:row>58</xdr:row>
      <xdr:rowOff>37884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54411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65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29921</xdr:rowOff>
    </xdr:from>
    <xdr:to>
      <xdr:col>67</xdr:col>
      <xdr:colOff>101600</xdr:colOff>
      <xdr:row>58</xdr:row>
      <xdr:rowOff>131521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122648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36213</xdr:rowOff>
    </xdr:from>
    <xdr:to>
      <xdr:col>85</xdr:col>
      <xdr:colOff>127000</xdr:colOff>
      <xdr:row>79</xdr:row>
      <xdr:rowOff>40072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0763"/>
          <a:ext cx="8382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35218</xdr:rowOff>
    </xdr:from>
    <xdr:to>
      <xdr:col>81</xdr:col>
      <xdr:colOff>50800</xdr:colOff>
      <xdr:row>79</xdr:row>
      <xdr:rowOff>40072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79768"/>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35218</xdr:rowOff>
    </xdr:from>
    <xdr:to>
      <xdr:col>76</xdr:col>
      <xdr:colOff>114300</xdr:colOff>
      <xdr:row>79</xdr:row>
      <xdr:rowOff>40160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79768"/>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39672</xdr:rowOff>
    </xdr:from>
    <xdr:to>
      <xdr:col>71</xdr:col>
      <xdr:colOff>177800</xdr:colOff>
      <xdr:row>79</xdr:row>
      <xdr:rowOff>40160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4222"/>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156863</xdr:rowOff>
    </xdr:from>
    <xdr:to>
      <xdr:col>85</xdr:col>
      <xdr:colOff>177800</xdr:colOff>
      <xdr:row>79</xdr:row>
      <xdr:rowOff>87013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116240</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1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160722</xdr:rowOff>
    </xdr:from>
    <xdr:to>
      <xdr:col>81</xdr:col>
      <xdr:colOff>101600</xdr:colOff>
      <xdr:row>79</xdr:row>
      <xdr:rowOff>90872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107399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3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155868</xdr:rowOff>
    </xdr:from>
    <xdr:to>
      <xdr:col>76</xdr:col>
      <xdr:colOff>165100</xdr:colOff>
      <xdr:row>79</xdr:row>
      <xdr:rowOff>86018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102545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3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160810</xdr:rowOff>
    </xdr:from>
    <xdr:to>
      <xdr:col>72</xdr:col>
      <xdr:colOff>38100</xdr:colOff>
      <xdr:row>79</xdr:row>
      <xdr:rowOff>90960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107487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30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160322</xdr:rowOff>
    </xdr:from>
    <xdr:to>
      <xdr:col>67</xdr:col>
      <xdr:colOff>101600</xdr:colOff>
      <xdr:row>79</xdr:row>
      <xdr:rowOff>90472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81599</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62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25972</xdr:rowOff>
    </xdr:from>
    <xdr:to>
      <xdr:col>85</xdr:col>
      <xdr:colOff>127000</xdr:colOff>
      <xdr:row>96</xdr:row>
      <xdr:rowOff>33134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85172"/>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126924</xdr:rowOff>
    </xdr:from>
    <xdr:to>
      <xdr:col>81</xdr:col>
      <xdr:colOff>50800</xdr:colOff>
      <xdr:row>96</xdr:row>
      <xdr:rowOff>33134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414674"/>
          <a:ext cx="889000" cy="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126924</xdr:rowOff>
    </xdr:from>
    <xdr:to>
      <xdr:col>76</xdr:col>
      <xdr:colOff>114300</xdr:colOff>
      <xdr:row>95</xdr:row>
      <xdr:rowOff>131865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414674"/>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29311</xdr:rowOff>
    </xdr:from>
    <xdr:to>
      <xdr:col>71</xdr:col>
      <xdr:colOff>177800</xdr:colOff>
      <xdr:row>95</xdr:row>
      <xdr:rowOff>131865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317061"/>
          <a:ext cx="889000" cy="10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146622</xdr:rowOff>
    </xdr:from>
    <xdr:to>
      <xdr:col>85</xdr:col>
      <xdr:colOff>177800</xdr:colOff>
      <xdr:row>96</xdr:row>
      <xdr:rowOff>76772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169499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153784</xdr:rowOff>
    </xdr:from>
    <xdr:to>
      <xdr:col>81</xdr:col>
      <xdr:colOff>101600</xdr:colOff>
      <xdr:row>96</xdr:row>
      <xdr:rowOff>83934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100461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76124</xdr:rowOff>
    </xdr:from>
    <xdr:to>
      <xdr:col>76</xdr:col>
      <xdr:colOff>165100</xdr:colOff>
      <xdr:row>96</xdr:row>
      <xdr:rowOff>6274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22801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1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81065</xdr:rowOff>
    </xdr:from>
    <xdr:to>
      <xdr:col>72</xdr:col>
      <xdr:colOff>38100</xdr:colOff>
      <xdr:row>96</xdr:row>
      <xdr:rowOff>11215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27742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149961</xdr:rowOff>
    </xdr:from>
    <xdr:to>
      <xdr:col>67</xdr:col>
      <xdr:colOff>101600</xdr:colOff>
      <xdr:row>95</xdr:row>
      <xdr:rowOff>80111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2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96638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147,071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81,881</a:t>
          </a:r>
          <a:r>
            <a:rPr kumimoji="1" lang="ja-JP" altLang="en-US" sz="1300">
              <a:latin typeface="ＭＳ Ｐゴシック" panose="020B0600070205080204" pitchFamily="50" charset="-128"/>
              <a:ea typeface="ＭＳ Ｐゴシック" panose="020B0600070205080204" pitchFamily="50" charset="-128"/>
            </a:rPr>
            <a:t>円高くなっている。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年度の増は、ふるさと納税の増に伴うふるさと納税推進事業の増などが主な要因となっている。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140,313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16,527</a:t>
          </a:r>
          <a:r>
            <a:rPr kumimoji="1" lang="ja-JP" altLang="en-US" sz="1300">
              <a:latin typeface="ＭＳ Ｐゴシック" panose="020B0600070205080204" pitchFamily="50" charset="-128"/>
              <a:ea typeface="ＭＳ Ｐゴシック" panose="020B0600070205080204" pitchFamily="50" charset="-128"/>
            </a:rPr>
            <a:t>円高くなっている。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年度の増は、施設型給付費等事業の増などが主な要因となっている。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44,561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13,342</a:t>
          </a:r>
          <a:r>
            <a:rPr kumimoji="1" lang="ja-JP" altLang="en-US" sz="1300">
              <a:latin typeface="ＭＳ Ｐゴシック" panose="020B0600070205080204" pitchFamily="50" charset="-128"/>
              <a:ea typeface="ＭＳ Ｐゴシック" panose="020B0600070205080204" pitchFamily="50" charset="-128"/>
            </a:rPr>
            <a:t>円高くなっている。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年度の増は、佐賀県西部広域環境組合負担金の増などが主な要因となっている。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19,726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12,976</a:t>
          </a:r>
          <a:r>
            <a:rPr kumimoji="1" lang="ja-JP" altLang="en-US" sz="1300">
              <a:latin typeface="ＭＳ Ｐゴシック" panose="020B0600070205080204" pitchFamily="50" charset="-128"/>
              <a:ea typeface="ＭＳ Ｐゴシック" panose="020B0600070205080204" pitchFamily="50" charset="-128"/>
            </a:rPr>
            <a:t>円高くなっている。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年度の増は、有田南部工業団地造成事業への操出金の増などが主な要因となっている。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25,538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8,737</a:t>
          </a:r>
          <a:r>
            <a:rPr kumimoji="1" lang="ja-JP" altLang="en-US" sz="1300">
              <a:latin typeface="ＭＳ Ｐゴシック" panose="020B0600070205080204" pitchFamily="50" charset="-128"/>
              <a:ea typeface="ＭＳ Ｐゴシック" panose="020B0600070205080204" pitchFamily="50" charset="-128"/>
            </a:rPr>
            <a:t>円高くなっている。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年度の増は、有田消防署改築に伴う伊万里・有田消防組合負担金の増などが主な要因となっている。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41,955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9,823</a:t>
          </a:r>
          <a:r>
            <a:rPr kumimoji="1" lang="ja-JP" altLang="en-US" sz="1300">
              <a:latin typeface="ＭＳ Ｐゴシック" panose="020B0600070205080204" pitchFamily="50" charset="-128"/>
              <a:ea typeface="ＭＳ Ｐゴシック" panose="020B0600070205080204" pitchFamily="50" charset="-128"/>
            </a:rPr>
            <a:t>円高くなっている。今後、合併特例債の償還が増額していくため、繰上償還などによる将来負担の軽減策を実施しながら将来世代に負担を残さない財政運営に努める必要がある。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財政調整基金残高は、対前年度</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百万円の増となり、標準財政規模比は、</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39.31%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実質収支額は、対前年度</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百万円の減となり、標準財政規模比は、</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5.12%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実質単年度収支は、積立金の減及び積立金取崩し額の増により、標準財政規模比は、</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将来負担の軽減を図るため、事務事業の見直し・統廃合などの行財政改革を推進し、健全な財政運営に努める。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年度決算では、連結実質赤字比率算定に係る全会計において黒字となった。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黒字率が上昇したのは２会計で、水道事業会計は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ポイント、公共下水道事業会計は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逆に率が下降した会計が５会計あり、一般会計は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ポイント、浄化槽整備推進事業会計は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ポイント、介護保険特別会計は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ポイント、国民健康保険特別会計は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ポイント、後期高齢者医療特別会計は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ポイントの下降となった。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「その他会計」に属する有田南部工業団地造成事業特別会計については、用地の取得が完了しており、今後は起債の償還などが発生する予定である。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AU64" sqref="AU6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10839201</v>
      </c>
      <c r="BO4" s="430"/>
      <c r="BP4" s="430"/>
      <c r="BQ4" s="430"/>
      <c r="BR4" s="430"/>
      <c r="BS4" s="430"/>
      <c r="BT4" s="430"/>
      <c r="BU4" s="431"/>
      <c r="BV4" s="429">
        <v>11442415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5.0999999999999996</v>
      </c>
      <c r="CU4" s="436"/>
      <c r="CV4" s="436"/>
      <c r="CW4" s="436"/>
      <c r="CX4" s="436"/>
      <c r="CY4" s="436"/>
      <c r="CZ4" s="436"/>
      <c r="DA4" s="437"/>
      <c r="DB4" s="435">
        <v>6.6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10423328</v>
      </c>
      <c r="BO5" s="467"/>
      <c r="BP5" s="467"/>
      <c r="BQ5" s="467"/>
      <c r="BR5" s="467"/>
      <c r="BS5" s="467"/>
      <c r="BT5" s="467"/>
      <c r="BU5" s="468"/>
      <c r="BV5" s="466">
        <v>11036440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92.5</v>
      </c>
      <c r="CU5" s="464"/>
      <c r="CV5" s="464"/>
      <c r="CW5" s="464"/>
      <c r="CX5" s="464"/>
      <c r="CY5" s="464"/>
      <c r="CZ5" s="464"/>
      <c r="DA5" s="465"/>
      <c r="DB5" s="463">
        <v>90.8</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415873</v>
      </c>
      <c r="BO6" s="467"/>
      <c r="BP6" s="467"/>
      <c r="BQ6" s="467"/>
      <c r="BR6" s="467"/>
      <c r="BS6" s="467"/>
      <c r="BT6" s="467"/>
      <c r="BU6" s="468"/>
      <c r="BV6" s="466">
        <v>405975</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97</v>
      </c>
      <c r="CU6" s="504"/>
      <c r="CV6" s="504"/>
      <c r="CW6" s="504"/>
      <c r="CX6" s="504"/>
      <c r="CY6" s="504"/>
      <c r="CZ6" s="504"/>
      <c r="DA6" s="505"/>
      <c r="DB6" s="503">
        <v>95.2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123777</v>
      </c>
      <c r="BO7" s="467"/>
      <c r="BP7" s="467"/>
      <c r="BQ7" s="467"/>
      <c r="BR7" s="467"/>
      <c r="BS7" s="467"/>
      <c r="BT7" s="467"/>
      <c r="BU7" s="468"/>
      <c r="BV7" s="466">
        <v>26612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5709718</v>
      </c>
      <c r="CU7" s="467"/>
      <c r="CV7" s="467"/>
      <c r="CW7" s="467"/>
      <c r="CX7" s="467"/>
      <c r="CY7" s="467"/>
      <c r="CZ7" s="467"/>
      <c r="DA7" s="468"/>
      <c r="DB7" s="466">
        <v>5741426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292096</v>
      </c>
      <c r="BO8" s="467"/>
      <c r="BP8" s="467"/>
      <c r="BQ8" s="467"/>
      <c r="BR8" s="467"/>
      <c r="BS8" s="467"/>
      <c r="BT8" s="467"/>
      <c r="BU8" s="468"/>
      <c r="BV8" s="466">
        <v>379363</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0.37</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20148</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-87267</v>
      </c>
      <c r="BO9" s="467"/>
      <c r="BP9" s="467"/>
      <c r="BQ9" s="467"/>
      <c r="BR9" s="467"/>
      <c r="BS9" s="467"/>
      <c r="BT9" s="467"/>
      <c r="BU9" s="468"/>
      <c r="BV9" s="466">
        <v>44076</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11.4</v>
      </c>
      <c r="CU9" s="464"/>
      <c r="CV9" s="464"/>
      <c r="CW9" s="464"/>
      <c r="CX9" s="464"/>
      <c r="CY9" s="464"/>
      <c r="CZ9" s="464"/>
      <c r="DA9" s="465"/>
      <c r="DB9" s="463">
        <v>11.5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20929</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195760</v>
      </c>
      <c r="BO10" s="467"/>
      <c r="BP10" s="467"/>
      <c r="BQ10" s="467"/>
      <c r="BR10" s="467"/>
      <c r="BS10" s="467"/>
      <c r="BT10" s="467"/>
      <c r="BU10" s="468"/>
      <c r="BV10" s="466">
        <v>245504</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20091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48000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19965</v>
      </c>
      <c r="S13" s="548"/>
      <c r="T13" s="548"/>
      <c r="U13" s="548"/>
      <c r="V13" s="549"/>
      <c r="W13" s="482" t="s">
        <v>138</v>
      </c>
      <c r="X13" s="483"/>
      <c r="Y13" s="483"/>
      <c r="Z13" s="483"/>
      <c r="AA13" s="483"/>
      <c r="AB13" s="473"/>
      <c r="AC13" s="517">
        <v>406</v>
      </c>
      <c r="AD13" s="518"/>
      <c r="AE13" s="518"/>
      <c r="AF13" s="518"/>
      <c r="AG13" s="557"/>
      <c r="AH13" s="517">
        <v>427</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60493</v>
      </c>
      <c r="BO13" s="467"/>
      <c r="BP13" s="467"/>
      <c r="BQ13" s="467"/>
      <c r="BR13" s="467"/>
      <c r="BS13" s="467"/>
      <c r="BT13" s="467"/>
      <c r="BU13" s="468"/>
      <c r="BV13" s="466">
        <v>289580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8.1999999999999993</v>
      </c>
      <c r="CU13" s="464"/>
      <c r="CV13" s="464"/>
      <c r="CW13" s="464"/>
      <c r="CX13" s="464"/>
      <c r="CY13" s="464"/>
      <c r="CZ13" s="464"/>
      <c r="DA13" s="465"/>
      <c r="DB13" s="463">
        <v>7.2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20336</v>
      </c>
      <c r="S14" s="548"/>
      <c r="T14" s="548"/>
      <c r="U14" s="548"/>
      <c r="V14" s="549"/>
      <c r="W14" s="456"/>
      <c r="X14" s="457"/>
      <c r="Y14" s="457"/>
      <c r="Z14" s="457"/>
      <c r="AA14" s="457"/>
      <c r="AB14" s="446"/>
      <c r="AC14" s="550">
        <v>4</v>
      </c>
      <c r="AD14" s="551"/>
      <c r="AE14" s="551"/>
      <c r="AF14" s="551"/>
      <c r="AG14" s="552"/>
      <c r="AH14" s="550">
        <v>4.2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12.4</v>
      </c>
      <c r="CU14" s="562"/>
      <c r="CV14" s="562"/>
      <c r="CW14" s="562"/>
      <c r="CX14" s="562"/>
      <c r="CY14" s="562"/>
      <c r="CZ14" s="562"/>
      <c r="DA14" s="563"/>
      <c r="DB14" s="561">
        <v>54.2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20223</v>
      </c>
      <c r="S15" s="548"/>
      <c r="T15" s="548"/>
      <c r="U15" s="548"/>
      <c r="V15" s="549"/>
      <c r="W15" s="482" t="s">
        <v>146</v>
      </c>
      <c r="X15" s="483"/>
      <c r="Y15" s="483"/>
      <c r="Z15" s="483"/>
      <c r="AA15" s="483"/>
      <c r="AB15" s="473"/>
      <c r="AC15" s="517">
        <v>3499</v>
      </c>
      <c r="AD15" s="518"/>
      <c r="AE15" s="518"/>
      <c r="AF15" s="518"/>
      <c r="AG15" s="557"/>
      <c r="AH15" s="517">
        <v>3530</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1834659</v>
      </c>
      <c r="BO15" s="430"/>
      <c r="BP15" s="430"/>
      <c r="BQ15" s="430"/>
      <c r="BR15" s="430"/>
      <c r="BS15" s="430"/>
      <c r="BT15" s="430"/>
      <c r="BU15" s="431"/>
      <c r="BV15" s="429">
        <v>1823504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34.799999999999997</v>
      </c>
      <c r="AD16" s="551"/>
      <c r="AE16" s="551"/>
      <c r="AF16" s="551"/>
      <c r="AG16" s="552"/>
      <c r="AH16" s="550">
        <v>34.9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4871398</v>
      </c>
      <c r="BO16" s="467"/>
      <c r="BP16" s="467"/>
      <c r="BQ16" s="467"/>
      <c r="BR16" s="467"/>
      <c r="BS16" s="467"/>
      <c r="BT16" s="467"/>
      <c r="BU16" s="468"/>
      <c r="BV16" s="466">
        <v>4854899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6164</v>
      </c>
      <c r="AD17" s="518"/>
      <c r="AE17" s="518"/>
      <c r="AF17" s="518"/>
      <c r="AG17" s="557"/>
      <c r="AH17" s="517">
        <v>6166</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2312610</v>
      </c>
      <c r="BO17" s="467"/>
      <c r="BP17" s="467"/>
      <c r="BQ17" s="467"/>
      <c r="BR17" s="467"/>
      <c r="BS17" s="467"/>
      <c r="BT17" s="467"/>
      <c r="BU17" s="468"/>
      <c r="BV17" s="466">
        <v>2299487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65.849999999999994</v>
      </c>
      <c r="M18" s="579"/>
      <c r="N18" s="579"/>
      <c r="O18" s="579"/>
      <c r="P18" s="579"/>
      <c r="Q18" s="579"/>
      <c r="R18" s="580"/>
      <c r="S18" s="580"/>
      <c r="T18" s="580"/>
      <c r="U18" s="580"/>
      <c r="V18" s="581"/>
      <c r="W18" s="484"/>
      <c r="X18" s="485"/>
      <c r="Y18" s="485"/>
      <c r="Z18" s="485"/>
      <c r="AA18" s="485"/>
      <c r="AB18" s="476"/>
      <c r="AC18" s="582">
        <v>61.2</v>
      </c>
      <c r="AD18" s="583"/>
      <c r="AE18" s="583"/>
      <c r="AF18" s="583"/>
      <c r="AG18" s="584"/>
      <c r="AH18" s="582">
        <v>60.9</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5312900</v>
      </c>
      <c r="BO18" s="467"/>
      <c r="BP18" s="467"/>
      <c r="BQ18" s="467"/>
      <c r="BR18" s="467"/>
      <c r="BS18" s="467"/>
      <c r="BT18" s="467"/>
      <c r="BU18" s="468"/>
      <c r="BV18" s="466">
        <v>5277351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306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6624988</v>
      </c>
      <c r="BO19" s="467"/>
      <c r="BP19" s="467"/>
      <c r="BQ19" s="467"/>
      <c r="BR19" s="467"/>
      <c r="BS19" s="467"/>
      <c r="BT19" s="467"/>
      <c r="BU19" s="468"/>
      <c r="BV19" s="466">
        <v>6585605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6900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10154098</v>
      </c>
      <c r="BO23" s="467"/>
      <c r="BP23" s="467"/>
      <c r="BQ23" s="467"/>
      <c r="BR23" s="467"/>
      <c r="BS23" s="467"/>
      <c r="BT23" s="467"/>
      <c r="BU23" s="468"/>
      <c r="BV23" s="466">
        <v>10234782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7770</v>
      </c>
      <c r="R24" s="518"/>
      <c r="S24" s="518"/>
      <c r="T24" s="518"/>
      <c r="U24" s="518"/>
      <c r="V24" s="557"/>
      <c r="W24" s="616"/>
      <c r="X24" s="604"/>
      <c r="Y24" s="605"/>
      <c r="Z24" s="516" t="s">
        <v>170</v>
      </c>
      <c r="AA24" s="496"/>
      <c r="AB24" s="496"/>
      <c r="AC24" s="496"/>
      <c r="AD24" s="496"/>
      <c r="AE24" s="496"/>
      <c r="AF24" s="496"/>
      <c r="AG24" s="497"/>
      <c r="AH24" s="517">
        <v>156</v>
      </c>
      <c r="AI24" s="518"/>
      <c r="AJ24" s="518"/>
      <c r="AK24" s="518"/>
      <c r="AL24" s="557"/>
      <c r="AM24" s="517">
        <v>483444</v>
      </c>
      <c r="AN24" s="518"/>
      <c r="AO24" s="518"/>
      <c r="AP24" s="518"/>
      <c r="AQ24" s="518"/>
      <c r="AR24" s="557"/>
      <c r="AS24" s="517">
        <v>3099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7791186</v>
      </c>
      <c r="BO24" s="467"/>
      <c r="BP24" s="467"/>
      <c r="BQ24" s="467"/>
      <c r="BR24" s="467"/>
      <c r="BS24" s="467"/>
      <c r="BT24" s="467"/>
      <c r="BU24" s="468"/>
      <c r="BV24" s="466">
        <v>7984675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6300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2052142</v>
      </c>
      <c r="BO25" s="430"/>
      <c r="BP25" s="430"/>
      <c r="BQ25" s="430"/>
      <c r="BR25" s="430"/>
      <c r="BS25" s="430"/>
      <c r="BT25" s="430"/>
      <c r="BU25" s="431"/>
      <c r="BV25" s="429">
        <v>2189656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5230</v>
      </c>
      <c r="R26" s="518"/>
      <c r="S26" s="518"/>
      <c r="T26" s="518"/>
      <c r="U26" s="518"/>
      <c r="V26" s="557"/>
      <c r="W26" s="616"/>
      <c r="X26" s="604"/>
      <c r="Y26" s="605"/>
      <c r="Z26" s="516" t="s">
        <v>177</v>
      </c>
      <c r="AA26" s="626"/>
      <c r="AB26" s="626"/>
      <c r="AC26" s="626"/>
      <c r="AD26" s="626"/>
      <c r="AE26" s="626"/>
      <c r="AF26" s="626"/>
      <c r="AG26" s="627"/>
      <c r="AH26" s="517">
        <v>14</v>
      </c>
      <c r="AI26" s="518"/>
      <c r="AJ26" s="518"/>
      <c r="AK26" s="518"/>
      <c r="AL26" s="557"/>
      <c r="AM26" s="517">
        <v>41594</v>
      </c>
      <c r="AN26" s="518"/>
      <c r="AO26" s="518"/>
      <c r="AP26" s="518"/>
      <c r="AQ26" s="518"/>
      <c r="AR26" s="557"/>
      <c r="AS26" s="517">
        <v>2971</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3240</v>
      </c>
      <c r="R27" s="518"/>
      <c r="S27" s="518"/>
      <c r="T27" s="518"/>
      <c r="U27" s="518"/>
      <c r="V27" s="557"/>
      <c r="W27" s="616"/>
      <c r="X27" s="604"/>
      <c r="Y27" s="605"/>
      <c r="Z27" s="516" t="s">
        <v>180</v>
      </c>
      <c r="AA27" s="496"/>
      <c r="AB27" s="496"/>
      <c r="AC27" s="496"/>
      <c r="AD27" s="496"/>
      <c r="AE27" s="496"/>
      <c r="AF27" s="496"/>
      <c r="AG27" s="497"/>
      <c r="AH27" s="517">
        <v>1</v>
      </c>
      <c r="AI27" s="518"/>
      <c r="AJ27" s="518"/>
      <c r="AK27" s="518"/>
      <c r="AL27" s="557"/>
      <c r="AM27" s="517" t="s">
        <v>181</v>
      </c>
      <c r="AN27" s="518"/>
      <c r="AO27" s="518"/>
      <c r="AP27" s="518"/>
      <c r="AQ27" s="518"/>
      <c r="AR27" s="557"/>
      <c r="AS27" s="517" t="s">
        <v>181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59087</v>
      </c>
      <c r="BO27" s="640"/>
      <c r="BP27" s="640"/>
      <c r="BQ27" s="640"/>
      <c r="BR27" s="640"/>
      <c r="BS27" s="640"/>
      <c r="BT27" s="640"/>
      <c r="BU27" s="641"/>
      <c r="BV27" s="639">
        <v>59087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2690</v>
      </c>
      <c r="R28" s="518"/>
      <c r="S28" s="518"/>
      <c r="T28" s="518"/>
      <c r="U28" s="518"/>
      <c r="V28" s="557"/>
      <c r="W28" s="616"/>
      <c r="X28" s="604"/>
      <c r="Y28" s="605"/>
      <c r="Z28" s="516" t="s">
        <v>184</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2244440</v>
      </c>
      <c r="BO28" s="430"/>
      <c r="BP28" s="430"/>
      <c r="BQ28" s="430"/>
      <c r="BR28" s="430"/>
      <c r="BS28" s="430"/>
      <c r="BT28" s="430"/>
      <c r="BU28" s="431"/>
      <c r="BV28" s="429">
        <v>2096680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14</v>
      </c>
      <c r="M29" s="518"/>
      <c r="N29" s="518"/>
      <c r="O29" s="518"/>
      <c r="P29" s="557"/>
      <c r="Q29" s="517">
        <v>2520</v>
      </c>
      <c r="R29" s="518"/>
      <c r="S29" s="518"/>
      <c r="T29" s="518"/>
      <c r="U29" s="518"/>
      <c r="V29" s="557"/>
      <c r="W29" s="617"/>
      <c r="X29" s="618"/>
      <c r="Y29" s="619"/>
      <c r="Z29" s="516" t="s">
        <v>187</v>
      </c>
      <c r="AA29" s="496"/>
      <c r="AB29" s="496"/>
      <c r="AC29" s="496"/>
      <c r="AD29" s="496"/>
      <c r="AE29" s="496"/>
      <c r="AF29" s="496"/>
      <c r="AG29" s="497"/>
      <c r="AH29" s="517">
        <v>157</v>
      </c>
      <c r="AI29" s="518"/>
      <c r="AJ29" s="518"/>
      <c r="AK29" s="518"/>
      <c r="AL29" s="557"/>
      <c r="AM29" s="517">
        <v>487923</v>
      </c>
      <c r="AN29" s="518"/>
      <c r="AO29" s="518"/>
      <c r="AP29" s="518"/>
      <c r="AQ29" s="518"/>
      <c r="AR29" s="557"/>
      <c r="AS29" s="517">
        <v>3108</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140128</v>
      </c>
      <c r="BO29" s="467"/>
      <c r="BP29" s="467"/>
      <c r="BQ29" s="467"/>
      <c r="BR29" s="467"/>
      <c r="BS29" s="467"/>
      <c r="BT29" s="467"/>
      <c r="BU29" s="468"/>
      <c r="BV29" s="466">
        <v>139784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3981509</v>
      </c>
      <c r="BO30" s="640"/>
      <c r="BP30" s="640"/>
      <c r="BQ30" s="640"/>
      <c r="BR30" s="640"/>
      <c r="BS30" s="640"/>
      <c r="BT30" s="640"/>
      <c r="BU30" s="641"/>
      <c r="BV30" s="639">
        <v>3516646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196</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有田町国民健康保険特別会計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有田町水道事業会計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IF('各会計、関係団体の財政状況及び健全化判断比率'!B35="","",'各会計、関係団体の財政状況及び健全化判断比率'!B35)</f>
        <v>有田南部工業団地造成事業特別会計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伊万里・有田地区衛生組合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有田町土地開発公社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有田町介護保険特別会計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有田町公共下水道事業会計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伊万里・有田地区医療福祉組合（一般会計）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窯業教育振興会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有田町後期高齢者医療特別会計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有田町農業集落排水事業会計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伊万里・有田地区医療福祉組合（介護）</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f t="shared" si="0"/>
        <v>8</v>
      </c>
      <c r="AN37" s="652"/>
      <c r="AO37" s="653" t="str">
        <f>IF('各会計、関係団体の財政状況及び健全化判断比率'!B34="","",'各会計、関係団体の財政状況及び健全化判断比率'!B34)</f>
        <v>有田町浄化槽整備推進事業会計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伊万里・有田地区医療福祉組合（病院）</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佐賀県西部広域環境組合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有田磁石場組合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佐賀県後期高齢者医療広域連合（一般会計）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佐賀県後期高齢者医療広域連合（医療）</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佐賀県市町総合事務組合（一般会計）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佐賀県市町総合事務組合（交通災害）</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6Y627pK/+5fRcBCJKiqKF4eYW0KgFYTvPKhfMUCXejit9azVUxE5vRNmLXG28lXF+Pf9+8lApuWHGhIyd3nVA==" saltValue="8q7tJ71xfibgN17XwPj7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AU64" sqref="AU6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4" t="s">
        <v>568</v>
      </c>
      <c r="D34" s="1244"/>
      <c r="E34" s="1245"/>
      <c r="F34" s="32">
        <v>8.8000000000000007</v>
      </c>
      <c r="G34" s="33">
        <v>9.81</v>
      </c>
      <c r="H34" s="33">
        <v>11.02</v>
      </c>
      <c r="I34" s="33">
        <v>12.53</v>
      </c>
      <c r="J34" s="34">
        <v>12.85</v>
      </c>
      <c r="K34" s="22"/>
      <c r="L34" s="22"/>
      <c r="M34" s="22"/>
      <c r="N34" s="22"/>
      <c r="O34" s="22"/>
      <c r="P34" s="22"/>
    </row>
    <row r="35" spans="1:16" ht="39" customHeight="1" x14ac:dyDescent="0.15">
      <c r="A35" s="22"/>
      <c r="B35" s="35"/>
      <c r="C35" s="1238" t="s">
        <v>569</v>
      </c>
      <c r="D35" s="1239"/>
      <c r="E35" s="1240"/>
      <c r="F35" s="36">
        <v>6.63</v>
      </c>
      <c r="G35" s="37">
        <v>6.79</v>
      </c>
      <c r="H35" s="37">
        <v>5.76</v>
      </c>
      <c r="I35" s="37">
        <v>6.6</v>
      </c>
      <c r="J35" s="38">
        <v>5.1100000000000003</v>
      </c>
      <c r="K35" s="22"/>
      <c r="L35" s="22"/>
      <c r="M35" s="22"/>
      <c r="N35" s="22"/>
      <c r="O35" s="22"/>
      <c r="P35" s="22"/>
    </row>
    <row r="36" spans="1:16" ht="39" customHeight="1" x14ac:dyDescent="0.15">
      <c r="A36" s="22"/>
      <c r="B36" s="35"/>
      <c r="C36" s="1238" t="s">
        <v>570</v>
      </c>
      <c r="D36" s="1239"/>
      <c r="E36" s="1240"/>
      <c r="F36" s="36">
        <v>3.03</v>
      </c>
      <c r="G36" s="37">
        <v>3.27</v>
      </c>
      <c r="H36" s="37">
        <v>3.36</v>
      </c>
      <c r="I36" s="37">
        <v>3.49</v>
      </c>
      <c r="J36" s="38">
        <v>3.45</v>
      </c>
      <c r="K36" s="22"/>
      <c r="L36" s="22"/>
      <c r="M36" s="22"/>
      <c r="N36" s="22"/>
      <c r="O36" s="22"/>
      <c r="P36" s="22"/>
    </row>
    <row r="37" spans="1:16" ht="39" customHeight="1" x14ac:dyDescent="0.15">
      <c r="A37" s="22"/>
      <c r="B37" s="35"/>
      <c r="C37" s="1238" t="s">
        <v>571</v>
      </c>
      <c r="D37" s="1239"/>
      <c r="E37" s="1240"/>
      <c r="F37" s="36">
        <v>1.63</v>
      </c>
      <c r="G37" s="37">
        <v>2.87</v>
      </c>
      <c r="H37" s="37">
        <v>1.82</v>
      </c>
      <c r="I37" s="37">
        <v>2.73</v>
      </c>
      <c r="J37" s="38">
        <v>1.69</v>
      </c>
      <c r="K37" s="22"/>
      <c r="L37" s="22"/>
      <c r="M37" s="22"/>
      <c r="N37" s="22"/>
      <c r="O37" s="22"/>
      <c r="P37" s="22"/>
    </row>
    <row r="38" spans="1:16" ht="39" customHeight="1" x14ac:dyDescent="0.15">
      <c r="A38" s="22"/>
      <c r="B38" s="35"/>
      <c r="C38" s="1238" t="s">
        <v>572</v>
      </c>
      <c r="D38" s="1239"/>
      <c r="E38" s="1240"/>
      <c r="F38" s="36">
        <v>1.07</v>
      </c>
      <c r="G38" s="37">
        <v>1.18</v>
      </c>
      <c r="H38" s="37">
        <v>0.95</v>
      </c>
      <c r="I38" s="37">
        <v>0.6</v>
      </c>
      <c r="J38" s="38">
        <v>0.87</v>
      </c>
      <c r="K38" s="22"/>
      <c r="L38" s="22"/>
      <c r="M38" s="22"/>
      <c r="N38" s="22"/>
      <c r="O38" s="22"/>
      <c r="P38" s="22"/>
    </row>
    <row r="39" spans="1:16" ht="39" customHeight="1" x14ac:dyDescent="0.15">
      <c r="A39" s="22"/>
      <c r="B39" s="35"/>
      <c r="C39" s="1238" t="s">
        <v>573</v>
      </c>
      <c r="D39" s="1239"/>
      <c r="E39" s="1240"/>
      <c r="F39" s="36">
        <v>1.45</v>
      </c>
      <c r="G39" s="37">
        <v>1.94</v>
      </c>
      <c r="H39" s="37">
        <v>2.3199999999999998</v>
      </c>
      <c r="I39" s="37">
        <v>2.44</v>
      </c>
      <c r="J39" s="38">
        <v>0.67</v>
      </c>
      <c r="K39" s="22"/>
      <c r="L39" s="22"/>
      <c r="M39" s="22"/>
      <c r="N39" s="22"/>
      <c r="O39" s="22"/>
      <c r="P39" s="22"/>
    </row>
    <row r="40" spans="1:16" ht="39" customHeight="1" x14ac:dyDescent="0.15">
      <c r="A40" s="22"/>
      <c r="B40" s="35"/>
      <c r="C40" s="1238" t="s">
        <v>574</v>
      </c>
      <c r="D40" s="1239"/>
      <c r="E40" s="1240"/>
      <c r="F40" s="36">
        <v>0.19</v>
      </c>
      <c r="G40" s="37">
        <v>0.26</v>
      </c>
      <c r="H40" s="37">
        <v>0.22</v>
      </c>
      <c r="I40" s="37">
        <v>0.24</v>
      </c>
      <c r="J40" s="38">
        <v>0.24</v>
      </c>
      <c r="K40" s="22"/>
      <c r="L40" s="22"/>
      <c r="M40" s="22"/>
      <c r="N40" s="22"/>
      <c r="O40" s="22"/>
      <c r="P40" s="22"/>
    </row>
    <row r="41" spans="1:16" ht="39" customHeight="1" x14ac:dyDescent="0.15">
      <c r="A41" s="22"/>
      <c r="B41" s="35"/>
      <c r="C41" s="1238" t="s">
        <v>575</v>
      </c>
      <c r="D41" s="1239"/>
      <c r="E41" s="1240"/>
      <c r="F41" s="36">
        <v>0</v>
      </c>
      <c r="G41" s="37">
        <v>0</v>
      </c>
      <c r="H41" s="37" t="s">
        <v>576</v>
      </c>
      <c r="I41" s="37">
        <v>0.17</v>
      </c>
      <c r="J41" s="38">
        <v>0.01</v>
      </c>
      <c r="K41" s="22"/>
      <c r="L41" s="22"/>
      <c r="M41" s="22"/>
      <c r="N41" s="22"/>
      <c r="O41" s="22"/>
      <c r="P41" s="22"/>
    </row>
    <row r="42" spans="1:16" ht="39" customHeight="1" x14ac:dyDescent="0.15">
      <c r="A42" s="22"/>
      <c r="B42" s="39"/>
      <c r="C42" s="1238" t="s">
        <v>577</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578</v>
      </c>
      <c r="D43" s="1242"/>
      <c r="E43" s="1243"/>
      <c r="F43" s="41">
        <v>0.59</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WcPyXnxeKVmp63biAUu+NhC7+qzg0axG9YzGYW2s43kZmx2z/+uu8I2PRa0iGCWu6Sb5zL1whO3kXgpSkKbvw==" saltValue="qZWid4IJqp8XMvwSVEJ6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AU64" sqref="AU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945</v>
      </c>
      <c r="L45" s="60">
        <v>891</v>
      </c>
      <c r="M45" s="60">
        <v>845</v>
      </c>
      <c r="N45" s="60">
        <v>842</v>
      </c>
      <c r="O45" s="61">
        <v>843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15">
      <c r="A48" s="48"/>
      <c r="B48" s="1248"/>
      <c r="C48" s="1249"/>
      <c r="D48" s="62"/>
      <c r="E48" s="1254" t="s">
        <v>15</v>
      </c>
      <c r="F48" s="1254"/>
      <c r="G48" s="1254"/>
      <c r="H48" s="1254"/>
      <c r="I48" s="1254"/>
      <c r="J48" s="1255"/>
      <c r="K48" s="63">
        <v>288</v>
      </c>
      <c r="L48" s="64">
        <v>343</v>
      </c>
      <c r="M48" s="64">
        <v>307</v>
      </c>
      <c r="N48" s="64">
        <v>378</v>
      </c>
      <c r="O48" s="65">
        <v>456</v>
      </c>
      <c r="P48" s="48"/>
      <c r="Q48" s="48"/>
      <c r="R48" s="48"/>
      <c r="S48" s="48"/>
      <c r="T48" s="48"/>
      <c r="U48" s="48"/>
    </row>
    <row r="49" spans="1:21" ht="30.75" customHeight="1" x14ac:dyDescent="0.15">
      <c r="A49" s="48"/>
      <c r="B49" s="1248"/>
      <c r="C49" s="1249"/>
      <c r="D49" s="62"/>
      <c r="E49" s="1254" t="s">
        <v>16</v>
      </c>
      <c r="F49" s="1254"/>
      <c r="G49" s="1254"/>
      <c r="H49" s="1254"/>
      <c r="I49" s="1254"/>
      <c r="J49" s="1255"/>
      <c r="K49" s="63">
        <v>93</v>
      </c>
      <c r="L49" s="64">
        <v>98</v>
      </c>
      <c r="M49" s="64">
        <v>140</v>
      </c>
      <c r="N49" s="64">
        <v>110</v>
      </c>
      <c r="O49" s="65">
        <v>175</v>
      </c>
      <c r="P49" s="48"/>
      <c r="Q49" s="48"/>
      <c r="R49" s="48"/>
      <c r="S49" s="48"/>
      <c r="T49" s="48"/>
      <c r="U49" s="48"/>
    </row>
    <row r="50" spans="1:21" ht="30.75" customHeight="1" x14ac:dyDescent="0.15">
      <c r="A50" s="48"/>
      <c r="B50" s="1248"/>
      <c r="C50" s="1249"/>
      <c r="D50" s="62"/>
      <c r="E50" s="1254" t="s">
        <v>17</v>
      </c>
      <c r="F50" s="1254"/>
      <c r="G50" s="1254"/>
      <c r="H50" s="1254"/>
      <c r="I50" s="1254"/>
      <c r="J50" s="1255"/>
      <c r="K50" s="63">
        <v>7</v>
      </c>
      <c r="L50" s="64">
        <v>8</v>
      </c>
      <c r="M50" s="64">
        <v>5</v>
      </c>
      <c r="N50" s="64">
        <v>4</v>
      </c>
      <c r="O50" s="65">
        <v>2</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522</v>
      </c>
      <c r="L51" s="64" t="s">
        <v>522</v>
      </c>
      <c r="M51" s="64">
        <v>0</v>
      </c>
      <c r="N51" s="64">
        <v>0</v>
      </c>
      <c r="O51" s="65" t="s">
        <v>522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1002</v>
      </c>
      <c r="L52" s="64">
        <v>970</v>
      </c>
      <c r="M52" s="64">
        <v>970</v>
      </c>
      <c r="N52" s="64">
        <v>972</v>
      </c>
      <c r="O52" s="65">
        <v>977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331</v>
      </c>
      <c r="L53" s="69">
        <v>370</v>
      </c>
      <c r="M53" s="69">
        <v>327</v>
      </c>
      <c r="N53" s="69">
        <v>362</v>
      </c>
      <c r="O53" s="70">
        <v>499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603</v>
      </c>
      <c r="L57" s="83" t="s">
        <v>522</v>
      </c>
      <c r="M57" s="83" t="s">
        <v>522</v>
      </c>
      <c r="N57" s="83" t="s">
        <v>522</v>
      </c>
      <c r="O57" s="84" t="s">
        <v>522</v>
      </c>
    </row>
    <row r="58" spans="1:21" ht="31.5" customHeight="1" thickBot="1" x14ac:dyDescent="0.2">
      <c r="B58" s="1264"/>
      <c r="C58" s="1265"/>
      <c r="D58" s="1269" t="s">
        <v>27</v>
      </c>
      <c r="E58" s="1270"/>
      <c r="F58" s="1270"/>
      <c r="G58" s="1270"/>
      <c r="H58" s="1270"/>
      <c r="I58" s="1270"/>
      <c r="J58" s="1271"/>
      <c r="K58" s="85" t="s">
        <v>522</v>
      </c>
      <c r="L58" s="86" t="s">
        <v>522</v>
      </c>
      <c r="M58" s="86" t="s">
        <v>522</v>
      </c>
      <c r="N58" s="86" t="s">
        <v>522</v>
      </c>
      <c r="O58" s="87" t="s">
        <v>522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uyq46vxg5/+HkQQzeCt27wMRs01mIcB/wpMdq2NFjDNvIItnQlihBXgSD7hp9UVgbU184bQuvXO92ChOmcW3w==" saltValue="X8E1ty+K5M5eV+DUc7ys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3" zoomScaleSheetLayoutView="100" workbookViewId="0">
      <selection activeCell="AU64" sqref="AU6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72" t="s">
        <v>30</v>
      </c>
      <c r="C41" s="1273"/>
      <c r="D41" s="101"/>
      <c r="E41" s="1278" t="s">
        <v>31</v>
      </c>
      <c r="F41" s="1278"/>
      <c r="G41" s="1278"/>
      <c r="H41" s="1279"/>
      <c r="I41" s="102">
        <v>9079</v>
      </c>
      <c r="J41" s="103">
        <v>9088</v>
      </c>
      <c r="K41" s="103">
        <v>9565</v>
      </c>
      <c r="L41" s="103">
        <v>10235</v>
      </c>
      <c r="M41" s="104">
        <v>10154</v>
      </c>
    </row>
    <row r="42" spans="2:13" ht="27.75" customHeight="1" x14ac:dyDescent="0.15">
      <c r="B42" s="1274"/>
      <c r="C42" s="1275"/>
      <c r="D42" s="105"/>
      <c r="E42" s="1280" t="s">
        <v>32</v>
      </c>
      <c r="F42" s="1280"/>
      <c r="G42" s="1280"/>
      <c r="H42" s="1281"/>
      <c r="I42" s="106" t="s">
        <v>522</v>
      </c>
      <c r="J42" s="107" t="s">
        <v>522</v>
      </c>
      <c r="K42" s="107" t="s">
        <v>522</v>
      </c>
      <c r="L42" s="107" t="s">
        <v>522</v>
      </c>
      <c r="M42" s="108" t="s">
        <v>522</v>
      </c>
    </row>
    <row r="43" spans="2:13" ht="27.75" customHeight="1" x14ac:dyDescent="0.15">
      <c r="B43" s="1274"/>
      <c r="C43" s="1275"/>
      <c r="D43" s="105"/>
      <c r="E43" s="1280" t="s">
        <v>33</v>
      </c>
      <c r="F43" s="1280"/>
      <c r="G43" s="1280"/>
      <c r="H43" s="1281"/>
      <c r="I43" s="106">
        <v>5410</v>
      </c>
      <c r="J43" s="107">
        <v>5424</v>
      </c>
      <c r="K43" s="107">
        <v>5416</v>
      </c>
      <c r="L43" s="107">
        <v>5499</v>
      </c>
      <c r="M43" s="108">
        <v>5265</v>
      </c>
    </row>
    <row r="44" spans="2:13" ht="27.75" customHeight="1" x14ac:dyDescent="0.15">
      <c r="B44" s="1274"/>
      <c r="C44" s="1275"/>
      <c r="D44" s="105"/>
      <c r="E44" s="1280" t="s">
        <v>34</v>
      </c>
      <c r="F44" s="1280"/>
      <c r="G44" s="1280"/>
      <c r="H44" s="1281"/>
      <c r="I44" s="106">
        <v>1332</v>
      </c>
      <c r="J44" s="107">
        <v>1415</v>
      </c>
      <c r="K44" s="107">
        <v>1385</v>
      </c>
      <c r="L44" s="107">
        <v>1393</v>
      </c>
      <c r="M44" s="108">
        <v>1319</v>
      </c>
    </row>
    <row r="45" spans="2:13" ht="27.75" customHeight="1" x14ac:dyDescent="0.15">
      <c r="B45" s="1274"/>
      <c r="C45" s="1275"/>
      <c r="D45" s="105"/>
      <c r="E45" s="1280" t="s">
        <v>35</v>
      </c>
      <c r="F45" s="1280"/>
      <c r="G45" s="1280"/>
      <c r="H45" s="1281"/>
      <c r="I45" s="106">
        <v>2129</v>
      </c>
      <c r="J45" s="107">
        <v>2021</v>
      </c>
      <c r="K45" s="107">
        <v>1954</v>
      </c>
      <c r="L45" s="107">
        <v>1770</v>
      </c>
      <c r="M45" s="108">
        <v>1546</v>
      </c>
    </row>
    <row r="46" spans="2:13" ht="27.75" customHeight="1" x14ac:dyDescent="0.15">
      <c r="B46" s="1274"/>
      <c r="C46" s="1275"/>
      <c r="D46" s="109"/>
      <c r="E46" s="1280" t="s">
        <v>36</v>
      </c>
      <c r="F46" s="1280"/>
      <c r="G46" s="1280"/>
      <c r="H46" s="1281"/>
      <c r="I46" s="106" t="s">
        <v>522</v>
      </c>
      <c r="J46" s="107" t="s">
        <v>522</v>
      </c>
      <c r="K46" s="107" t="s">
        <v>522</v>
      </c>
      <c r="L46" s="107" t="s">
        <v>522</v>
      </c>
      <c r="M46" s="108" t="s">
        <v>522</v>
      </c>
    </row>
    <row r="47" spans="2:13" ht="27.75" customHeight="1" x14ac:dyDescent="0.15">
      <c r="B47" s="1274"/>
      <c r="C47" s="1275"/>
      <c r="D47" s="110"/>
      <c r="E47" s="1282" t="s">
        <v>37</v>
      </c>
      <c r="F47" s="1283"/>
      <c r="G47" s="1283"/>
      <c r="H47" s="1284"/>
      <c r="I47" s="106" t="s">
        <v>522</v>
      </c>
      <c r="J47" s="107" t="s">
        <v>522</v>
      </c>
      <c r="K47" s="107" t="s">
        <v>522</v>
      </c>
      <c r="L47" s="107" t="s">
        <v>522</v>
      </c>
      <c r="M47" s="108" t="s">
        <v>522</v>
      </c>
    </row>
    <row r="48" spans="2:13" ht="27.75" customHeight="1" x14ac:dyDescent="0.15">
      <c r="B48" s="1274"/>
      <c r="C48" s="1275"/>
      <c r="D48" s="105"/>
      <c r="E48" s="1280" t="s">
        <v>38</v>
      </c>
      <c r="F48" s="1280"/>
      <c r="G48" s="1280"/>
      <c r="H48" s="1281"/>
      <c r="I48" s="106" t="s">
        <v>522</v>
      </c>
      <c r="J48" s="107" t="s">
        <v>522</v>
      </c>
      <c r="K48" s="107" t="s">
        <v>522</v>
      </c>
      <c r="L48" s="107" t="s">
        <v>522</v>
      </c>
      <c r="M48" s="108" t="s">
        <v>522</v>
      </c>
    </row>
    <row r="49" spans="2:13" ht="27.75" customHeight="1" x14ac:dyDescent="0.15">
      <c r="B49" s="1276"/>
      <c r="C49" s="1277"/>
      <c r="D49" s="105"/>
      <c r="E49" s="1280" t="s">
        <v>39</v>
      </c>
      <c r="F49" s="1280"/>
      <c r="G49" s="1280"/>
      <c r="H49" s="1281"/>
      <c r="I49" s="106" t="s">
        <v>522</v>
      </c>
      <c r="J49" s="107" t="s">
        <v>522</v>
      </c>
      <c r="K49" s="107" t="s">
        <v>522</v>
      </c>
      <c r="L49" s="107" t="s">
        <v>522</v>
      </c>
      <c r="M49" s="108" t="s">
        <v>522</v>
      </c>
    </row>
    <row r="50" spans="2:13" ht="27.75" customHeight="1" x14ac:dyDescent="0.15">
      <c r="B50" s="1285" t="s">
        <v>40</v>
      </c>
      <c r="C50" s="1286"/>
      <c r="D50" s="111"/>
      <c r="E50" s="1280" t="s">
        <v>41</v>
      </c>
      <c r="F50" s="1280"/>
      <c r="G50" s="1280"/>
      <c r="H50" s="1281"/>
      <c r="I50" s="106">
        <v>4183</v>
      </c>
      <c r="J50" s="107">
        <v>4677</v>
      </c>
      <c r="K50" s="107">
        <v>5101</v>
      </c>
      <c r="L50" s="107">
        <v>5748</v>
      </c>
      <c r="M50" s="108">
        <v>6451</v>
      </c>
    </row>
    <row r="51" spans="2:13" ht="27.75" customHeight="1" x14ac:dyDescent="0.15">
      <c r="B51" s="1274"/>
      <c r="C51" s="1275"/>
      <c r="D51" s="105"/>
      <c r="E51" s="1280" t="s">
        <v>42</v>
      </c>
      <c r="F51" s="1280"/>
      <c r="G51" s="1280"/>
      <c r="H51" s="1281"/>
      <c r="I51" s="106">
        <v>15</v>
      </c>
      <c r="J51" s="107">
        <v>11</v>
      </c>
      <c r="K51" s="107">
        <v>6</v>
      </c>
      <c r="L51" s="107">
        <v>2</v>
      </c>
      <c r="M51" s="108">
        <v>0</v>
      </c>
    </row>
    <row r="52" spans="2:13" ht="27.75" customHeight="1" x14ac:dyDescent="0.15">
      <c r="B52" s="1276"/>
      <c r="C52" s="1277"/>
      <c r="D52" s="105"/>
      <c r="E52" s="1280" t="s">
        <v>43</v>
      </c>
      <c r="F52" s="1280"/>
      <c r="G52" s="1280"/>
      <c r="H52" s="1281"/>
      <c r="I52" s="106">
        <v>10678</v>
      </c>
      <c r="J52" s="107">
        <v>10508</v>
      </c>
      <c r="K52" s="107">
        <v>10748</v>
      </c>
      <c r="L52" s="107">
        <v>10544</v>
      </c>
      <c r="M52" s="108">
        <v>11239</v>
      </c>
    </row>
    <row r="53" spans="2:13" ht="27.75" customHeight="1" thickBot="1" x14ac:dyDescent="0.2">
      <c r="B53" s="1287" t="s">
        <v>44</v>
      </c>
      <c r="C53" s="1288"/>
      <c r="D53" s="112"/>
      <c r="E53" s="1289" t="s">
        <v>45</v>
      </c>
      <c r="F53" s="1289"/>
      <c r="G53" s="1289"/>
      <c r="H53" s="1290"/>
      <c r="I53" s="113">
        <v>3074</v>
      </c>
      <c r="J53" s="114">
        <v>2752</v>
      </c>
      <c r="K53" s="114">
        <v>2465</v>
      </c>
      <c r="L53" s="114">
        <v>2603</v>
      </c>
      <c r="M53" s="115">
        <v>594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sAAwccidsY7fGZs/33kNUZ46Tc2ZfW+RmpoSjn4+ud8INrr/b4e51a4wLKDnXvOawCa+HlGGBi5WphFtwhYqQ==" saltValue="sKzwOuXSZ3XcQ3bqnkMY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 zoomScale="70" zoomScaleNormal="70" zoomScaleSheetLayoutView="100" workbookViewId="0">
      <selection activeCell="AU64" sqref="AU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99" t="s">
        <v>48</v>
      </c>
      <c r="D55" s="1299"/>
      <c r="E55" s="1300"/>
      <c r="F55" s="127">
        <v>1851</v>
      </c>
      <c r="G55" s="127">
        <v>2097</v>
      </c>
      <c r="H55" s="128">
        <v>2244</v>
      </c>
    </row>
    <row r="56" spans="2:8" ht="52.5" customHeight="1" x14ac:dyDescent="0.15">
      <c r="B56" s="129"/>
      <c r="C56" s="1301" t="s">
        <v>49</v>
      </c>
      <c r="D56" s="1301"/>
      <c r="E56" s="1302"/>
      <c r="F56" s="130">
        <v>139</v>
      </c>
      <c r="G56" s="130">
        <v>140</v>
      </c>
      <c r="H56" s="131">
        <v>140</v>
      </c>
    </row>
    <row r="57" spans="2:8" ht="53.25" customHeight="1" x14ac:dyDescent="0.15">
      <c r="B57" s="129"/>
      <c r="C57" s="1303" t="s">
        <v>50</v>
      </c>
      <c r="D57" s="1303"/>
      <c r="E57" s="1304"/>
      <c r="F57" s="132">
        <v>3018</v>
      </c>
      <c r="G57" s="132">
        <v>3517</v>
      </c>
      <c r="H57" s="133">
        <v>3982</v>
      </c>
    </row>
    <row r="58" spans="2:8" ht="45.75" customHeight="1" x14ac:dyDescent="0.15">
      <c r="B58" s="134"/>
      <c r="C58" s="1291" t="s">
        <v>584</v>
      </c>
      <c r="D58" s="1292"/>
      <c r="E58" s="1293"/>
      <c r="F58" s="135">
        <v>399</v>
      </c>
      <c r="G58" s="135">
        <v>745</v>
      </c>
      <c r="H58" s="136">
        <v>1016</v>
      </c>
    </row>
    <row r="59" spans="2:8" ht="45.75" customHeight="1" x14ac:dyDescent="0.15">
      <c r="B59" s="134"/>
      <c r="C59" s="1291" t="s">
        <v>585</v>
      </c>
      <c r="D59" s="1292"/>
      <c r="E59" s="1293"/>
      <c r="F59" s="135">
        <v>401</v>
      </c>
      <c r="G59" s="135">
        <v>602</v>
      </c>
      <c r="H59" s="136">
        <v>803</v>
      </c>
    </row>
    <row r="60" spans="2:8" ht="45.75" customHeight="1" x14ac:dyDescent="0.15">
      <c r="B60" s="134"/>
      <c r="C60" s="1291" t="s">
        <v>586</v>
      </c>
      <c r="D60" s="1292"/>
      <c r="E60" s="1293"/>
      <c r="F60" s="135">
        <v>640</v>
      </c>
      <c r="G60" s="135">
        <v>614</v>
      </c>
      <c r="H60" s="136">
        <v>589</v>
      </c>
    </row>
    <row r="61" spans="2:8" ht="45.75" customHeight="1" x14ac:dyDescent="0.15">
      <c r="B61" s="134"/>
      <c r="C61" s="1291" t="s">
        <v>604</v>
      </c>
      <c r="D61" s="1292"/>
      <c r="E61" s="1293"/>
      <c r="F61" s="135">
        <v>343</v>
      </c>
      <c r="G61" s="135">
        <v>344</v>
      </c>
      <c r="H61" s="136">
        <v>345</v>
      </c>
    </row>
    <row r="62" spans="2:8" ht="45.75" customHeight="1" thickBot="1" x14ac:dyDescent="0.2">
      <c r="B62" s="137"/>
      <c r="C62" s="1294" t="s">
        <v>605</v>
      </c>
      <c r="D62" s="1295"/>
      <c r="E62" s="1296"/>
      <c r="F62" s="138">
        <v>324</v>
      </c>
      <c r="G62" s="138">
        <v>325</v>
      </c>
      <c r="H62" s="139">
        <v>326</v>
      </c>
    </row>
    <row r="63" spans="2:8" ht="52.5" customHeight="1" thickBot="1" x14ac:dyDescent="0.2">
      <c r="B63" s="140"/>
      <c r="C63" s="1297" t="s">
        <v>51</v>
      </c>
      <c r="D63" s="1297"/>
      <c r="E63" s="1298"/>
      <c r="F63" s="141">
        <v>5008</v>
      </c>
      <c r="G63" s="141">
        <v>5753</v>
      </c>
      <c r="H63" s="142">
        <v>6366</v>
      </c>
    </row>
    <row r="64" spans="2:8" ht="15" customHeight="1" x14ac:dyDescent="0.15"/>
    <row r="65" ht="0" hidden="1" customHeight="1" x14ac:dyDescent="0.15"/>
    <row r="66" ht="0" hidden="1" customHeight="1" x14ac:dyDescent="0.15"/>
  </sheetData>
  <sheetProtection algorithmName="SHA-512" hashValue="VPH60AKID2eEcVag2hwlvlVNTIp+Xxl/BLFl+zZRpu2IkvvwCnoDeKOiANbZE99o3kSC2gSMtQOMmcWgIsMSxg==" saltValue="xBkjMWVb+QjFRMVFma9M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58" zoomScaleNormal="100" zoomScaleSheetLayoutView="55" workbookViewId="0">
      <selection activeCell="AU64" sqref="AU64"/>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622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563</v>
      </c>
      <c r="BQ50" s="1311"/>
      <c r="BR50" s="1311"/>
      <c r="BS50" s="1311"/>
      <c r="BT50" s="1311"/>
      <c r="BU50" s="1311"/>
      <c r="BV50" s="1311"/>
      <c r="BW50" s="1311"/>
      <c r="BX50" s="1311" t="s">
        <v>564</v>
      </c>
      <c r="BY50" s="1311"/>
      <c r="BZ50" s="1311"/>
      <c r="CA50" s="1311"/>
      <c r="CB50" s="1311"/>
      <c r="CC50" s="1311"/>
      <c r="CD50" s="1311"/>
      <c r="CE50" s="1311"/>
      <c r="CF50" s="1311" t="s">
        <v>565</v>
      </c>
      <c r="CG50" s="1311"/>
      <c r="CH50" s="1311"/>
      <c r="CI50" s="1311"/>
      <c r="CJ50" s="1311"/>
      <c r="CK50" s="1311"/>
      <c r="CL50" s="1311"/>
      <c r="CM50" s="1311"/>
      <c r="CN50" s="1311" t="s">
        <v>566</v>
      </c>
      <c r="CO50" s="1311"/>
      <c r="CP50" s="1311"/>
      <c r="CQ50" s="1311"/>
      <c r="CR50" s="1311"/>
      <c r="CS50" s="1311"/>
      <c r="CT50" s="1311"/>
      <c r="CU50" s="1311"/>
      <c r="CV50" s="1311" t="s">
        <v>567</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610</v>
      </c>
      <c r="AO51" s="1310"/>
      <c r="AP51" s="1310"/>
      <c r="AQ51" s="1310"/>
      <c r="AR51" s="1310"/>
      <c r="AS51" s="1310"/>
      <c r="AT51" s="1310"/>
      <c r="AU51" s="1310"/>
      <c r="AV51" s="1310"/>
      <c r="AW51" s="1310"/>
      <c r="AX51" s="1310"/>
      <c r="AY51" s="1310"/>
      <c r="AZ51" s="1310"/>
      <c r="BA51" s="1310"/>
      <c r="BB51" s="1310" t="s">
        <v>611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v>55.1</v>
      </c>
      <c r="BY51" s="1307"/>
      <c r="BZ51" s="1307"/>
      <c r="CA51" s="1307"/>
      <c r="CB51" s="1307"/>
      <c r="CC51" s="1307"/>
      <c r="CD51" s="1307"/>
      <c r="CE51" s="1307"/>
      <c r="CF51" s="1307">
        <v>50.4</v>
      </c>
      <c r="CG51" s="1307"/>
      <c r="CH51" s="1307"/>
      <c r="CI51" s="1307"/>
      <c r="CJ51" s="1307"/>
      <c r="CK51" s="1307"/>
      <c r="CL51" s="1307"/>
      <c r="CM51" s="1307"/>
      <c r="CN51" s="1307">
        <v>54.2</v>
      </c>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612</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59</v>
      </c>
      <c r="BY53" s="1307"/>
      <c r="BZ53" s="1307"/>
      <c r="CA53" s="1307"/>
      <c r="CB53" s="1307"/>
      <c r="CC53" s="1307"/>
      <c r="CD53" s="1307"/>
      <c r="CE53" s="1307"/>
      <c r="CF53" s="1307">
        <v>58.3</v>
      </c>
      <c r="CG53" s="1307"/>
      <c r="CH53" s="1307"/>
      <c r="CI53" s="1307"/>
      <c r="CJ53" s="1307"/>
      <c r="CK53" s="1307"/>
      <c r="CL53" s="1307"/>
      <c r="CM53" s="1307"/>
      <c r="CN53" s="1307">
        <v>58.4</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613</v>
      </c>
      <c r="AO55" s="1311"/>
      <c r="AP55" s="1311"/>
      <c r="AQ55" s="1311"/>
      <c r="AR55" s="1311"/>
      <c r="AS55" s="1311"/>
      <c r="AT55" s="1311"/>
      <c r="AU55" s="1311"/>
      <c r="AV55" s="1311"/>
      <c r="AW55" s="1311"/>
      <c r="AX55" s="1311"/>
      <c r="AY55" s="1311"/>
      <c r="AZ55" s="1311"/>
      <c r="BA55" s="1311"/>
      <c r="BB55" s="1310" t="s">
        <v>611</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614</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563</v>
      </c>
      <c r="BQ72" s="1311"/>
      <c r="BR72" s="1311"/>
      <c r="BS72" s="1311"/>
      <c r="BT72" s="1311"/>
      <c r="BU72" s="1311"/>
      <c r="BV72" s="1311"/>
      <c r="BW72" s="1311"/>
      <c r="BX72" s="1311" t="s">
        <v>564</v>
      </c>
      <c r="BY72" s="1311"/>
      <c r="BZ72" s="1311"/>
      <c r="CA72" s="1311"/>
      <c r="CB72" s="1311"/>
      <c r="CC72" s="1311"/>
      <c r="CD72" s="1311"/>
      <c r="CE72" s="1311"/>
      <c r="CF72" s="1311" t="s">
        <v>565</v>
      </c>
      <c r="CG72" s="1311"/>
      <c r="CH72" s="1311"/>
      <c r="CI72" s="1311"/>
      <c r="CJ72" s="1311"/>
      <c r="CK72" s="1311"/>
      <c r="CL72" s="1311"/>
      <c r="CM72" s="1311"/>
      <c r="CN72" s="1311" t="s">
        <v>566</v>
      </c>
      <c r="CO72" s="1311"/>
      <c r="CP72" s="1311"/>
      <c r="CQ72" s="1311"/>
      <c r="CR72" s="1311"/>
      <c r="CS72" s="1311"/>
      <c r="CT72" s="1311"/>
      <c r="CU72" s="1311"/>
      <c r="CV72" s="1311" t="s">
        <v>567</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610</v>
      </c>
      <c r="AO73" s="1310"/>
      <c r="AP73" s="1310"/>
      <c r="AQ73" s="1310"/>
      <c r="AR73" s="1310"/>
      <c r="AS73" s="1310"/>
      <c r="AT73" s="1310"/>
      <c r="AU73" s="1310"/>
      <c r="AV73" s="1310"/>
      <c r="AW73" s="1310"/>
      <c r="AX73" s="1310"/>
      <c r="AY73" s="1310"/>
      <c r="AZ73" s="1310"/>
      <c r="BA73" s="1310"/>
      <c r="BB73" s="1310" t="s">
        <v>616</v>
      </c>
      <c r="BC73" s="1310"/>
      <c r="BD73" s="1310"/>
      <c r="BE73" s="1310"/>
      <c r="BF73" s="1310"/>
      <c r="BG73" s="1310"/>
      <c r="BH73" s="1310"/>
      <c r="BI73" s="1310"/>
      <c r="BJ73" s="1310"/>
      <c r="BK73" s="1310"/>
      <c r="BL73" s="1310"/>
      <c r="BM73" s="1310"/>
      <c r="BN73" s="1310"/>
      <c r="BO73" s="1310"/>
      <c r="BP73" s="1307">
        <v>62.7</v>
      </c>
      <c r="BQ73" s="1307"/>
      <c r="BR73" s="1307"/>
      <c r="BS73" s="1307"/>
      <c r="BT73" s="1307"/>
      <c r="BU73" s="1307"/>
      <c r="BV73" s="1307"/>
      <c r="BW73" s="1307"/>
      <c r="BX73" s="1307">
        <v>55.1</v>
      </c>
      <c r="BY73" s="1307"/>
      <c r="BZ73" s="1307"/>
      <c r="CA73" s="1307"/>
      <c r="CB73" s="1307"/>
      <c r="CC73" s="1307"/>
      <c r="CD73" s="1307"/>
      <c r="CE73" s="1307"/>
      <c r="CF73" s="1307">
        <v>50.4</v>
      </c>
      <c r="CG73" s="1307"/>
      <c r="CH73" s="1307"/>
      <c r="CI73" s="1307"/>
      <c r="CJ73" s="1307"/>
      <c r="CK73" s="1307"/>
      <c r="CL73" s="1307"/>
      <c r="CM73" s="1307"/>
      <c r="CN73" s="1307">
        <v>54.2</v>
      </c>
      <c r="CO73" s="1307"/>
      <c r="CP73" s="1307"/>
      <c r="CQ73" s="1307"/>
      <c r="CR73" s="1307"/>
      <c r="CS73" s="1307"/>
      <c r="CT73" s="1307"/>
      <c r="CU73" s="1307"/>
      <c r="CV73" s="1307">
        <v>12.4</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617</v>
      </c>
      <c r="BC75" s="1310"/>
      <c r="BD75" s="1310"/>
      <c r="BE75" s="1310"/>
      <c r="BF75" s="1310"/>
      <c r="BG75" s="1310"/>
      <c r="BH75" s="1310"/>
      <c r="BI75" s="1310"/>
      <c r="BJ75" s="1310"/>
      <c r="BK75" s="1310"/>
      <c r="BL75" s="1310"/>
      <c r="BM75" s="1310"/>
      <c r="BN75" s="1310"/>
      <c r="BO75" s="1310"/>
      <c r="BP75" s="1307">
        <v>8.9</v>
      </c>
      <c r="BQ75" s="1307"/>
      <c r="BR75" s="1307"/>
      <c r="BS75" s="1307"/>
      <c r="BT75" s="1307"/>
      <c r="BU75" s="1307"/>
      <c r="BV75" s="1307"/>
      <c r="BW75" s="1307"/>
      <c r="BX75" s="1307">
        <v>7.6</v>
      </c>
      <c r="BY75" s="1307"/>
      <c r="BZ75" s="1307"/>
      <c r="CA75" s="1307"/>
      <c r="CB75" s="1307"/>
      <c r="CC75" s="1307"/>
      <c r="CD75" s="1307"/>
      <c r="CE75" s="1307"/>
      <c r="CF75" s="1307">
        <v>6.9</v>
      </c>
      <c r="CG75" s="1307"/>
      <c r="CH75" s="1307"/>
      <c r="CI75" s="1307"/>
      <c r="CJ75" s="1307"/>
      <c r="CK75" s="1307"/>
      <c r="CL75" s="1307"/>
      <c r="CM75" s="1307"/>
      <c r="CN75" s="1307">
        <v>7.2</v>
      </c>
      <c r="CO75" s="1307"/>
      <c r="CP75" s="1307"/>
      <c r="CQ75" s="1307"/>
      <c r="CR75" s="1307"/>
      <c r="CS75" s="1307"/>
      <c r="CT75" s="1307"/>
      <c r="CU75" s="1307"/>
      <c r="CV75" s="1307">
        <v>8.1999999999999993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618</v>
      </c>
      <c r="AO77" s="1311"/>
      <c r="AP77" s="1311"/>
      <c r="AQ77" s="1311"/>
      <c r="AR77" s="1311"/>
      <c r="AS77" s="1311"/>
      <c r="AT77" s="1311"/>
      <c r="AU77" s="1311"/>
      <c r="AV77" s="1311"/>
      <c r="AW77" s="1311"/>
      <c r="AX77" s="1311"/>
      <c r="AY77" s="1311"/>
      <c r="AZ77" s="1311"/>
      <c r="BA77" s="1311"/>
      <c r="BB77" s="1310" t="s">
        <v>616</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619</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SrL1k1nPY3wMtC42qQxJ2GE231w/eJeX8k4iRA0Ypf92CG91FlU/rVibpnCH7+Mimt3Ln3KGho99m7qUmQdiA==" saltValue="IK8Fe0w/JeEjvGtaQnHOZ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94" zoomScaleNormal="100" zoomScaleSheetLayoutView="70" workbookViewId="0">
      <selection activeCell="AU64" sqref="AU6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IKjFwr2j2q9lU0g997vcL28MK2INqRxG9rXND5OLUZp2jljNA3KaTUnAWSSMW75XsdTSJc926oW5qAy3/a0tA==" saltValue="6O5QEtNxIC8ao25D7ldEJ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election activeCell="AU64" sqref="AU6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SUc5PBN1MZOsuoR06IdV0ao02KAiDJTeq2ZzrjVzvr5+fsJLkCi90WIGl7iTGdLukHG9U2m+gbhfc4vddf3Gw==" saltValue="sqAC9pTCriciS02sOk0+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53191</v>
      </c>
      <c r="E3" s="161"/>
      <c r="F3" s="162">
        <v>53292</v>
      </c>
      <c r="G3" s="163"/>
      <c r="H3" s="164"/>
    </row>
    <row r="4" spans="1:8" x14ac:dyDescent="0.15">
      <c r="A4" s="165"/>
      <c r="B4" s="166"/>
      <c r="C4" s="167"/>
      <c r="D4" s="168">
        <v>29994</v>
      </c>
      <c r="E4" s="169"/>
      <c r="F4" s="170">
        <v>28900</v>
      </c>
      <c r="G4" s="171"/>
      <c r="H4" s="172"/>
    </row>
    <row r="5" spans="1:8" x14ac:dyDescent="0.15">
      <c r="A5" s="153" t="s">
        <v>555</v>
      </c>
      <c r="B5" s="158"/>
      <c r="C5" s="159"/>
      <c r="D5" s="160">
        <v>38042</v>
      </c>
      <c r="E5" s="161"/>
      <c r="F5" s="162">
        <v>49919</v>
      </c>
      <c r="G5" s="163"/>
      <c r="H5" s="164"/>
    </row>
    <row r="6" spans="1:8" x14ac:dyDescent="0.15">
      <c r="A6" s="165"/>
      <c r="B6" s="166"/>
      <c r="C6" s="167"/>
      <c r="D6" s="168">
        <v>21118</v>
      </c>
      <c r="E6" s="169"/>
      <c r="F6" s="170">
        <v>26398</v>
      </c>
      <c r="G6" s="171"/>
      <c r="H6" s="172"/>
    </row>
    <row r="7" spans="1:8" x14ac:dyDescent="0.15">
      <c r="A7" s="153" t="s">
        <v>556</v>
      </c>
      <c r="B7" s="158"/>
      <c r="C7" s="159"/>
      <c r="D7" s="160">
        <v>68435</v>
      </c>
      <c r="E7" s="161"/>
      <c r="F7" s="162">
        <v>47738</v>
      </c>
      <c r="G7" s="163"/>
      <c r="H7" s="164"/>
    </row>
    <row r="8" spans="1:8" x14ac:dyDescent="0.15">
      <c r="A8" s="165"/>
      <c r="B8" s="166"/>
      <c r="C8" s="167"/>
      <c r="D8" s="168">
        <v>40108</v>
      </c>
      <c r="E8" s="169"/>
      <c r="F8" s="170">
        <v>24937</v>
      </c>
      <c r="G8" s="171"/>
      <c r="H8" s="172"/>
    </row>
    <row r="9" spans="1:8" x14ac:dyDescent="0.15">
      <c r="A9" s="153" t="s">
        <v>557</v>
      </c>
      <c r="B9" s="158"/>
      <c r="C9" s="159"/>
      <c r="D9" s="160">
        <v>79961</v>
      </c>
      <c r="E9" s="161"/>
      <c r="F9" s="162">
        <v>52191</v>
      </c>
      <c r="G9" s="163"/>
      <c r="H9" s="164"/>
    </row>
    <row r="10" spans="1:8" x14ac:dyDescent="0.15">
      <c r="A10" s="165"/>
      <c r="B10" s="166"/>
      <c r="C10" s="167"/>
      <c r="D10" s="168">
        <v>27610</v>
      </c>
      <c r="E10" s="169"/>
      <c r="F10" s="170">
        <v>24843</v>
      </c>
      <c r="G10" s="171"/>
      <c r="H10" s="172"/>
    </row>
    <row r="11" spans="1:8" x14ac:dyDescent="0.15">
      <c r="A11" s="153" t="s">
        <v>558</v>
      </c>
      <c r="B11" s="158"/>
      <c r="C11" s="159"/>
      <c r="D11" s="160">
        <v>24366</v>
      </c>
      <c r="E11" s="161"/>
      <c r="F11" s="162">
        <v>47387</v>
      </c>
      <c r="G11" s="163"/>
      <c r="H11" s="164"/>
    </row>
    <row r="12" spans="1:8" x14ac:dyDescent="0.15">
      <c r="A12" s="165"/>
      <c r="B12" s="166"/>
      <c r="C12" s="173"/>
      <c r="D12" s="168">
        <v>12280</v>
      </c>
      <c r="E12" s="169"/>
      <c r="F12" s="170">
        <v>24928</v>
      </c>
      <c r="G12" s="171"/>
      <c r="H12" s="172"/>
    </row>
    <row r="13" spans="1:8" x14ac:dyDescent="0.15">
      <c r="A13" s="153"/>
      <c r="B13" s="158"/>
      <c r="C13" s="174"/>
      <c r="D13" s="175">
        <v>52799</v>
      </c>
      <c r="E13" s="176"/>
      <c r="F13" s="177">
        <v>50105</v>
      </c>
      <c r="G13" s="178"/>
      <c r="H13" s="164"/>
    </row>
    <row r="14" spans="1:8" x14ac:dyDescent="0.15">
      <c r="A14" s="165"/>
      <c r="B14" s="166"/>
      <c r="C14" s="167"/>
      <c r="D14" s="168">
        <v>26222</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6.63</v>
      </c>
      <c r="C19" s="179">
        <f>ROUND(VALUE(SUBSTITUTE(実質収支比率等に係る経年分析!G$48,"▲","-")),2)</f>
        <v>6.8</v>
      </c>
      <c r="D19" s="179">
        <f>ROUND(VALUE(SUBSTITUTE(実質収支比率等に係る経年分析!H$48,"▲","-")),2)</f>
        <v>6.51</v>
      </c>
      <c r="E19" s="179">
        <f>ROUND(VALUE(SUBSTITUTE(実質収支比率等に係る経年分析!I$48,"▲","-")),2)</f>
        <v>6.61</v>
      </c>
      <c r="F19" s="179">
        <f>ROUND(VALUE(SUBSTITUTE(実質収支比率等に係る経年分析!J$48,"▲","-")),2)</f>
        <v>5.12</v>
      </c>
    </row>
    <row r="20" spans="1:11" x14ac:dyDescent="0.15">
      <c r="A20" s="179" t="s">
        <v>55</v>
      </c>
      <c r="B20" s="179">
        <f>ROUND(VALUE(SUBSTITUTE(実質収支比率等に係る経年分析!F$47,"▲","-")),2)</f>
        <v>23.5</v>
      </c>
      <c r="C20" s="179">
        <f>ROUND(VALUE(SUBSTITUTE(実質収支比率等に係る経年分析!G$47,"▲","-")),2)</f>
        <v>27.42</v>
      </c>
      <c r="D20" s="179">
        <f>ROUND(VALUE(SUBSTITUTE(実質収支比率等に係る経年分析!H$47,"▲","-")),2)</f>
        <v>31.8</v>
      </c>
      <c r="E20" s="179">
        <f>ROUND(VALUE(SUBSTITUTE(実質収支比率等に係る経年分析!I$47,"▲","-")),2)</f>
        <v>36.520000000000003</v>
      </c>
      <c r="F20" s="179">
        <f>ROUND(VALUE(SUBSTITUTE(実質収支比率等に係る経年分析!J$47,"▲","-")),2)</f>
        <v>39.31</v>
      </c>
    </row>
    <row r="21" spans="1:11" x14ac:dyDescent="0.15">
      <c r="A21" s="179" t="s">
        <v>56</v>
      </c>
      <c r="B21" s="179">
        <f>IF(ISNUMBER(VALUE(SUBSTITUTE(実質収支比率等に係る経年分析!F$49,"▲","-"))),ROUND(VALUE(SUBSTITUTE(実質収支比率等に係る経年分析!F$49,"▲","-")),2),NA())</f>
        <v>8.59</v>
      </c>
      <c r="C21" s="179">
        <f>IF(ISNUMBER(VALUE(SUBSTITUTE(実質収支比率等に係る経年分析!G$49,"▲","-"))),ROUND(VALUE(SUBSTITUTE(実質収支比率等に係る経年分析!G$49,"▲","-")),2),NA())</f>
        <v>5.87</v>
      </c>
      <c r="D21" s="179">
        <f>IF(ISNUMBER(VALUE(SUBSTITUTE(実質収支比率等に係る経年分析!H$49,"▲","-"))),ROUND(VALUE(SUBSTITUTE(実質収支比率等に係る経年分析!H$49,"▲","-")),2),NA())</f>
        <v>5.66</v>
      </c>
      <c r="E21" s="179">
        <f>IF(ISNUMBER(VALUE(SUBSTITUTE(実質収支比率等に係る経年分析!I$49,"▲","-"))),ROUND(VALUE(SUBSTITUTE(実質収支比率等に係る経年分析!I$49,"▲","-")),2),NA())</f>
        <v>5.04</v>
      </c>
      <c r="F21" s="179">
        <f>IF(ISNUMBER(VALUE(SUBSTITUTE(実質収支比率等に係る経年分析!J$49,"▲","-"))),ROUND(VALUE(SUBSTITUTE(実質収支比率等に係る経年分析!J$49,"▲","-")),2),NA())</f>
        <v>1.06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有田町後期高齢者医療特別会計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有田町農業集落排水事業会計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x14ac:dyDescent="0.15">
      <c r="A31" s="180" t="str">
        <f>IF(連結実質赤字比率に係る赤字・黒字の構成分析!C$39="",NA(),連結実質赤字比率に係る赤字・黒字の構成分析!C$39)</f>
        <v>有田町国民健康保険特別会計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1.94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2.3199999999999998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2.44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0.67</v>
      </c>
    </row>
    <row r="32" spans="1:11" x14ac:dyDescent="0.15">
      <c r="A32" s="180" t="str">
        <f>IF(連結実質赤字比率に係る赤字・黒字の構成分析!C$38="",NA(),連結実質赤字比率に係る赤字・黒字の構成分析!C$38)</f>
        <v>有田町公共下水道事業会計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0.87</v>
      </c>
    </row>
    <row r="33" spans="1:16" x14ac:dyDescent="0.15">
      <c r="A33" s="180" t="str">
        <f>IF(連結実質赤字比率に係る赤字・黒字の構成分析!C$37="",NA(),連結実質赤字比率に係る赤字・黒字の構成分析!C$37)</f>
        <v>有田町介護保険特別会計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1.69</v>
      </c>
    </row>
    <row r="34" spans="1:16" x14ac:dyDescent="0.15">
      <c r="A34" s="180" t="str">
        <f>IF(連結実質赤字比率に係る赤字・黒字の構成分析!C$36="",NA(),連結実質赤字比率に係る赤字・黒字の構成分析!C$36)</f>
        <v>有田町浄化槽整備推進事業会計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5.1100000000000003</v>
      </c>
    </row>
    <row r="36" spans="1:16" x14ac:dyDescent="0.15">
      <c r="A36" s="180" t="str">
        <f>IF(連結実質赤字比率に係る赤字・黒字の構成分析!C$34="",NA(),連結実質赤字比率に係る赤字・黒字の構成分析!C$34)</f>
        <v>有田町水道事業会計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8.8000000000000007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12.85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1002</v>
      </c>
      <c r="E42" s="181"/>
      <c r="F42" s="181"/>
      <c r="G42" s="181">
        <f>'実質公債費比率（分子）の構造'!L$52</f>
        <v>970</v>
      </c>
      <c r="H42" s="181"/>
      <c r="I42" s="181"/>
      <c r="J42" s="181">
        <f>'実質公債費比率（分子）の構造'!M$52</f>
        <v>970</v>
      </c>
      <c r="K42" s="181"/>
      <c r="L42" s="181"/>
      <c r="M42" s="181">
        <f>'実質公債費比率（分子）の構造'!N$52</f>
        <v>972</v>
      </c>
      <c r="N42" s="181"/>
      <c r="O42" s="181"/>
      <c r="P42" s="181">
        <f>'実質公債費比率（分子）の構造'!O$52</f>
        <v>977</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7</v>
      </c>
      <c r="C44" s="181"/>
      <c r="D44" s="181"/>
      <c r="E44" s="181">
        <f>'実質公債費比率（分子）の構造'!L$50</f>
        <v>8</v>
      </c>
      <c r="F44" s="181"/>
      <c r="G44" s="181"/>
      <c r="H44" s="181">
        <f>'実質公債費比率（分子）の構造'!M$50</f>
        <v>5</v>
      </c>
      <c r="I44" s="181"/>
      <c r="J44" s="181"/>
      <c r="K44" s="181">
        <f>'実質公債費比率（分子）の構造'!N$50</f>
        <v>4</v>
      </c>
      <c r="L44" s="181"/>
      <c r="M44" s="181"/>
      <c r="N44" s="181">
        <f>'実質公債費比率（分子）の構造'!O$50</f>
        <v>2</v>
      </c>
      <c r="O44" s="181"/>
      <c r="P44" s="181"/>
    </row>
    <row r="45" spans="1:16" x14ac:dyDescent="0.15">
      <c r="A45" s="181" t="s">
        <v>66</v>
      </c>
      <c r="B45" s="181">
        <f>'実質公債費比率（分子）の構造'!K$49</f>
        <v>93</v>
      </c>
      <c r="C45" s="181"/>
      <c r="D45" s="181"/>
      <c r="E45" s="181">
        <f>'実質公債費比率（分子）の構造'!L$49</f>
        <v>98</v>
      </c>
      <c r="F45" s="181"/>
      <c r="G45" s="181"/>
      <c r="H45" s="181">
        <f>'実質公債費比率（分子）の構造'!M$49</f>
        <v>140</v>
      </c>
      <c r="I45" s="181"/>
      <c r="J45" s="181"/>
      <c r="K45" s="181">
        <f>'実質公債費比率（分子）の構造'!N$49</f>
        <v>110</v>
      </c>
      <c r="L45" s="181"/>
      <c r="M45" s="181"/>
      <c r="N45" s="181">
        <f>'実質公債費比率（分子）の構造'!O$49</f>
        <v>175</v>
      </c>
      <c r="O45" s="181"/>
      <c r="P45" s="181"/>
    </row>
    <row r="46" spans="1:16" x14ac:dyDescent="0.15">
      <c r="A46" s="181" t="s">
        <v>67</v>
      </c>
      <c r="B46" s="181">
        <f>'実質公債費比率（分子）の構造'!K$48</f>
        <v>288</v>
      </c>
      <c r="C46" s="181"/>
      <c r="D46" s="181"/>
      <c r="E46" s="181">
        <f>'実質公債費比率（分子）の構造'!L$48</f>
        <v>343</v>
      </c>
      <c r="F46" s="181"/>
      <c r="G46" s="181"/>
      <c r="H46" s="181">
        <f>'実質公債費比率（分子）の構造'!M$48</f>
        <v>307</v>
      </c>
      <c r="I46" s="181"/>
      <c r="J46" s="181"/>
      <c r="K46" s="181">
        <f>'実質公債費比率（分子）の構造'!N$48</f>
        <v>378</v>
      </c>
      <c r="L46" s="181"/>
      <c r="M46" s="181"/>
      <c r="N46" s="181">
        <f>'実質公債費比率（分子）の構造'!O$48</f>
        <v>456</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945</v>
      </c>
      <c r="C49" s="181"/>
      <c r="D49" s="181"/>
      <c r="E49" s="181">
        <f>'実質公債費比率（分子）の構造'!L$45</f>
        <v>891</v>
      </c>
      <c r="F49" s="181"/>
      <c r="G49" s="181"/>
      <c r="H49" s="181">
        <f>'実質公債費比率（分子）の構造'!M$45</f>
        <v>845</v>
      </c>
      <c r="I49" s="181"/>
      <c r="J49" s="181"/>
      <c r="K49" s="181">
        <f>'実質公債費比率（分子）の構造'!N$45</f>
        <v>842</v>
      </c>
      <c r="L49" s="181"/>
      <c r="M49" s="181"/>
      <c r="N49" s="181">
        <f>'実質公債費比率（分子）の構造'!O$45</f>
        <v>843</v>
      </c>
      <c r="O49" s="181"/>
      <c r="P49" s="181"/>
    </row>
    <row r="50" spans="1:16" x14ac:dyDescent="0.15">
      <c r="A50" s="181" t="s">
        <v>70</v>
      </c>
      <c r="B50" s="181" t="e">
        <f>NA()</f>
        <v>#N/A</v>
      </c>
      <c r="C50" s="181">
        <f>IF(ISNUMBER('実質公債費比率（分子）の構造'!K$53),'実質公債費比率（分子）の構造'!K$53,NA())</f>
        <v>331</v>
      </c>
      <c r="D50" s="181" t="e">
        <f>NA()</f>
        <v>#N/A</v>
      </c>
      <c r="E50" s="181" t="e">
        <f>NA()</f>
        <v>#N/A</v>
      </c>
      <c r="F50" s="181">
        <f>IF(ISNUMBER('実質公債費比率（分子）の構造'!L$53),'実質公債費比率（分子）の構造'!L$53,NA())</f>
        <v>370</v>
      </c>
      <c r="G50" s="181" t="e">
        <f>NA()</f>
        <v>#N/A</v>
      </c>
      <c r="H50" s="181" t="e">
        <f>NA()</f>
        <v>#N/A</v>
      </c>
      <c r="I50" s="181">
        <f>IF(ISNUMBER('実質公債費比率（分子）の構造'!M$53),'実質公債費比率（分子）の構造'!M$53,NA())</f>
        <v>327</v>
      </c>
      <c r="J50" s="181" t="e">
        <f>NA()</f>
        <v>#N/A</v>
      </c>
      <c r="K50" s="181" t="e">
        <f>NA()</f>
        <v>#N/A</v>
      </c>
      <c r="L50" s="181">
        <f>IF(ISNUMBER('実質公債費比率（分子）の構造'!N$53),'実質公債費比率（分子）の構造'!N$53,NA())</f>
        <v>362</v>
      </c>
      <c r="M50" s="181" t="e">
        <f>NA()</f>
        <v>#N/A</v>
      </c>
      <c r="N50" s="181" t="e">
        <f>NA()</f>
        <v>#N/A</v>
      </c>
      <c r="O50" s="181">
        <f>IF(ISNUMBER('実質公債費比率（分子）の構造'!O$53),'実質公債費比率（分子）の構造'!O$53,NA())</f>
        <v>499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10678</v>
      </c>
      <c r="E56" s="180"/>
      <c r="F56" s="180"/>
      <c r="G56" s="180">
        <f>'将来負担比率（分子）の構造'!J$52</f>
        <v>10508</v>
      </c>
      <c r="H56" s="180"/>
      <c r="I56" s="180"/>
      <c r="J56" s="180">
        <f>'将来負担比率（分子）の構造'!K$52</f>
        <v>10748</v>
      </c>
      <c r="K56" s="180"/>
      <c r="L56" s="180"/>
      <c r="M56" s="180">
        <f>'将来負担比率（分子）の構造'!L$52</f>
        <v>10544</v>
      </c>
      <c r="N56" s="180"/>
      <c r="O56" s="180"/>
      <c r="P56" s="180">
        <f>'将来負担比率（分子）の構造'!M$52</f>
        <v>11239</v>
      </c>
    </row>
    <row r="57" spans="1:16" x14ac:dyDescent="0.15">
      <c r="A57" s="180" t="s">
        <v>42</v>
      </c>
      <c r="B57" s="180"/>
      <c r="C57" s="180"/>
      <c r="D57" s="180">
        <f>'将来負担比率（分子）の構造'!I$51</f>
        <v>15</v>
      </c>
      <c r="E57" s="180"/>
      <c r="F57" s="180"/>
      <c r="G57" s="180">
        <f>'将来負担比率（分子）の構造'!J$51</f>
        <v>11</v>
      </c>
      <c r="H57" s="180"/>
      <c r="I57" s="180"/>
      <c r="J57" s="180">
        <f>'将来負担比率（分子）の構造'!K$51</f>
        <v>6</v>
      </c>
      <c r="K57" s="180"/>
      <c r="L57" s="180"/>
      <c r="M57" s="180">
        <f>'将来負担比率（分子）の構造'!L$51</f>
        <v>2</v>
      </c>
      <c r="N57" s="180"/>
      <c r="O57" s="180"/>
      <c r="P57" s="180">
        <f>'将来負担比率（分子）の構造'!M$51</f>
        <v>0</v>
      </c>
    </row>
    <row r="58" spans="1:16" x14ac:dyDescent="0.15">
      <c r="A58" s="180" t="s">
        <v>41</v>
      </c>
      <c r="B58" s="180"/>
      <c r="C58" s="180"/>
      <c r="D58" s="180">
        <f>'将来負担比率（分子）の構造'!I$50</f>
        <v>4183</v>
      </c>
      <c r="E58" s="180"/>
      <c r="F58" s="180"/>
      <c r="G58" s="180">
        <f>'将来負担比率（分子）の構造'!J$50</f>
        <v>4677</v>
      </c>
      <c r="H58" s="180"/>
      <c r="I58" s="180"/>
      <c r="J58" s="180">
        <f>'将来負担比率（分子）の構造'!K$50</f>
        <v>5101</v>
      </c>
      <c r="K58" s="180"/>
      <c r="L58" s="180"/>
      <c r="M58" s="180">
        <f>'将来負担比率（分子）の構造'!L$50</f>
        <v>5748</v>
      </c>
      <c r="N58" s="180"/>
      <c r="O58" s="180"/>
      <c r="P58" s="180">
        <f>'将来負担比率（分子）の構造'!M$50</f>
        <v>6451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2129</v>
      </c>
      <c r="C62" s="180"/>
      <c r="D62" s="180"/>
      <c r="E62" s="180">
        <f>'将来負担比率（分子）の構造'!J$45</f>
        <v>2021</v>
      </c>
      <c r="F62" s="180"/>
      <c r="G62" s="180"/>
      <c r="H62" s="180">
        <f>'将来負担比率（分子）の構造'!K$45</f>
        <v>1954</v>
      </c>
      <c r="I62" s="180"/>
      <c r="J62" s="180"/>
      <c r="K62" s="180">
        <f>'将来負担比率（分子）の構造'!L$45</f>
        <v>1770</v>
      </c>
      <c r="L62" s="180"/>
      <c r="M62" s="180"/>
      <c r="N62" s="180">
        <f>'将来負担比率（分子）の構造'!M$45</f>
        <v>1546</v>
      </c>
      <c r="O62" s="180"/>
      <c r="P62" s="180"/>
    </row>
    <row r="63" spans="1:16" x14ac:dyDescent="0.15">
      <c r="A63" s="180" t="s">
        <v>34</v>
      </c>
      <c r="B63" s="180">
        <f>'将来負担比率（分子）の構造'!I$44</f>
        <v>1332</v>
      </c>
      <c r="C63" s="180"/>
      <c r="D63" s="180"/>
      <c r="E63" s="180">
        <f>'将来負担比率（分子）の構造'!J$44</f>
        <v>1415</v>
      </c>
      <c r="F63" s="180"/>
      <c r="G63" s="180"/>
      <c r="H63" s="180">
        <f>'将来負担比率（分子）の構造'!K$44</f>
        <v>1385</v>
      </c>
      <c r="I63" s="180"/>
      <c r="J63" s="180"/>
      <c r="K63" s="180">
        <f>'将来負担比率（分子）の構造'!L$44</f>
        <v>1393</v>
      </c>
      <c r="L63" s="180"/>
      <c r="M63" s="180"/>
      <c r="N63" s="180">
        <f>'将来負担比率（分子）の構造'!M$44</f>
        <v>1319</v>
      </c>
      <c r="O63" s="180"/>
      <c r="P63" s="180"/>
    </row>
    <row r="64" spans="1:16" x14ac:dyDescent="0.15">
      <c r="A64" s="180" t="s">
        <v>33</v>
      </c>
      <c r="B64" s="180">
        <f>'将来負担比率（分子）の構造'!I$43</f>
        <v>5410</v>
      </c>
      <c r="C64" s="180"/>
      <c r="D64" s="180"/>
      <c r="E64" s="180">
        <f>'将来負担比率（分子）の構造'!J$43</f>
        <v>5424</v>
      </c>
      <c r="F64" s="180"/>
      <c r="G64" s="180"/>
      <c r="H64" s="180">
        <f>'将来負担比率（分子）の構造'!K$43</f>
        <v>5416</v>
      </c>
      <c r="I64" s="180"/>
      <c r="J64" s="180"/>
      <c r="K64" s="180">
        <f>'将来負担比率（分子）の構造'!L$43</f>
        <v>5499</v>
      </c>
      <c r="L64" s="180"/>
      <c r="M64" s="180"/>
      <c r="N64" s="180">
        <f>'将来負担比率（分子）の構造'!M$43</f>
        <v>5265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9079</v>
      </c>
      <c r="C66" s="180"/>
      <c r="D66" s="180"/>
      <c r="E66" s="180">
        <f>'将来負担比率（分子）の構造'!J$41</f>
        <v>9088</v>
      </c>
      <c r="F66" s="180"/>
      <c r="G66" s="180"/>
      <c r="H66" s="180">
        <f>'将来負担比率（分子）の構造'!K$41</f>
        <v>9565</v>
      </c>
      <c r="I66" s="180"/>
      <c r="J66" s="180"/>
      <c r="K66" s="180">
        <f>'将来負担比率（分子）の構造'!L$41</f>
        <v>10235</v>
      </c>
      <c r="L66" s="180"/>
      <c r="M66" s="180"/>
      <c r="N66" s="180">
        <f>'将来負担比率（分子）の構造'!M$41</f>
        <v>10154</v>
      </c>
      <c r="O66" s="180"/>
      <c r="P66" s="180"/>
    </row>
    <row r="67" spans="1:16" x14ac:dyDescent="0.15">
      <c r="A67" s="180" t="s">
        <v>74</v>
      </c>
      <c r="B67" s="180" t="e">
        <f>NA()</f>
        <v>#N/A</v>
      </c>
      <c r="C67" s="180">
        <f>IF(ISNUMBER('将来負担比率（分子）の構造'!I$53), IF('将来負担比率（分子）の構造'!I$53 &lt; 0, 0, '将来負担比率（分子）の構造'!I$53), NA())</f>
        <v>3074</v>
      </c>
      <c r="D67" s="180" t="e">
        <f>NA()</f>
        <v>#N/A</v>
      </c>
      <c r="E67" s="180" t="e">
        <f>NA()</f>
        <v>#N/A</v>
      </c>
      <c r="F67" s="180">
        <f>IF(ISNUMBER('将来負担比率（分子）の構造'!J$53), IF('将来負担比率（分子）の構造'!J$53 &lt; 0, 0, '将来負担比率（分子）の構造'!J$53), NA())</f>
        <v>2752</v>
      </c>
      <c r="G67" s="180" t="e">
        <f>NA()</f>
        <v>#N/A</v>
      </c>
      <c r="H67" s="180" t="e">
        <f>NA()</f>
        <v>#N/A</v>
      </c>
      <c r="I67" s="180">
        <f>IF(ISNUMBER('将来負担比率（分子）の構造'!K$53), IF('将来負担比率（分子）の構造'!K$53 &lt; 0, 0, '将来負担比率（分子）の構造'!K$53), NA())</f>
        <v>2465</v>
      </c>
      <c r="J67" s="180" t="e">
        <f>NA()</f>
        <v>#N/A</v>
      </c>
      <c r="K67" s="180" t="e">
        <f>NA()</f>
        <v>#N/A</v>
      </c>
      <c r="L67" s="180">
        <f>IF(ISNUMBER('将来負担比率（分子）の構造'!L$53), IF('将来負担比率（分子）の構造'!L$53 &lt; 0, 0, '将来負担比率（分子）の構造'!L$53), NA())</f>
        <v>2603</v>
      </c>
      <c r="M67" s="180" t="e">
        <f>NA()</f>
        <v>#N/A</v>
      </c>
      <c r="N67" s="180" t="e">
        <f>NA()</f>
        <v>#N/A</v>
      </c>
      <c r="O67" s="180">
        <f>IF(ISNUMBER('将来負担比率（分子）の構造'!M$53), IF('将来負担比率（分子）の構造'!M$53 &lt; 0, 0, '将来負担比率（分子）の構造'!M$53), NA())</f>
        <v>594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1851</v>
      </c>
      <c r="C72" s="184">
        <f>基金残高に係る経年分析!G55</f>
        <v>2097</v>
      </c>
      <c r="D72" s="184">
        <f>基金残高に係る経年分析!H55</f>
        <v>2244</v>
      </c>
    </row>
    <row r="73" spans="1:16" x14ac:dyDescent="0.15">
      <c r="A73" s="183" t="s">
        <v>77</v>
      </c>
      <c r="B73" s="184">
        <f>基金残高に係る経年分析!F56</f>
        <v>139</v>
      </c>
      <c r="C73" s="184">
        <f>基金残高に係る経年分析!G56</f>
        <v>140</v>
      </c>
      <c r="D73" s="184">
        <f>基金残高に係る経年分析!H56</f>
        <v>140</v>
      </c>
    </row>
    <row r="74" spans="1:16" x14ac:dyDescent="0.15">
      <c r="A74" s="183" t="s">
        <v>78</v>
      </c>
      <c r="B74" s="184">
        <f>基金残高に係る経年分析!F57</f>
        <v>3018</v>
      </c>
      <c r="C74" s="184">
        <f>基金残高に係る経年分析!G57</f>
        <v>3517</v>
      </c>
      <c r="D74" s="184">
        <f>基金残高に係る経年分析!H57</f>
        <v>3982</v>
      </c>
    </row>
  </sheetData>
  <sheetProtection algorithmName="SHA-512" hashValue="YSgMrm2hcpFpAcCWVuqaNRacNqaIS7OvY3fnwTXJSPqxHMWuWT0wGB38Pc4s7vol//aP2biOT3qoDQMBeCs36g==" saltValue="y9mzDwZMDjoCQeZn8bKf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AU64" sqref="AU64"/>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1796110</v>
      </c>
      <c r="S5" s="669"/>
      <c r="T5" s="669"/>
      <c r="U5" s="669"/>
      <c r="V5" s="669"/>
      <c r="W5" s="669"/>
      <c r="X5" s="669"/>
      <c r="Y5" s="670"/>
      <c r="Z5" s="671">
        <v>16.600000000000001</v>
      </c>
      <c r="AA5" s="671"/>
      <c r="AB5" s="671"/>
      <c r="AC5" s="671"/>
      <c r="AD5" s="672">
        <v>1796109</v>
      </c>
      <c r="AE5" s="672"/>
      <c r="AF5" s="672"/>
      <c r="AG5" s="672"/>
      <c r="AH5" s="672"/>
      <c r="AI5" s="672"/>
      <c r="AJ5" s="672"/>
      <c r="AK5" s="672"/>
      <c r="AL5" s="673">
        <v>32.799999999999997</v>
      </c>
      <c r="AM5" s="674"/>
      <c r="AN5" s="674"/>
      <c r="AO5" s="675"/>
      <c r="AP5" s="665" t="s">
        <v>227</v>
      </c>
      <c r="AQ5" s="666"/>
      <c r="AR5" s="666"/>
      <c r="AS5" s="666"/>
      <c r="AT5" s="666"/>
      <c r="AU5" s="666"/>
      <c r="AV5" s="666"/>
      <c r="AW5" s="666"/>
      <c r="AX5" s="666"/>
      <c r="AY5" s="666"/>
      <c r="AZ5" s="666"/>
      <c r="BA5" s="666"/>
      <c r="BB5" s="666"/>
      <c r="BC5" s="666"/>
      <c r="BD5" s="666"/>
      <c r="BE5" s="666"/>
      <c r="BF5" s="667"/>
      <c r="BG5" s="679">
        <v>1796109</v>
      </c>
      <c r="BH5" s="680"/>
      <c r="BI5" s="680"/>
      <c r="BJ5" s="680"/>
      <c r="BK5" s="680"/>
      <c r="BL5" s="680"/>
      <c r="BM5" s="680"/>
      <c r="BN5" s="681"/>
      <c r="BO5" s="682">
        <v>100</v>
      </c>
      <c r="BP5" s="682"/>
      <c r="BQ5" s="682"/>
      <c r="BR5" s="682"/>
      <c r="BS5" s="683">
        <v>85</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93129</v>
      </c>
      <c r="S6" s="680"/>
      <c r="T6" s="680"/>
      <c r="U6" s="680"/>
      <c r="V6" s="680"/>
      <c r="W6" s="680"/>
      <c r="X6" s="680"/>
      <c r="Y6" s="681"/>
      <c r="Z6" s="682">
        <v>0.9</v>
      </c>
      <c r="AA6" s="682"/>
      <c r="AB6" s="682"/>
      <c r="AC6" s="682"/>
      <c r="AD6" s="683">
        <v>93129</v>
      </c>
      <c r="AE6" s="683"/>
      <c r="AF6" s="683"/>
      <c r="AG6" s="683"/>
      <c r="AH6" s="683"/>
      <c r="AI6" s="683"/>
      <c r="AJ6" s="683"/>
      <c r="AK6" s="683"/>
      <c r="AL6" s="684">
        <v>1.7</v>
      </c>
      <c r="AM6" s="685"/>
      <c r="AN6" s="685"/>
      <c r="AO6" s="686"/>
      <c r="AP6" s="676" t="s">
        <v>232</v>
      </c>
      <c r="AQ6" s="677"/>
      <c r="AR6" s="677"/>
      <c r="AS6" s="677"/>
      <c r="AT6" s="677"/>
      <c r="AU6" s="677"/>
      <c r="AV6" s="677"/>
      <c r="AW6" s="677"/>
      <c r="AX6" s="677"/>
      <c r="AY6" s="677"/>
      <c r="AZ6" s="677"/>
      <c r="BA6" s="677"/>
      <c r="BB6" s="677"/>
      <c r="BC6" s="677"/>
      <c r="BD6" s="677"/>
      <c r="BE6" s="677"/>
      <c r="BF6" s="678"/>
      <c r="BG6" s="679">
        <v>1796109</v>
      </c>
      <c r="BH6" s="680"/>
      <c r="BI6" s="680"/>
      <c r="BJ6" s="680"/>
      <c r="BK6" s="680"/>
      <c r="BL6" s="680"/>
      <c r="BM6" s="680"/>
      <c r="BN6" s="681"/>
      <c r="BO6" s="682">
        <v>100</v>
      </c>
      <c r="BP6" s="682"/>
      <c r="BQ6" s="682"/>
      <c r="BR6" s="682"/>
      <c r="BS6" s="683">
        <v>85</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112630</v>
      </c>
      <c r="CS6" s="680"/>
      <c r="CT6" s="680"/>
      <c r="CU6" s="680"/>
      <c r="CV6" s="680"/>
      <c r="CW6" s="680"/>
      <c r="CX6" s="680"/>
      <c r="CY6" s="681"/>
      <c r="CZ6" s="673">
        <v>1.1000000000000001</v>
      </c>
      <c r="DA6" s="674"/>
      <c r="DB6" s="674"/>
      <c r="DC6" s="693"/>
      <c r="DD6" s="688" t="s">
        <v>234</v>
      </c>
      <c r="DE6" s="680"/>
      <c r="DF6" s="680"/>
      <c r="DG6" s="680"/>
      <c r="DH6" s="680"/>
      <c r="DI6" s="680"/>
      <c r="DJ6" s="680"/>
      <c r="DK6" s="680"/>
      <c r="DL6" s="680"/>
      <c r="DM6" s="680"/>
      <c r="DN6" s="680"/>
      <c r="DO6" s="680"/>
      <c r="DP6" s="681"/>
      <c r="DQ6" s="688">
        <v>112630</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3221</v>
      </c>
      <c r="S7" s="680"/>
      <c r="T7" s="680"/>
      <c r="U7" s="680"/>
      <c r="V7" s="680"/>
      <c r="W7" s="680"/>
      <c r="X7" s="680"/>
      <c r="Y7" s="681"/>
      <c r="Z7" s="682">
        <v>0</v>
      </c>
      <c r="AA7" s="682"/>
      <c r="AB7" s="682"/>
      <c r="AC7" s="682"/>
      <c r="AD7" s="683">
        <v>3221</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764597</v>
      </c>
      <c r="BH7" s="680"/>
      <c r="BI7" s="680"/>
      <c r="BJ7" s="680"/>
      <c r="BK7" s="680"/>
      <c r="BL7" s="680"/>
      <c r="BM7" s="680"/>
      <c r="BN7" s="681"/>
      <c r="BO7" s="682">
        <v>42.6</v>
      </c>
      <c r="BP7" s="682"/>
      <c r="BQ7" s="682"/>
      <c r="BR7" s="682"/>
      <c r="BS7" s="683">
        <v>85</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2954804</v>
      </c>
      <c r="CS7" s="680"/>
      <c r="CT7" s="680"/>
      <c r="CU7" s="680"/>
      <c r="CV7" s="680"/>
      <c r="CW7" s="680"/>
      <c r="CX7" s="680"/>
      <c r="CY7" s="681"/>
      <c r="CZ7" s="682">
        <v>28.3</v>
      </c>
      <c r="DA7" s="682"/>
      <c r="DB7" s="682"/>
      <c r="DC7" s="682"/>
      <c r="DD7" s="688">
        <v>12062</v>
      </c>
      <c r="DE7" s="680"/>
      <c r="DF7" s="680"/>
      <c r="DG7" s="680"/>
      <c r="DH7" s="680"/>
      <c r="DI7" s="680"/>
      <c r="DJ7" s="680"/>
      <c r="DK7" s="680"/>
      <c r="DL7" s="680"/>
      <c r="DM7" s="680"/>
      <c r="DN7" s="680"/>
      <c r="DO7" s="680"/>
      <c r="DP7" s="681"/>
      <c r="DQ7" s="688">
        <v>1084994</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3903</v>
      </c>
      <c r="S8" s="680"/>
      <c r="T8" s="680"/>
      <c r="U8" s="680"/>
      <c r="V8" s="680"/>
      <c r="W8" s="680"/>
      <c r="X8" s="680"/>
      <c r="Y8" s="681"/>
      <c r="Z8" s="682">
        <v>0</v>
      </c>
      <c r="AA8" s="682"/>
      <c r="AB8" s="682"/>
      <c r="AC8" s="682"/>
      <c r="AD8" s="683">
        <v>3903</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33871</v>
      </c>
      <c r="BH8" s="680"/>
      <c r="BI8" s="680"/>
      <c r="BJ8" s="680"/>
      <c r="BK8" s="680"/>
      <c r="BL8" s="680"/>
      <c r="BM8" s="680"/>
      <c r="BN8" s="681"/>
      <c r="BO8" s="682">
        <v>1.9</v>
      </c>
      <c r="BP8" s="682"/>
      <c r="BQ8" s="682"/>
      <c r="BR8" s="682"/>
      <c r="BS8" s="688" t="s">
        <v>136</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2819023</v>
      </c>
      <c r="CS8" s="680"/>
      <c r="CT8" s="680"/>
      <c r="CU8" s="680"/>
      <c r="CV8" s="680"/>
      <c r="CW8" s="680"/>
      <c r="CX8" s="680"/>
      <c r="CY8" s="681"/>
      <c r="CZ8" s="682">
        <v>27</v>
      </c>
      <c r="DA8" s="682"/>
      <c r="DB8" s="682"/>
      <c r="DC8" s="682"/>
      <c r="DD8" s="688">
        <v>25954</v>
      </c>
      <c r="DE8" s="680"/>
      <c r="DF8" s="680"/>
      <c r="DG8" s="680"/>
      <c r="DH8" s="680"/>
      <c r="DI8" s="680"/>
      <c r="DJ8" s="680"/>
      <c r="DK8" s="680"/>
      <c r="DL8" s="680"/>
      <c r="DM8" s="680"/>
      <c r="DN8" s="680"/>
      <c r="DO8" s="680"/>
      <c r="DP8" s="681"/>
      <c r="DQ8" s="688">
        <v>1466955</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3650</v>
      </c>
      <c r="S9" s="680"/>
      <c r="T9" s="680"/>
      <c r="U9" s="680"/>
      <c r="V9" s="680"/>
      <c r="W9" s="680"/>
      <c r="X9" s="680"/>
      <c r="Y9" s="681"/>
      <c r="Z9" s="682">
        <v>0</v>
      </c>
      <c r="AA9" s="682"/>
      <c r="AB9" s="682"/>
      <c r="AC9" s="682"/>
      <c r="AD9" s="683">
        <v>3650</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632878</v>
      </c>
      <c r="BH9" s="680"/>
      <c r="BI9" s="680"/>
      <c r="BJ9" s="680"/>
      <c r="BK9" s="680"/>
      <c r="BL9" s="680"/>
      <c r="BM9" s="680"/>
      <c r="BN9" s="681"/>
      <c r="BO9" s="682">
        <v>35.200000000000003</v>
      </c>
      <c r="BP9" s="682"/>
      <c r="BQ9" s="682"/>
      <c r="BR9" s="682"/>
      <c r="BS9" s="688" t="s">
        <v>136</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895279</v>
      </c>
      <c r="CS9" s="680"/>
      <c r="CT9" s="680"/>
      <c r="CU9" s="680"/>
      <c r="CV9" s="680"/>
      <c r="CW9" s="680"/>
      <c r="CX9" s="680"/>
      <c r="CY9" s="681"/>
      <c r="CZ9" s="682">
        <v>8.6</v>
      </c>
      <c r="DA9" s="682"/>
      <c r="DB9" s="682"/>
      <c r="DC9" s="682"/>
      <c r="DD9" s="688">
        <v>21621</v>
      </c>
      <c r="DE9" s="680"/>
      <c r="DF9" s="680"/>
      <c r="DG9" s="680"/>
      <c r="DH9" s="680"/>
      <c r="DI9" s="680"/>
      <c r="DJ9" s="680"/>
      <c r="DK9" s="680"/>
      <c r="DL9" s="680"/>
      <c r="DM9" s="680"/>
      <c r="DN9" s="680"/>
      <c r="DO9" s="680"/>
      <c r="DP9" s="681"/>
      <c r="DQ9" s="688">
        <v>774395</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234</v>
      </c>
      <c r="S10" s="680"/>
      <c r="T10" s="680"/>
      <c r="U10" s="680"/>
      <c r="V10" s="680"/>
      <c r="W10" s="680"/>
      <c r="X10" s="680"/>
      <c r="Y10" s="681"/>
      <c r="Z10" s="682" t="s">
        <v>136</v>
      </c>
      <c r="AA10" s="682"/>
      <c r="AB10" s="682"/>
      <c r="AC10" s="682"/>
      <c r="AD10" s="683" t="s">
        <v>234</v>
      </c>
      <c r="AE10" s="683"/>
      <c r="AF10" s="683"/>
      <c r="AG10" s="683"/>
      <c r="AH10" s="683"/>
      <c r="AI10" s="683"/>
      <c r="AJ10" s="683"/>
      <c r="AK10" s="683"/>
      <c r="AL10" s="684" t="s">
        <v>136</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49680</v>
      </c>
      <c r="BH10" s="680"/>
      <c r="BI10" s="680"/>
      <c r="BJ10" s="680"/>
      <c r="BK10" s="680"/>
      <c r="BL10" s="680"/>
      <c r="BM10" s="680"/>
      <c r="BN10" s="681"/>
      <c r="BO10" s="682">
        <v>2.8</v>
      </c>
      <c r="BP10" s="682"/>
      <c r="BQ10" s="682"/>
      <c r="BR10" s="682"/>
      <c r="BS10" s="688" t="s">
        <v>136</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12232</v>
      </c>
      <c r="CS10" s="680"/>
      <c r="CT10" s="680"/>
      <c r="CU10" s="680"/>
      <c r="CV10" s="680"/>
      <c r="CW10" s="680"/>
      <c r="CX10" s="680"/>
      <c r="CY10" s="681"/>
      <c r="CZ10" s="682">
        <v>0.1</v>
      </c>
      <c r="DA10" s="682"/>
      <c r="DB10" s="682"/>
      <c r="DC10" s="682"/>
      <c r="DD10" s="688" t="s">
        <v>234</v>
      </c>
      <c r="DE10" s="680"/>
      <c r="DF10" s="680"/>
      <c r="DG10" s="680"/>
      <c r="DH10" s="680"/>
      <c r="DI10" s="680"/>
      <c r="DJ10" s="680"/>
      <c r="DK10" s="680"/>
      <c r="DL10" s="680"/>
      <c r="DM10" s="680"/>
      <c r="DN10" s="680"/>
      <c r="DO10" s="680"/>
      <c r="DP10" s="681"/>
      <c r="DQ10" s="688">
        <v>7235</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234</v>
      </c>
      <c r="S11" s="680"/>
      <c r="T11" s="680"/>
      <c r="U11" s="680"/>
      <c r="V11" s="680"/>
      <c r="W11" s="680"/>
      <c r="X11" s="680"/>
      <c r="Y11" s="681"/>
      <c r="Z11" s="682" t="s">
        <v>234</v>
      </c>
      <c r="AA11" s="682"/>
      <c r="AB11" s="682"/>
      <c r="AC11" s="682"/>
      <c r="AD11" s="683" t="s">
        <v>136</v>
      </c>
      <c r="AE11" s="683"/>
      <c r="AF11" s="683"/>
      <c r="AG11" s="683"/>
      <c r="AH11" s="683"/>
      <c r="AI11" s="683"/>
      <c r="AJ11" s="683"/>
      <c r="AK11" s="683"/>
      <c r="AL11" s="684" t="s">
        <v>234</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48168</v>
      </c>
      <c r="BH11" s="680"/>
      <c r="BI11" s="680"/>
      <c r="BJ11" s="680"/>
      <c r="BK11" s="680"/>
      <c r="BL11" s="680"/>
      <c r="BM11" s="680"/>
      <c r="BN11" s="681"/>
      <c r="BO11" s="682">
        <v>2.7</v>
      </c>
      <c r="BP11" s="682"/>
      <c r="BQ11" s="682"/>
      <c r="BR11" s="682"/>
      <c r="BS11" s="688">
        <v>85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316315</v>
      </c>
      <c r="CS11" s="680"/>
      <c r="CT11" s="680"/>
      <c r="CU11" s="680"/>
      <c r="CV11" s="680"/>
      <c r="CW11" s="680"/>
      <c r="CX11" s="680"/>
      <c r="CY11" s="681"/>
      <c r="CZ11" s="682">
        <v>3</v>
      </c>
      <c r="DA11" s="682"/>
      <c r="DB11" s="682"/>
      <c r="DC11" s="682"/>
      <c r="DD11" s="688">
        <v>67341</v>
      </c>
      <c r="DE11" s="680"/>
      <c r="DF11" s="680"/>
      <c r="DG11" s="680"/>
      <c r="DH11" s="680"/>
      <c r="DI11" s="680"/>
      <c r="DJ11" s="680"/>
      <c r="DK11" s="680"/>
      <c r="DL11" s="680"/>
      <c r="DM11" s="680"/>
      <c r="DN11" s="680"/>
      <c r="DO11" s="680"/>
      <c r="DP11" s="681"/>
      <c r="DQ11" s="688">
        <v>177571</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371299</v>
      </c>
      <c r="S12" s="680"/>
      <c r="T12" s="680"/>
      <c r="U12" s="680"/>
      <c r="V12" s="680"/>
      <c r="W12" s="680"/>
      <c r="X12" s="680"/>
      <c r="Y12" s="681"/>
      <c r="Z12" s="682">
        <v>3.4</v>
      </c>
      <c r="AA12" s="682"/>
      <c r="AB12" s="682"/>
      <c r="AC12" s="682"/>
      <c r="AD12" s="683">
        <v>371299</v>
      </c>
      <c r="AE12" s="683"/>
      <c r="AF12" s="683"/>
      <c r="AG12" s="683"/>
      <c r="AH12" s="683"/>
      <c r="AI12" s="683"/>
      <c r="AJ12" s="683"/>
      <c r="AK12" s="683"/>
      <c r="AL12" s="684">
        <v>6.8</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829665</v>
      </c>
      <c r="BH12" s="680"/>
      <c r="BI12" s="680"/>
      <c r="BJ12" s="680"/>
      <c r="BK12" s="680"/>
      <c r="BL12" s="680"/>
      <c r="BM12" s="680"/>
      <c r="BN12" s="681"/>
      <c r="BO12" s="682">
        <v>46.2</v>
      </c>
      <c r="BP12" s="682"/>
      <c r="BQ12" s="682"/>
      <c r="BR12" s="682"/>
      <c r="BS12" s="688" t="s">
        <v>234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396312</v>
      </c>
      <c r="CS12" s="680"/>
      <c r="CT12" s="680"/>
      <c r="CU12" s="680"/>
      <c r="CV12" s="680"/>
      <c r="CW12" s="680"/>
      <c r="CX12" s="680"/>
      <c r="CY12" s="681"/>
      <c r="CZ12" s="682">
        <v>3.8</v>
      </c>
      <c r="DA12" s="682"/>
      <c r="DB12" s="682"/>
      <c r="DC12" s="682"/>
      <c r="DD12" s="688">
        <v>2719</v>
      </c>
      <c r="DE12" s="680"/>
      <c r="DF12" s="680"/>
      <c r="DG12" s="680"/>
      <c r="DH12" s="680"/>
      <c r="DI12" s="680"/>
      <c r="DJ12" s="680"/>
      <c r="DK12" s="680"/>
      <c r="DL12" s="680"/>
      <c r="DM12" s="680"/>
      <c r="DN12" s="680"/>
      <c r="DO12" s="680"/>
      <c r="DP12" s="681"/>
      <c r="DQ12" s="688">
        <v>276032</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136</v>
      </c>
      <c r="S13" s="680"/>
      <c r="T13" s="680"/>
      <c r="U13" s="680"/>
      <c r="V13" s="680"/>
      <c r="W13" s="680"/>
      <c r="X13" s="680"/>
      <c r="Y13" s="681"/>
      <c r="Z13" s="682" t="s">
        <v>136</v>
      </c>
      <c r="AA13" s="682"/>
      <c r="AB13" s="682"/>
      <c r="AC13" s="682"/>
      <c r="AD13" s="683" t="s">
        <v>136</v>
      </c>
      <c r="AE13" s="683"/>
      <c r="AF13" s="683"/>
      <c r="AG13" s="683"/>
      <c r="AH13" s="683"/>
      <c r="AI13" s="683"/>
      <c r="AJ13" s="683"/>
      <c r="AK13" s="683"/>
      <c r="AL13" s="684" t="s">
        <v>136</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819960</v>
      </c>
      <c r="BH13" s="680"/>
      <c r="BI13" s="680"/>
      <c r="BJ13" s="680"/>
      <c r="BK13" s="680"/>
      <c r="BL13" s="680"/>
      <c r="BM13" s="680"/>
      <c r="BN13" s="681"/>
      <c r="BO13" s="682">
        <v>45.7</v>
      </c>
      <c r="BP13" s="682"/>
      <c r="BQ13" s="682"/>
      <c r="BR13" s="682"/>
      <c r="BS13" s="688" t="s">
        <v>234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703690</v>
      </c>
      <c r="CS13" s="680"/>
      <c r="CT13" s="680"/>
      <c r="CU13" s="680"/>
      <c r="CV13" s="680"/>
      <c r="CW13" s="680"/>
      <c r="CX13" s="680"/>
      <c r="CY13" s="681"/>
      <c r="CZ13" s="682">
        <v>6.8</v>
      </c>
      <c r="DA13" s="682"/>
      <c r="DB13" s="682"/>
      <c r="DC13" s="682"/>
      <c r="DD13" s="688">
        <v>220144</v>
      </c>
      <c r="DE13" s="680"/>
      <c r="DF13" s="680"/>
      <c r="DG13" s="680"/>
      <c r="DH13" s="680"/>
      <c r="DI13" s="680"/>
      <c r="DJ13" s="680"/>
      <c r="DK13" s="680"/>
      <c r="DL13" s="680"/>
      <c r="DM13" s="680"/>
      <c r="DN13" s="680"/>
      <c r="DO13" s="680"/>
      <c r="DP13" s="681"/>
      <c r="DQ13" s="688">
        <v>483091</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136</v>
      </c>
      <c r="S14" s="680"/>
      <c r="T14" s="680"/>
      <c r="U14" s="680"/>
      <c r="V14" s="680"/>
      <c r="W14" s="680"/>
      <c r="X14" s="680"/>
      <c r="Y14" s="681"/>
      <c r="Z14" s="682" t="s">
        <v>136</v>
      </c>
      <c r="AA14" s="682"/>
      <c r="AB14" s="682"/>
      <c r="AC14" s="682"/>
      <c r="AD14" s="683" t="s">
        <v>136</v>
      </c>
      <c r="AE14" s="683"/>
      <c r="AF14" s="683"/>
      <c r="AG14" s="683"/>
      <c r="AH14" s="683"/>
      <c r="AI14" s="683"/>
      <c r="AJ14" s="683"/>
      <c r="AK14" s="683"/>
      <c r="AL14" s="684" t="s">
        <v>234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69761</v>
      </c>
      <c r="BH14" s="680"/>
      <c r="BI14" s="680"/>
      <c r="BJ14" s="680"/>
      <c r="BK14" s="680"/>
      <c r="BL14" s="680"/>
      <c r="BM14" s="680"/>
      <c r="BN14" s="681"/>
      <c r="BO14" s="682">
        <v>3.9</v>
      </c>
      <c r="BP14" s="682"/>
      <c r="BQ14" s="682"/>
      <c r="BR14" s="682"/>
      <c r="BS14" s="688" t="s">
        <v>136</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513093</v>
      </c>
      <c r="CS14" s="680"/>
      <c r="CT14" s="680"/>
      <c r="CU14" s="680"/>
      <c r="CV14" s="680"/>
      <c r="CW14" s="680"/>
      <c r="CX14" s="680"/>
      <c r="CY14" s="681"/>
      <c r="CZ14" s="682">
        <v>4.9000000000000004</v>
      </c>
      <c r="DA14" s="682"/>
      <c r="DB14" s="682"/>
      <c r="DC14" s="682"/>
      <c r="DD14" s="688">
        <v>20364</v>
      </c>
      <c r="DE14" s="680"/>
      <c r="DF14" s="680"/>
      <c r="DG14" s="680"/>
      <c r="DH14" s="680"/>
      <c r="DI14" s="680"/>
      <c r="DJ14" s="680"/>
      <c r="DK14" s="680"/>
      <c r="DL14" s="680"/>
      <c r="DM14" s="680"/>
      <c r="DN14" s="680"/>
      <c r="DO14" s="680"/>
      <c r="DP14" s="681"/>
      <c r="DQ14" s="688">
        <v>423431</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21531</v>
      </c>
      <c r="S15" s="680"/>
      <c r="T15" s="680"/>
      <c r="U15" s="680"/>
      <c r="V15" s="680"/>
      <c r="W15" s="680"/>
      <c r="X15" s="680"/>
      <c r="Y15" s="681"/>
      <c r="Z15" s="682">
        <v>0.2</v>
      </c>
      <c r="AA15" s="682"/>
      <c r="AB15" s="682"/>
      <c r="AC15" s="682"/>
      <c r="AD15" s="683">
        <v>21531</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132086</v>
      </c>
      <c r="BH15" s="680"/>
      <c r="BI15" s="680"/>
      <c r="BJ15" s="680"/>
      <c r="BK15" s="680"/>
      <c r="BL15" s="680"/>
      <c r="BM15" s="680"/>
      <c r="BN15" s="681"/>
      <c r="BO15" s="682">
        <v>7.4</v>
      </c>
      <c r="BP15" s="682"/>
      <c r="BQ15" s="682"/>
      <c r="BR15" s="682"/>
      <c r="BS15" s="688" t="s">
        <v>136</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813606</v>
      </c>
      <c r="CS15" s="680"/>
      <c r="CT15" s="680"/>
      <c r="CU15" s="680"/>
      <c r="CV15" s="680"/>
      <c r="CW15" s="680"/>
      <c r="CX15" s="680"/>
      <c r="CY15" s="681"/>
      <c r="CZ15" s="682">
        <v>7.8</v>
      </c>
      <c r="DA15" s="682"/>
      <c r="DB15" s="682"/>
      <c r="DC15" s="682"/>
      <c r="DD15" s="688">
        <v>119339</v>
      </c>
      <c r="DE15" s="680"/>
      <c r="DF15" s="680"/>
      <c r="DG15" s="680"/>
      <c r="DH15" s="680"/>
      <c r="DI15" s="680"/>
      <c r="DJ15" s="680"/>
      <c r="DK15" s="680"/>
      <c r="DL15" s="680"/>
      <c r="DM15" s="680"/>
      <c r="DN15" s="680"/>
      <c r="DO15" s="680"/>
      <c r="DP15" s="681"/>
      <c r="DQ15" s="688">
        <v>628435</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136</v>
      </c>
      <c r="S16" s="680"/>
      <c r="T16" s="680"/>
      <c r="U16" s="680"/>
      <c r="V16" s="680"/>
      <c r="W16" s="680"/>
      <c r="X16" s="680"/>
      <c r="Y16" s="681"/>
      <c r="Z16" s="682" t="s">
        <v>234</v>
      </c>
      <c r="AA16" s="682"/>
      <c r="AB16" s="682"/>
      <c r="AC16" s="682"/>
      <c r="AD16" s="683" t="s">
        <v>234</v>
      </c>
      <c r="AE16" s="683"/>
      <c r="AF16" s="683"/>
      <c r="AG16" s="683"/>
      <c r="AH16" s="683"/>
      <c r="AI16" s="683"/>
      <c r="AJ16" s="683"/>
      <c r="AK16" s="683"/>
      <c r="AL16" s="684" t="s">
        <v>234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136</v>
      </c>
      <c r="BH16" s="680"/>
      <c r="BI16" s="680"/>
      <c r="BJ16" s="680"/>
      <c r="BK16" s="680"/>
      <c r="BL16" s="680"/>
      <c r="BM16" s="680"/>
      <c r="BN16" s="681"/>
      <c r="BO16" s="682" t="s">
        <v>136</v>
      </c>
      <c r="BP16" s="682"/>
      <c r="BQ16" s="682"/>
      <c r="BR16" s="682"/>
      <c r="BS16" s="688" t="s">
        <v>234</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43435</v>
      </c>
      <c r="CS16" s="680"/>
      <c r="CT16" s="680"/>
      <c r="CU16" s="680"/>
      <c r="CV16" s="680"/>
      <c r="CW16" s="680"/>
      <c r="CX16" s="680"/>
      <c r="CY16" s="681"/>
      <c r="CZ16" s="682">
        <v>0.4</v>
      </c>
      <c r="DA16" s="682"/>
      <c r="DB16" s="682"/>
      <c r="DC16" s="682"/>
      <c r="DD16" s="688" t="s">
        <v>136</v>
      </c>
      <c r="DE16" s="680"/>
      <c r="DF16" s="680"/>
      <c r="DG16" s="680"/>
      <c r="DH16" s="680"/>
      <c r="DI16" s="680"/>
      <c r="DJ16" s="680"/>
      <c r="DK16" s="680"/>
      <c r="DL16" s="680"/>
      <c r="DM16" s="680"/>
      <c r="DN16" s="680"/>
      <c r="DO16" s="680"/>
      <c r="DP16" s="681"/>
      <c r="DQ16" s="688">
        <v>15908</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11739</v>
      </c>
      <c r="S17" s="680"/>
      <c r="T17" s="680"/>
      <c r="U17" s="680"/>
      <c r="V17" s="680"/>
      <c r="W17" s="680"/>
      <c r="X17" s="680"/>
      <c r="Y17" s="681"/>
      <c r="Z17" s="682">
        <v>0.1</v>
      </c>
      <c r="AA17" s="682"/>
      <c r="AB17" s="682"/>
      <c r="AC17" s="682"/>
      <c r="AD17" s="683">
        <v>11739</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234</v>
      </c>
      <c r="BH17" s="680"/>
      <c r="BI17" s="680"/>
      <c r="BJ17" s="680"/>
      <c r="BK17" s="680"/>
      <c r="BL17" s="680"/>
      <c r="BM17" s="680"/>
      <c r="BN17" s="681"/>
      <c r="BO17" s="682" t="s">
        <v>234</v>
      </c>
      <c r="BP17" s="682"/>
      <c r="BQ17" s="682"/>
      <c r="BR17" s="682"/>
      <c r="BS17" s="688" t="s">
        <v>234</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842909</v>
      </c>
      <c r="CS17" s="680"/>
      <c r="CT17" s="680"/>
      <c r="CU17" s="680"/>
      <c r="CV17" s="680"/>
      <c r="CW17" s="680"/>
      <c r="CX17" s="680"/>
      <c r="CY17" s="681"/>
      <c r="CZ17" s="682">
        <v>8.1</v>
      </c>
      <c r="DA17" s="682"/>
      <c r="DB17" s="682"/>
      <c r="DC17" s="682"/>
      <c r="DD17" s="688" t="s">
        <v>234</v>
      </c>
      <c r="DE17" s="680"/>
      <c r="DF17" s="680"/>
      <c r="DG17" s="680"/>
      <c r="DH17" s="680"/>
      <c r="DI17" s="680"/>
      <c r="DJ17" s="680"/>
      <c r="DK17" s="680"/>
      <c r="DL17" s="680"/>
      <c r="DM17" s="680"/>
      <c r="DN17" s="680"/>
      <c r="DO17" s="680"/>
      <c r="DP17" s="681"/>
      <c r="DQ17" s="688">
        <v>758438</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3501511</v>
      </c>
      <c r="S18" s="680"/>
      <c r="T18" s="680"/>
      <c r="U18" s="680"/>
      <c r="V18" s="680"/>
      <c r="W18" s="680"/>
      <c r="X18" s="680"/>
      <c r="Y18" s="681"/>
      <c r="Z18" s="682">
        <v>32.299999999999997</v>
      </c>
      <c r="AA18" s="682"/>
      <c r="AB18" s="682"/>
      <c r="AC18" s="682"/>
      <c r="AD18" s="683">
        <v>3131046</v>
      </c>
      <c r="AE18" s="683"/>
      <c r="AF18" s="683"/>
      <c r="AG18" s="683"/>
      <c r="AH18" s="683"/>
      <c r="AI18" s="683"/>
      <c r="AJ18" s="683"/>
      <c r="AK18" s="683"/>
      <c r="AL18" s="684">
        <v>57.2</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136</v>
      </c>
      <c r="BH18" s="680"/>
      <c r="BI18" s="680"/>
      <c r="BJ18" s="680"/>
      <c r="BK18" s="680"/>
      <c r="BL18" s="680"/>
      <c r="BM18" s="680"/>
      <c r="BN18" s="681"/>
      <c r="BO18" s="682" t="s">
        <v>234</v>
      </c>
      <c r="BP18" s="682"/>
      <c r="BQ18" s="682"/>
      <c r="BR18" s="682"/>
      <c r="BS18" s="688" t="s">
        <v>234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234</v>
      </c>
      <c r="CS18" s="680"/>
      <c r="CT18" s="680"/>
      <c r="CU18" s="680"/>
      <c r="CV18" s="680"/>
      <c r="CW18" s="680"/>
      <c r="CX18" s="680"/>
      <c r="CY18" s="681"/>
      <c r="CZ18" s="682" t="s">
        <v>136</v>
      </c>
      <c r="DA18" s="682"/>
      <c r="DB18" s="682"/>
      <c r="DC18" s="682"/>
      <c r="DD18" s="688" t="s">
        <v>234</v>
      </c>
      <c r="DE18" s="680"/>
      <c r="DF18" s="680"/>
      <c r="DG18" s="680"/>
      <c r="DH18" s="680"/>
      <c r="DI18" s="680"/>
      <c r="DJ18" s="680"/>
      <c r="DK18" s="680"/>
      <c r="DL18" s="680"/>
      <c r="DM18" s="680"/>
      <c r="DN18" s="680"/>
      <c r="DO18" s="680"/>
      <c r="DP18" s="681"/>
      <c r="DQ18" s="688" t="s">
        <v>136</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3131046</v>
      </c>
      <c r="S19" s="680"/>
      <c r="T19" s="680"/>
      <c r="U19" s="680"/>
      <c r="V19" s="680"/>
      <c r="W19" s="680"/>
      <c r="X19" s="680"/>
      <c r="Y19" s="681"/>
      <c r="Z19" s="682">
        <v>28.9</v>
      </c>
      <c r="AA19" s="682"/>
      <c r="AB19" s="682"/>
      <c r="AC19" s="682"/>
      <c r="AD19" s="683">
        <v>3131046</v>
      </c>
      <c r="AE19" s="683"/>
      <c r="AF19" s="683"/>
      <c r="AG19" s="683"/>
      <c r="AH19" s="683"/>
      <c r="AI19" s="683"/>
      <c r="AJ19" s="683"/>
      <c r="AK19" s="683"/>
      <c r="AL19" s="684">
        <v>57.2</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v>
      </c>
      <c r="BH19" s="680"/>
      <c r="BI19" s="680"/>
      <c r="BJ19" s="680"/>
      <c r="BK19" s="680"/>
      <c r="BL19" s="680"/>
      <c r="BM19" s="680"/>
      <c r="BN19" s="681"/>
      <c r="BO19" s="682">
        <v>0</v>
      </c>
      <c r="BP19" s="682"/>
      <c r="BQ19" s="682"/>
      <c r="BR19" s="682"/>
      <c r="BS19" s="688" t="s">
        <v>136</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234</v>
      </c>
      <c r="DA19" s="682"/>
      <c r="DB19" s="682"/>
      <c r="DC19" s="682"/>
      <c r="DD19" s="688" t="s">
        <v>234</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370465</v>
      </c>
      <c r="S20" s="680"/>
      <c r="T20" s="680"/>
      <c r="U20" s="680"/>
      <c r="V20" s="680"/>
      <c r="W20" s="680"/>
      <c r="X20" s="680"/>
      <c r="Y20" s="681"/>
      <c r="Z20" s="682">
        <v>3.4</v>
      </c>
      <c r="AA20" s="682"/>
      <c r="AB20" s="682"/>
      <c r="AC20" s="682"/>
      <c r="AD20" s="683" t="s">
        <v>136</v>
      </c>
      <c r="AE20" s="683"/>
      <c r="AF20" s="683"/>
      <c r="AG20" s="683"/>
      <c r="AH20" s="683"/>
      <c r="AI20" s="683"/>
      <c r="AJ20" s="683"/>
      <c r="AK20" s="683"/>
      <c r="AL20" s="684" t="s">
        <v>234</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v>
      </c>
      <c r="BH20" s="680"/>
      <c r="BI20" s="680"/>
      <c r="BJ20" s="680"/>
      <c r="BK20" s="680"/>
      <c r="BL20" s="680"/>
      <c r="BM20" s="680"/>
      <c r="BN20" s="681"/>
      <c r="BO20" s="682">
        <v>0</v>
      </c>
      <c r="BP20" s="682"/>
      <c r="BQ20" s="682"/>
      <c r="BR20" s="682"/>
      <c r="BS20" s="688" t="s">
        <v>136</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10423328</v>
      </c>
      <c r="CS20" s="680"/>
      <c r="CT20" s="680"/>
      <c r="CU20" s="680"/>
      <c r="CV20" s="680"/>
      <c r="CW20" s="680"/>
      <c r="CX20" s="680"/>
      <c r="CY20" s="681"/>
      <c r="CZ20" s="682">
        <v>100</v>
      </c>
      <c r="DA20" s="682"/>
      <c r="DB20" s="682"/>
      <c r="DC20" s="682"/>
      <c r="DD20" s="688">
        <v>489544</v>
      </c>
      <c r="DE20" s="680"/>
      <c r="DF20" s="680"/>
      <c r="DG20" s="680"/>
      <c r="DH20" s="680"/>
      <c r="DI20" s="680"/>
      <c r="DJ20" s="680"/>
      <c r="DK20" s="680"/>
      <c r="DL20" s="680"/>
      <c r="DM20" s="680"/>
      <c r="DN20" s="680"/>
      <c r="DO20" s="680"/>
      <c r="DP20" s="681"/>
      <c r="DQ20" s="688">
        <v>6209115</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136</v>
      </c>
      <c r="S21" s="680"/>
      <c r="T21" s="680"/>
      <c r="U21" s="680"/>
      <c r="V21" s="680"/>
      <c r="W21" s="680"/>
      <c r="X21" s="680"/>
      <c r="Y21" s="681"/>
      <c r="Z21" s="682" t="s">
        <v>136</v>
      </c>
      <c r="AA21" s="682"/>
      <c r="AB21" s="682"/>
      <c r="AC21" s="682"/>
      <c r="AD21" s="683" t="s">
        <v>136</v>
      </c>
      <c r="AE21" s="683"/>
      <c r="AF21" s="683"/>
      <c r="AG21" s="683"/>
      <c r="AH21" s="683"/>
      <c r="AI21" s="683"/>
      <c r="AJ21" s="683"/>
      <c r="AK21" s="683"/>
      <c r="AL21" s="684" t="s">
        <v>234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136</v>
      </c>
      <c r="BH21" s="680"/>
      <c r="BI21" s="680"/>
      <c r="BJ21" s="680"/>
      <c r="BK21" s="680"/>
      <c r="BL21" s="680"/>
      <c r="BM21" s="680"/>
      <c r="BN21" s="681"/>
      <c r="BO21" s="682" t="s">
        <v>136</v>
      </c>
      <c r="BP21" s="682"/>
      <c r="BQ21" s="682"/>
      <c r="BR21" s="682"/>
      <c r="BS21" s="688" t="s">
        <v>136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5806093</v>
      </c>
      <c r="S22" s="680"/>
      <c r="T22" s="680"/>
      <c r="U22" s="680"/>
      <c r="V22" s="680"/>
      <c r="W22" s="680"/>
      <c r="X22" s="680"/>
      <c r="Y22" s="681"/>
      <c r="Z22" s="682">
        <v>53.6</v>
      </c>
      <c r="AA22" s="682"/>
      <c r="AB22" s="682"/>
      <c r="AC22" s="682"/>
      <c r="AD22" s="683">
        <v>5435627</v>
      </c>
      <c r="AE22" s="683"/>
      <c r="AF22" s="683"/>
      <c r="AG22" s="683"/>
      <c r="AH22" s="683"/>
      <c r="AI22" s="683"/>
      <c r="AJ22" s="683"/>
      <c r="AK22" s="683"/>
      <c r="AL22" s="684">
        <v>99.2</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234</v>
      </c>
      <c r="BH22" s="680"/>
      <c r="BI22" s="680"/>
      <c r="BJ22" s="680"/>
      <c r="BK22" s="680"/>
      <c r="BL22" s="680"/>
      <c r="BM22" s="680"/>
      <c r="BN22" s="681"/>
      <c r="BO22" s="682" t="s">
        <v>136</v>
      </c>
      <c r="BP22" s="682"/>
      <c r="BQ22" s="682"/>
      <c r="BR22" s="682"/>
      <c r="BS22" s="688" t="s">
        <v>234</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2960</v>
      </c>
      <c r="S23" s="680"/>
      <c r="T23" s="680"/>
      <c r="U23" s="680"/>
      <c r="V23" s="680"/>
      <c r="W23" s="680"/>
      <c r="X23" s="680"/>
      <c r="Y23" s="681"/>
      <c r="Z23" s="682">
        <v>0</v>
      </c>
      <c r="AA23" s="682"/>
      <c r="AB23" s="682"/>
      <c r="AC23" s="682"/>
      <c r="AD23" s="683">
        <v>2960</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1</v>
      </c>
      <c r="BH23" s="680"/>
      <c r="BI23" s="680"/>
      <c r="BJ23" s="680"/>
      <c r="BK23" s="680"/>
      <c r="BL23" s="680"/>
      <c r="BM23" s="680"/>
      <c r="BN23" s="681"/>
      <c r="BO23" s="682">
        <v>0</v>
      </c>
      <c r="BP23" s="682"/>
      <c r="BQ23" s="682"/>
      <c r="BR23" s="682"/>
      <c r="BS23" s="688" t="s">
        <v>136</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46046</v>
      </c>
      <c r="S24" s="680"/>
      <c r="T24" s="680"/>
      <c r="U24" s="680"/>
      <c r="V24" s="680"/>
      <c r="W24" s="680"/>
      <c r="X24" s="680"/>
      <c r="Y24" s="681"/>
      <c r="Z24" s="682">
        <v>0.4</v>
      </c>
      <c r="AA24" s="682"/>
      <c r="AB24" s="682"/>
      <c r="AC24" s="682"/>
      <c r="AD24" s="683" t="s">
        <v>136</v>
      </c>
      <c r="AE24" s="683"/>
      <c r="AF24" s="683"/>
      <c r="AG24" s="683"/>
      <c r="AH24" s="683"/>
      <c r="AI24" s="683"/>
      <c r="AJ24" s="683"/>
      <c r="AK24" s="683"/>
      <c r="AL24" s="684" t="s">
        <v>234</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136</v>
      </c>
      <c r="BP24" s="682"/>
      <c r="BQ24" s="682"/>
      <c r="BR24" s="682"/>
      <c r="BS24" s="688" t="s">
        <v>234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3915578</v>
      </c>
      <c r="CS24" s="669"/>
      <c r="CT24" s="669"/>
      <c r="CU24" s="669"/>
      <c r="CV24" s="669"/>
      <c r="CW24" s="669"/>
      <c r="CX24" s="669"/>
      <c r="CY24" s="670"/>
      <c r="CZ24" s="673">
        <v>37.6</v>
      </c>
      <c r="DA24" s="674"/>
      <c r="DB24" s="674"/>
      <c r="DC24" s="693"/>
      <c r="DD24" s="712">
        <v>2668766</v>
      </c>
      <c r="DE24" s="669"/>
      <c r="DF24" s="669"/>
      <c r="DG24" s="669"/>
      <c r="DH24" s="669"/>
      <c r="DI24" s="669"/>
      <c r="DJ24" s="669"/>
      <c r="DK24" s="670"/>
      <c r="DL24" s="712">
        <v>2659629</v>
      </c>
      <c r="DM24" s="669"/>
      <c r="DN24" s="669"/>
      <c r="DO24" s="669"/>
      <c r="DP24" s="669"/>
      <c r="DQ24" s="669"/>
      <c r="DR24" s="669"/>
      <c r="DS24" s="669"/>
      <c r="DT24" s="669"/>
      <c r="DU24" s="669"/>
      <c r="DV24" s="670"/>
      <c r="DW24" s="673">
        <v>46.3</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84843</v>
      </c>
      <c r="S25" s="680"/>
      <c r="T25" s="680"/>
      <c r="U25" s="680"/>
      <c r="V25" s="680"/>
      <c r="W25" s="680"/>
      <c r="X25" s="680"/>
      <c r="Y25" s="681"/>
      <c r="Z25" s="682">
        <v>0.8</v>
      </c>
      <c r="AA25" s="682"/>
      <c r="AB25" s="682"/>
      <c r="AC25" s="682"/>
      <c r="AD25" s="683">
        <v>2296</v>
      </c>
      <c r="AE25" s="683"/>
      <c r="AF25" s="683"/>
      <c r="AG25" s="683"/>
      <c r="AH25" s="683"/>
      <c r="AI25" s="683"/>
      <c r="AJ25" s="683"/>
      <c r="AK25" s="683"/>
      <c r="AL25" s="684">
        <v>0</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136</v>
      </c>
      <c r="BH25" s="680"/>
      <c r="BI25" s="680"/>
      <c r="BJ25" s="680"/>
      <c r="BK25" s="680"/>
      <c r="BL25" s="680"/>
      <c r="BM25" s="680"/>
      <c r="BN25" s="681"/>
      <c r="BO25" s="682" t="s">
        <v>234</v>
      </c>
      <c r="BP25" s="682"/>
      <c r="BQ25" s="682"/>
      <c r="BR25" s="682"/>
      <c r="BS25" s="688" t="s">
        <v>136</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1530776</v>
      </c>
      <c r="CS25" s="715"/>
      <c r="CT25" s="715"/>
      <c r="CU25" s="715"/>
      <c r="CV25" s="715"/>
      <c r="CW25" s="715"/>
      <c r="CX25" s="715"/>
      <c r="CY25" s="716"/>
      <c r="CZ25" s="684">
        <v>14.7</v>
      </c>
      <c r="DA25" s="713"/>
      <c r="DB25" s="713"/>
      <c r="DC25" s="717"/>
      <c r="DD25" s="688">
        <v>1476889</v>
      </c>
      <c r="DE25" s="715"/>
      <c r="DF25" s="715"/>
      <c r="DG25" s="715"/>
      <c r="DH25" s="715"/>
      <c r="DI25" s="715"/>
      <c r="DJ25" s="715"/>
      <c r="DK25" s="716"/>
      <c r="DL25" s="688">
        <v>1471383</v>
      </c>
      <c r="DM25" s="715"/>
      <c r="DN25" s="715"/>
      <c r="DO25" s="715"/>
      <c r="DP25" s="715"/>
      <c r="DQ25" s="715"/>
      <c r="DR25" s="715"/>
      <c r="DS25" s="715"/>
      <c r="DT25" s="715"/>
      <c r="DU25" s="715"/>
      <c r="DV25" s="716"/>
      <c r="DW25" s="684">
        <v>25.6</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130114</v>
      </c>
      <c r="S26" s="680"/>
      <c r="T26" s="680"/>
      <c r="U26" s="680"/>
      <c r="V26" s="680"/>
      <c r="W26" s="680"/>
      <c r="X26" s="680"/>
      <c r="Y26" s="681"/>
      <c r="Z26" s="682">
        <v>1.2</v>
      </c>
      <c r="AA26" s="682"/>
      <c r="AB26" s="682"/>
      <c r="AC26" s="682"/>
      <c r="AD26" s="683" t="s">
        <v>136</v>
      </c>
      <c r="AE26" s="683"/>
      <c r="AF26" s="683"/>
      <c r="AG26" s="683"/>
      <c r="AH26" s="683"/>
      <c r="AI26" s="683"/>
      <c r="AJ26" s="683"/>
      <c r="AK26" s="683"/>
      <c r="AL26" s="684" t="s">
        <v>136</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136</v>
      </c>
      <c r="BH26" s="680"/>
      <c r="BI26" s="680"/>
      <c r="BJ26" s="680"/>
      <c r="BK26" s="680"/>
      <c r="BL26" s="680"/>
      <c r="BM26" s="680"/>
      <c r="BN26" s="681"/>
      <c r="BO26" s="682" t="s">
        <v>234</v>
      </c>
      <c r="BP26" s="682"/>
      <c r="BQ26" s="682"/>
      <c r="BR26" s="682"/>
      <c r="BS26" s="688" t="s">
        <v>136</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874652</v>
      </c>
      <c r="CS26" s="680"/>
      <c r="CT26" s="680"/>
      <c r="CU26" s="680"/>
      <c r="CV26" s="680"/>
      <c r="CW26" s="680"/>
      <c r="CX26" s="680"/>
      <c r="CY26" s="681"/>
      <c r="CZ26" s="684">
        <v>8.4</v>
      </c>
      <c r="DA26" s="713"/>
      <c r="DB26" s="713"/>
      <c r="DC26" s="717"/>
      <c r="DD26" s="688">
        <v>826226</v>
      </c>
      <c r="DE26" s="680"/>
      <c r="DF26" s="680"/>
      <c r="DG26" s="680"/>
      <c r="DH26" s="680"/>
      <c r="DI26" s="680"/>
      <c r="DJ26" s="680"/>
      <c r="DK26" s="681"/>
      <c r="DL26" s="688" t="s">
        <v>234</v>
      </c>
      <c r="DM26" s="680"/>
      <c r="DN26" s="680"/>
      <c r="DO26" s="680"/>
      <c r="DP26" s="680"/>
      <c r="DQ26" s="680"/>
      <c r="DR26" s="680"/>
      <c r="DS26" s="680"/>
      <c r="DT26" s="680"/>
      <c r="DU26" s="680"/>
      <c r="DV26" s="681"/>
      <c r="DW26" s="684" t="s">
        <v>136</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911964</v>
      </c>
      <c r="S27" s="680"/>
      <c r="T27" s="680"/>
      <c r="U27" s="680"/>
      <c r="V27" s="680"/>
      <c r="W27" s="680"/>
      <c r="X27" s="680"/>
      <c r="Y27" s="681"/>
      <c r="Z27" s="682">
        <v>8.4</v>
      </c>
      <c r="AA27" s="682"/>
      <c r="AB27" s="682"/>
      <c r="AC27" s="682"/>
      <c r="AD27" s="683" t="s">
        <v>136</v>
      </c>
      <c r="AE27" s="683"/>
      <c r="AF27" s="683"/>
      <c r="AG27" s="683"/>
      <c r="AH27" s="683"/>
      <c r="AI27" s="683"/>
      <c r="AJ27" s="683"/>
      <c r="AK27" s="683"/>
      <c r="AL27" s="684" t="s">
        <v>234</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1796110</v>
      </c>
      <c r="BH27" s="680"/>
      <c r="BI27" s="680"/>
      <c r="BJ27" s="680"/>
      <c r="BK27" s="680"/>
      <c r="BL27" s="680"/>
      <c r="BM27" s="680"/>
      <c r="BN27" s="681"/>
      <c r="BO27" s="682">
        <v>100</v>
      </c>
      <c r="BP27" s="682"/>
      <c r="BQ27" s="682"/>
      <c r="BR27" s="682"/>
      <c r="BS27" s="688">
        <v>85</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1541893</v>
      </c>
      <c r="CS27" s="715"/>
      <c r="CT27" s="715"/>
      <c r="CU27" s="715"/>
      <c r="CV27" s="715"/>
      <c r="CW27" s="715"/>
      <c r="CX27" s="715"/>
      <c r="CY27" s="716"/>
      <c r="CZ27" s="684">
        <v>14.8</v>
      </c>
      <c r="DA27" s="713"/>
      <c r="DB27" s="713"/>
      <c r="DC27" s="717"/>
      <c r="DD27" s="688">
        <v>433439</v>
      </c>
      <c r="DE27" s="715"/>
      <c r="DF27" s="715"/>
      <c r="DG27" s="715"/>
      <c r="DH27" s="715"/>
      <c r="DI27" s="715"/>
      <c r="DJ27" s="715"/>
      <c r="DK27" s="716"/>
      <c r="DL27" s="688">
        <v>429808</v>
      </c>
      <c r="DM27" s="715"/>
      <c r="DN27" s="715"/>
      <c r="DO27" s="715"/>
      <c r="DP27" s="715"/>
      <c r="DQ27" s="715"/>
      <c r="DR27" s="715"/>
      <c r="DS27" s="715"/>
      <c r="DT27" s="715"/>
      <c r="DU27" s="715"/>
      <c r="DV27" s="716"/>
      <c r="DW27" s="684">
        <v>7.5</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136</v>
      </c>
      <c r="S28" s="680"/>
      <c r="T28" s="680"/>
      <c r="U28" s="680"/>
      <c r="V28" s="680"/>
      <c r="W28" s="680"/>
      <c r="X28" s="680"/>
      <c r="Y28" s="681"/>
      <c r="Z28" s="682" t="s">
        <v>136</v>
      </c>
      <c r="AA28" s="682"/>
      <c r="AB28" s="682"/>
      <c r="AC28" s="682"/>
      <c r="AD28" s="683" t="s">
        <v>234</v>
      </c>
      <c r="AE28" s="683"/>
      <c r="AF28" s="683"/>
      <c r="AG28" s="683"/>
      <c r="AH28" s="683"/>
      <c r="AI28" s="683"/>
      <c r="AJ28" s="683"/>
      <c r="AK28" s="683"/>
      <c r="AL28" s="684" t="s">
        <v>234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842909</v>
      </c>
      <c r="CS28" s="680"/>
      <c r="CT28" s="680"/>
      <c r="CU28" s="680"/>
      <c r="CV28" s="680"/>
      <c r="CW28" s="680"/>
      <c r="CX28" s="680"/>
      <c r="CY28" s="681"/>
      <c r="CZ28" s="684">
        <v>8.1</v>
      </c>
      <c r="DA28" s="713"/>
      <c r="DB28" s="713"/>
      <c r="DC28" s="717"/>
      <c r="DD28" s="688">
        <v>758438</v>
      </c>
      <c r="DE28" s="680"/>
      <c r="DF28" s="680"/>
      <c r="DG28" s="680"/>
      <c r="DH28" s="680"/>
      <c r="DI28" s="680"/>
      <c r="DJ28" s="680"/>
      <c r="DK28" s="681"/>
      <c r="DL28" s="688">
        <v>758438</v>
      </c>
      <c r="DM28" s="680"/>
      <c r="DN28" s="680"/>
      <c r="DO28" s="680"/>
      <c r="DP28" s="680"/>
      <c r="DQ28" s="680"/>
      <c r="DR28" s="680"/>
      <c r="DS28" s="680"/>
      <c r="DT28" s="680"/>
      <c r="DU28" s="680"/>
      <c r="DV28" s="681"/>
      <c r="DW28" s="684">
        <v>13.2</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735612</v>
      </c>
      <c r="S29" s="680"/>
      <c r="T29" s="680"/>
      <c r="U29" s="680"/>
      <c r="V29" s="680"/>
      <c r="W29" s="680"/>
      <c r="X29" s="680"/>
      <c r="Y29" s="681"/>
      <c r="Z29" s="682">
        <v>6.8</v>
      </c>
      <c r="AA29" s="682"/>
      <c r="AB29" s="682"/>
      <c r="AC29" s="682"/>
      <c r="AD29" s="683" t="s">
        <v>136</v>
      </c>
      <c r="AE29" s="683"/>
      <c r="AF29" s="683"/>
      <c r="AG29" s="683"/>
      <c r="AH29" s="683"/>
      <c r="AI29" s="683"/>
      <c r="AJ29" s="683"/>
      <c r="AK29" s="683"/>
      <c r="AL29" s="684" t="s">
        <v>136</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842909</v>
      </c>
      <c r="CS29" s="715"/>
      <c r="CT29" s="715"/>
      <c r="CU29" s="715"/>
      <c r="CV29" s="715"/>
      <c r="CW29" s="715"/>
      <c r="CX29" s="715"/>
      <c r="CY29" s="716"/>
      <c r="CZ29" s="684">
        <v>8.1</v>
      </c>
      <c r="DA29" s="713"/>
      <c r="DB29" s="713"/>
      <c r="DC29" s="717"/>
      <c r="DD29" s="688">
        <v>758438</v>
      </c>
      <c r="DE29" s="715"/>
      <c r="DF29" s="715"/>
      <c r="DG29" s="715"/>
      <c r="DH29" s="715"/>
      <c r="DI29" s="715"/>
      <c r="DJ29" s="715"/>
      <c r="DK29" s="716"/>
      <c r="DL29" s="688">
        <v>758438</v>
      </c>
      <c r="DM29" s="715"/>
      <c r="DN29" s="715"/>
      <c r="DO29" s="715"/>
      <c r="DP29" s="715"/>
      <c r="DQ29" s="715"/>
      <c r="DR29" s="715"/>
      <c r="DS29" s="715"/>
      <c r="DT29" s="715"/>
      <c r="DU29" s="715"/>
      <c r="DV29" s="716"/>
      <c r="DW29" s="684">
        <v>13.2</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33204</v>
      </c>
      <c r="S30" s="680"/>
      <c r="T30" s="680"/>
      <c r="U30" s="680"/>
      <c r="V30" s="680"/>
      <c r="W30" s="680"/>
      <c r="X30" s="680"/>
      <c r="Y30" s="681"/>
      <c r="Z30" s="682">
        <v>0.3</v>
      </c>
      <c r="AA30" s="682"/>
      <c r="AB30" s="682"/>
      <c r="AC30" s="682"/>
      <c r="AD30" s="683">
        <v>14718</v>
      </c>
      <c r="AE30" s="683"/>
      <c r="AF30" s="683"/>
      <c r="AG30" s="683"/>
      <c r="AH30" s="683"/>
      <c r="AI30" s="683"/>
      <c r="AJ30" s="683"/>
      <c r="AK30" s="683"/>
      <c r="AL30" s="684">
        <v>0.3</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98.9</v>
      </c>
      <c r="BH30" s="740"/>
      <c r="BI30" s="740"/>
      <c r="BJ30" s="740"/>
      <c r="BK30" s="740"/>
      <c r="BL30" s="740"/>
      <c r="BM30" s="674">
        <v>96.5</v>
      </c>
      <c r="BN30" s="740"/>
      <c r="BO30" s="740"/>
      <c r="BP30" s="740"/>
      <c r="BQ30" s="741"/>
      <c r="BR30" s="739">
        <v>99.1</v>
      </c>
      <c r="BS30" s="740"/>
      <c r="BT30" s="740"/>
      <c r="BU30" s="740"/>
      <c r="BV30" s="740"/>
      <c r="BW30" s="740"/>
      <c r="BX30" s="674">
        <v>96.7</v>
      </c>
      <c r="BY30" s="740"/>
      <c r="BZ30" s="740"/>
      <c r="CA30" s="740"/>
      <c r="CB30" s="741"/>
      <c r="CD30" s="744"/>
      <c r="CE30" s="745"/>
      <c r="CF30" s="694" t="s">
        <v>311</v>
      </c>
      <c r="CG30" s="695"/>
      <c r="CH30" s="695"/>
      <c r="CI30" s="695"/>
      <c r="CJ30" s="695"/>
      <c r="CK30" s="695"/>
      <c r="CL30" s="695"/>
      <c r="CM30" s="695"/>
      <c r="CN30" s="695"/>
      <c r="CO30" s="695"/>
      <c r="CP30" s="695"/>
      <c r="CQ30" s="696"/>
      <c r="CR30" s="679">
        <v>754446</v>
      </c>
      <c r="CS30" s="680"/>
      <c r="CT30" s="680"/>
      <c r="CU30" s="680"/>
      <c r="CV30" s="680"/>
      <c r="CW30" s="680"/>
      <c r="CX30" s="680"/>
      <c r="CY30" s="681"/>
      <c r="CZ30" s="684">
        <v>7.2</v>
      </c>
      <c r="DA30" s="713"/>
      <c r="DB30" s="713"/>
      <c r="DC30" s="717"/>
      <c r="DD30" s="688">
        <v>677738</v>
      </c>
      <c r="DE30" s="680"/>
      <c r="DF30" s="680"/>
      <c r="DG30" s="680"/>
      <c r="DH30" s="680"/>
      <c r="DI30" s="680"/>
      <c r="DJ30" s="680"/>
      <c r="DK30" s="681"/>
      <c r="DL30" s="688">
        <v>677738</v>
      </c>
      <c r="DM30" s="680"/>
      <c r="DN30" s="680"/>
      <c r="DO30" s="680"/>
      <c r="DP30" s="680"/>
      <c r="DQ30" s="680"/>
      <c r="DR30" s="680"/>
      <c r="DS30" s="680"/>
      <c r="DT30" s="680"/>
      <c r="DU30" s="680"/>
      <c r="DV30" s="681"/>
      <c r="DW30" s="684">
        <v>11.8</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982660</v>
      </c>
      <c r="S31" s="680"/>
      <c r="T31" s="680"/>
      <c r="U31" s="680"/>
      <c r="V31" s="680"/>
      <c r="W31" s="680"/>
      <c r="X31" s="680"/>
      <c r="Y31" s="681"/>
      <c r="Z31" s="682">
        <v>9.1</v>
      </c>
      <c r="AA31" s="682"/>
      <c r="AB31" s="682"/>
      <c r="AC31" s="682"/>
      <c r="AD31" s="683" t="s">
        <v>136</v>
      </c>
      <c r="AE31" s="683"/>
      <c r="AF31" s="683"/>
      <c r="AG31" s="683"/>
      <c r="AH31" s="683"/>
      <c r="AI31" s="683"/>
      <c r="AJ31" s="683"/>
      <c r="AK31" s="683"/>
      <c r="AL31" s="684" t="s">
        <v>136</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99.1</v>
      </c>
      <c r="BH31" s="715"/>
      <c r="BI31" s="715"/>
      <c r="BJ31" s="715"/>
      <c r="BK31" s="715"/>
      <c r="BL31" s="715"/>
      <c r="BM31" s="685">
        <v>98.2</v>
      </c>
      <c r="BN31" s="737"/>
      <c r="BO31" s="737"/>
      <c r="BP31" s="737"/>
      <c r="BQ31" s="738"/>
      <c r="BR31" s="736">
        <v>99.3</v>
      </c>
      <c r="BS31" s="715"/>
      <c r="BT31" s="715"/>
      <c r="BU31" s="715"/>
      <c r="BV31" s="715"/>
      <c r="BW31" s="715"/>
      <c r="BX31" s="685">
        <v>98.7</v>
      </c>
      <c r="BY31" s="737"/>
      <c r="BZ31" s="737"/>
      <c r="CA31" s="737"/>
      <c r="CB31" s="738"/>
      <c r="CD31" s="744"/>
      <c r="CE31" s="745"/>
      <c r="CF31" s="694" t="s">
        <v>315</v>
      </c>
      <c r="CG31" s="695"/>
      <c r="CH31" s="695"/>
      <c r="CI31" s="695"/>
      <c r="CJ31" s="695"/>
      <c r="CK31" s="695"/>
      <c r="CL31" s="695"/>
      <c r="CM31" s="695"/>
      <c r="CN31" s="695"/>
      <c r="CO31" s="695"/>
      <c r="CP31" s="695"/>
      <c r="CQ31" s="696"/>
      <c r="CR31" s="679">
        <v>88463</v>
      </c>
      <c r="CS31" s="715"/>
      <c r="CT31" s="715"/>
      <c r="CU31" s="715"/>
      <c r="CV31" s="715"/>
      <c r="CW31" s="715"/>
      <c r="CX31" s="715"/>
      <c r="CY31" s="716"/>
      <c r="CZ31" s="684">
        <v>0.8</v>
      </c>
      <c r="DA31" s="713"/>
      <c r="DB31" s="713"/>
      <c r="DC31" s="717"/>
      <c r="DD31" s="688">
        <v>80700</v>
      </c>
      <c r="DE31" s="715"/>
      <c r="DF31" s="715"/>
      <c r="DG31" s="715"/>
      <c r="DH31" s="715"/>
      <c r="DI31" s="715"/>
      <c r="DJ31" s="715"/>
      <c r="DK31" s="716"/>
      <c r="DL31" s="688">
        <v>80700</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814517</v>
      </c>
      <c r="S32" s="680"/>
      <c r="T32" s="680"/>
      <c r="U32" s="680"/>
      <c r="V32" s="680"/>
      <c r="W32" s="680"/>
      <c r="X32" s="680"/>
      <c r="Y32" s="681"/>
      <c r="Z32" s="682">
        <v>7.5</v>
      </c>
      <c r="AA32" s="682"/>
      <c r="AB32" s="682"/>
      <c r="AC32" s="682"/>
      <c r="AD32" s="683" t="s">
        <v>136</v>
      </c>
      <c r="AE32" s="683"/>
      <c r="AF32" s="683"/>
      <c r="AG32" s="683"/>
      <c r="AH32" s="683"/>
      <c r="AI32" s="683"/>
      <c r="AJ32" s="683"/>
      <c r="AK32" s="683"/>
      <c r="AL32" s="684" t="s">
        <v>234</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98.6</v>
      </c>
      <c r="BH32" s="749"/>
      <c r="BI32" s="749"/>
      <c r="BJ32" s="749"/>
      <c r="BK32" s="749"/>
      <c r="BL32" s="749"/>
      <c r="BM32" s="750">
        <v>94.3</v>
      </c>
      <c r="BN32" s="749"/>
      <c r="BO32" s="749"/>
      <c r="BP32" s="749"/>
      <c r="BQ32" s="751"/>
      <c r="BR32" s="748">
        <v>98.8</v>
      </c>
      <c r="BS32" s="749"/>
      <c r="BT32" s="749"/>
      <c r="BU32" s="749"/>
      <c r="BV32" s="749"/>
      <c r="BW32" s="749"/>
      <c r="BX32" s="750">
        <v>94.4</v>
      </c>
      <c r="BY32" s="749"/>
      <c r="BZ32" s="749"/>
      <c r="CA32" s="749"/>
      <c r="CB32" s="751"/>
      <c r="CD32" s="746"/>
      <c r="CE32" s="747"/>
      <c r="CF32" s="694" t="s">
        <v>318</v>
      </c>
      <c r="CG32" s="695"/>
      <c r="CH32" s="695"/>
      <c r="CI32" s="695"/>
      <c r="CJ32" s="695"/>
      <c r="CK32" s="695"/>
      <c r="CL32" s="695"/>
      <c r="CM32" s="695"/>
      <c r="CN32" s="695"/>
      <c r="CO32" s="695"/>
      <c r="CP32" s="695"/>
      <c r="CQ32" s="696"/>
      <c r="CR32" s="679" t="s">
        <v>234</v>
      </c>
      <c r="CS32" s="680"/>
      <c r="CT32" s="680"/>
      <c r="CU32" s="680"/>
      <c r="CV32" s="680"/>
      <c r="CW32" s="680"/>
      <c r="CX32" s="680"/>
      <c r="CY32" s="681"/>
      <c r="CZ32" s="684" t="s">
        <v>234</v>
      </c>
      <c r="DA32" s="713"/>
      <c r="DB32" s="713"/>
      <c r="DC32" s="717"/>
      <c r="DD32" s="688" t="s">
        <v>234</v>
      </c>
      <c r="DE32" s="680"/>
      <c r="DF32" s="680"/>
      <c r="DG32" s="680"/>
      <c r="DH32" s="680"/>
      <c r="DI32" s="680"/>
      <c r="DJ32" s="680"/>
      <c r="DK32" s="681"/>
      <c r="DL32" s="688" t="s">
        <v>234</v>
      </c>
      <c r="DM32" s="680"/>
      <c r="DN32" s="680"/>
      <c r="DO32" s="680"/>
      <c r="DP32" s="680"/>
      <c r="DQ32" s="680"/>
      <c r="DR32" s="680"/>
      <c r="DS32" s="680"/>
      <c r="DT32" s="680"/>
      <c r="DU32" s="680"/>
      <c r="DV32" s="681"/>
      <c r="DW32" s="684" t="s">
        <v>136</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405975</v>
      </c>
      <c r="S33" s="680"/>
      <c r="T33" s="680"/>
      <c r="U33" s="680"/>
      <c r="V33" s="680"/>
      <c r="W33" s="680"/>
      <c r="X33" s="680"/>
      <c r="Y33" s="681"/>
      <c r="Z33" s="682">
        <v>3.7</v>
      </c>
      <c r="AA33" s="682"/>
      <c r="AB33" s="682"/>
      <c r="AC33" s="682"/>
      <c r="AD33" s="683" t="s">
        <v>234</v>
      </c>
      <c r="AE33" s="683"/>
      <c r="AF33" s="683"/>
      <c r="AG33" s="683"/>
      <c r="AH33" s="683"/>
      <c r="AI33" s="683"/>
      <c r="AJ33" s="683"/>
      <c r="AK33" s="683"/>
      <c r="AL33" s="684" t="s">
        <v>136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5974771</v>
      </c>
      <c r="CS33" s="715"/>
      <c r="CT33" s="715"/>
      <c r="CU33" s="715"/>
      <c r="CV33" s="715"/>
      <c r="CW33" s="715"/>
      <c r="CX33" s="715"/>
      <c r="CY33" s="716"/>
      <c r="CZ33" s="684">
        <v>57.3</v>
      </c>
      <c r="DA33" s="713"/>
      <c r="DB33" s="713"/>
      <c r="DC33" s="717"/>
      <c r="DD33" s="688">
        <v>3356940</v>
      </c>
      <c r="DE33" s="715"/>
      <c r="DF33" s="715"/>
      <c r="DG33" s="715"/>
      <c r="DH33" s="715"/>
      <c r="DI33" s="715"/>
      <c r="DJ33" s="715"/>
      <c r="DK33" s="716"/>
      <c r="DL33" s="688">
        <v>2653271</v>
      </c>
      <c r="DM33" s="715"/>
      <c r="DN33" s="715"/>
      <c r="DO33" s="715"/>
      <c r="DP33" s="715"/>
      <c r="DQ33" s="715"/>
      <c r="DR33" s="715"/>
      <c r="DS33" s="715"/>
      <c r="DT33" s="715"/>
      <c r="DU33" s="715"/>
      <c r="DV33" s="716"/>
      <c r="DW33" s="684">
        <v>46.2</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211451</v>
      </c>
      <c r="S34" s="680"/>
      <c r="T34" s="680"/>
      <c r="U34" s="680"/>
      <c r="V34" s="680"/>
      <c r="W34" s="680"/>
      <c r="X34" s="680"/>
      <c r="Y34" s="681"/>
      <c r="Z34" s="682">
        <v>2</v>
      </c>
      <c r="AA34" s="682"/>
      <c r="AB34" s="682"/>
      <c r="AC34" s="682"/>
      <c r="AD34" s="683">
        <v>22834</v>
      </c>
      <c r="AE34" s="683"/>
      <c r="AF34" s="683"/>
      <c r="AG34" s="683"/>
      <c r="AH34" s="683"/>
      <c r="AI34" s="683"/>
      <c r="AJ34" s="683"/>
      <c r="AK34" s="683"/>
      <c r="AL34" s="684">
        <v>0.4</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1244156</v>
      </c>
      <c r="CS34" s="680"/>
      <c r="CT34" s="680"/>
      <c r="CU34" s="680"/>
      <c r="CV34" s="680"/>
      <c r="CW34" s="680"/>
      <c r="CX34" s="680"/>
      <c r="CY34" s="681"/>
      <c r="CZ34" s="684">
        <v>11.9</v>
      </c>
      <c r="DA34" s="713"/>
      <c r="DB34" s="713"/>
      <c r="DC34" s="717"/>
      <c r="DD34" s="688">
        <v>797882</v>
      </c>
      <c r="DE34" s="680"/>
      <c r="DF34" s="680"/>
      <c r="DG34" s="680"/>
      <c r="DH34" s="680"/>
      <c r="DI34" s="680"/>
      <c r="DJ34" s="680"/>
      <c r="DK34" s="681"/>
      <c r="DL34" s="688">
        <v>696396</v>
      </c>
      <c r="DM34" s="680"/>
      <c r="DN34" s="680"/>
      <c r="DO34" s="680"/>
      <c r="DP34" s="680"/>
      <c r="DQ34" s="680"/>
      <c r="DR34" s="680"/>
      <c r="DS34" s="680"/>
      <c r="DT34" s="680"/>
      <c r="DU34" s="680"/>
      <c r="DV34" s="681"/>
      <c r="DW34" s="684">
        <v>12.1</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673762</v>
      </c>
      <c r="S35" s="680"/>
      <c r="T35" s="680"/>
      <c r="U35" s="680"/>
      <c r="V35" s="680"/>
      <c r="W35" s="680"/>
      <c r="X35" s="680"/>
      <c r="Y35" s="681"/>
      <c r="Z35" s="682">
        <v>6.2</v>
      </c>
      <c r="AA35" s="682"/>
      <c r="AB35" s="682"/>
      <c r="AC35" s="682"/>
      <c r="AD35" s="683" t="s">
        <v>136</v>
      </c>
      <c r="AE35" s="683"/>
      <c r="AF35" s="683"/>
      <c r="AG35" s="683"/>
      <c r="AH35" s="683"/>
      <c r="AI35" s="683"/>
      <c r="AJ35" s="683"/>
      <c r="AK35" s="683"/>
      <c r="AL35" s="684" t="s">
        <v>136</v>
      </c>
      <c r="AM35" s="685"/>
      <c r="AN35" s="685"/>
      <c r="AO35" s="686"/>
      <c r="AP35" s="234"/>
      <c r="AQ35" s="752" t="s">
        <v>326</v>
      </c>
      <c r="AR35" s="753"/>
      <c r="AS35" s="753"/>
      <c r="AT35" s="753"/>
      <c r="AU35" s="753"/>
      <c r="AV35" s="753"/>
      <c r="AW35" s="753"/>
      <c r="AX35" s="753"/>
      <c r="AY35" s="754"/>
      <c r="AZ35" s="668">
        <v>1615244</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38681</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30429</v>
      </c>
      <c r="CS35" s="715"/>
      <c r="CT35" s="715"/>
      <c r="CU35" s="715"/>
      <c r="CV35" s="715"/>
      <c r="CW35" s="715"/>
      <c r="CX35" s="715"/>
      <c r="CY35" s="716"/>
      <c r="CZ35" s="684">
        <v>0.3</v>
      </c>
      <c r="DA35" s="713"/>
      <c r="DB35" s="713"/>
      <c r="DC35" s="717"/>
      <c r="DD35" s="688">
        <v>25090</v>
      </c>
      <c r="DE35" s="715"/>
      <c r="DF35" s="715"/>
      <c r="DG35" s="715"/>
      <c r="DH35" s="715"/>
      <c r="DI35" s="715"/>
      <c r="DJ35" s="715"/>
      <c r="DK35" s="716"/>
      <c r="DL35" s="688">
        <v>24504</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234</v>
      </c>
      <c r="S36" s="680"/>
      <c r="T36" s="680"/>
      <c r="U36" s="680"/>
      <c r="V36" s="680"/>
      <c r="W36" s="680"/>
      <c r="X36" s="680"/>
      <c r="Y36" s="681"/>
      <c r="Z36" s="682" t="s">
        <v>234</v>
      </c>
      <c r="AA36" s="682"/>
      <c r="AB36" s="682"/>
      <c r="AC36" s="682"/>
      <c r="AD36" s="683" t="s">
        <v>234</v>
      </c>
      <c r="AE36" s="683"/>
      <c r="AF36" s="683"/>
      <c r="AG36" s="683"/>
      <c r="AH36" s="683"/>
      <c r="AI36" s="683"/>
      <c r="AJ36" s="683"/>
      <c r="AK36" s="683"/>
      <c r="AL36" s="684" t="s">
        <v>234</v>
      </c>
      <c r="AM36" s="685"/>
      <c r="AN36" s="685"/>
      <c r="AO36" s="686"/>
      <c r="AQ36" s="756" t="s">
        <v>330</v>
      </c>
      <c r="AR36" s="757"/>
      <c r="AS36" s="757"/>
      <c r="AT36" s="757"/>
      <c r="AU36" s="757"/>
      <c r="AV36" s="757"/>
      <c r="AW36" s="757"/>
      <c r="AX36" s="757"/>
      <c r="AY36" s="758"/>
      <c r="AZ36" s="679">
        <v>442158</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17496</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2208519</v>
      </c>
      <c r="CS36" s="680"/>
      <c r="CT36" s="680"/>
      <c r="CU36" s="680"/>
      <c r="CV36" s="680"/>
      <c r="CW36" s="680"/>
      <c r="CX36" s="680"/>
      <c r="CY36" s="681"/>
      <c r="CZ36" s="684">
        <v>21.2</v>
      </c>
      <c r="DA36" s="713"/>
      <c r="DB36" s="713"/>
      <c r="DC36" s="717"/>
      <c r="DD36" s="688">
        <v>1501664</v>
      </c>
      <c r="DE36" s="680"/>
      <c r="DF36" s="680"/>
      <c r="DG36" s="680"/>
      <c r="DH36" s="680"/>
      <c r="DI36" s="680"/>
      <c r="DJ36" s="680"/>
      <c r="DK36" s="681"/>
      <c r="DL36" s="688">
        <v>1279447</v>
      </c>
      <c r="DM36" s="680"/>
      <c r="DN36" s="680"/>
      <c r="DO36" s="680"/>
      <c r="DP36" s="680"/>
      <c r="DQ36" s="680"/>
      <c r="DR36" s="680"/>
      <c r="DS36" s="680"/>
      <c r="DT36" s="680"/>
      <c r="DU36" s="680"/>
      <c r="DV36" s="681"/>
      <c r="DW36" s="684">
        <v>22.3</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266062</v>
      </c>
      <c r="S37" s="680"/>
      <c r="T37" s="680"/>
      <c r="U37" s="680"/>
      <c r="V37" s="680"/>
      <c r="W37" s="680"/>
      <c r="X37" s="680"/>
      <c r="Y37" s="681"/>
      <c r="Z37" s="682">
        <v>2.5</v>
      </c>
      <c r="AA37" s="682"/>
      <c r="AB37" s="682"/>
      <c r="AC37" s="682"/>
      <c r="AD37" s="683" t="s">
        <v>234</v>
      </c>
      <c r="AE37" s="683"/>
      <c r="AF37" s="683"/>
      <c r="AG37" s="683"/>
      <c r="AH37" s="683"/>
      <c r="AI37" s="683"/>
      <c r="AJ37" s="683"/>
      <c r="AK37" s="683"/>
      <c r="AL37" s="684" t="s">
        <v>234</v>
      </c>
      <c r="AM37" s="685"/>
      <c r="AN37" s="685"/>
      <c r="AO37" s="686"/>
      <c r="AQ37" s="756" t="s">
        <v>334</v>
      </c>
      <c r="AR37" s="757"/>
      <c r="AS37" s="757"/>
      <c r="AT37" s="757"/>
      <c r="AU37" s="757"/>
      <c r="AV37" s="757"/>
      <c r="AW37" s="757"/>
      <c r="AX37" s="757"/>
      <c r="AY37" s="758"/>
      <c r="AZ37" s="679">
        <v>201882</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2684</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645158</v>
      </c>
      <c r="CS37" s="715"/>
      <c r="CT37" s="715"/>
      <c r="CU37" s="715"/>
      <c r="CV37" s="715"/>
      <c r="CW37" s="715"/>
      <c r="CX37" s="715"/>
      <c r="CY37" s="716"/>
      <c r="CZ37" s="684">
        <v>6.2</v>
      </c>
      <c r="DA37" s="713"/>
      <c r="DB37" s="713"/>
      <c r="DC37" s="717"/>
      <c r="DD37" s="688">
        <v>590258</v>
      </c>
      <c r="DE37" s="715"/>
      <c r="DF37" s="715"/>
      <c r="DG37" s="715"/>
      <c r="DH37" s="715"/>
      <c r="DI37" s="715"/>
      <c r="DJ37" s="715"/>
      <c r="DK37" s="716"/>
      <c r="DL37" s="688">
        <v>580840</v>
      </c>
      <c r="DM37" s="715"/>
      <c r="DN37" s="715"/>
      <c r="DO37" s="715"/>
      <c r="DP37" s="715"/>
      <c r="DQ37" s="715"/>
      <c r="DR37" s="715"/>
      <c r="DS37" s="715"/>
      <c r="DT37" s="715"/>
      <c r="DU37" s="715"/>
      <c r="DV37" s="716"/>
      <c r="DW37" s="684">
        <v>10.1</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10839201</v>
      </c>
      <c r="S38" s="760"/>
      <c r="T38" s="760"/>
      <c r="U38" s="760"/>
      <c r="V38" s="760"/>
      <c r="W38" s="760"/>
      <c r="X38" s="760"/>
      <c r="Y38" s="761"/>
      <c r="Z38" s="762">
        <v>100</v>
      </c>
      <c r="AA38" s="762"/>
      <c r="AB38" s="762"/>
      <c r="AC38" s="762"/>
      <c r="AD38" s="763">
        <v>5478435</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133208</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4362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970382</v>
      </c>
      <c r="CS38" s="680"/>
      <c r="CT38" s="680"/>
      <c r="CU38" s="680"/>
      <c r="CV38" s="680"/>
      <c r="CW38" s="680"/>
      <c r="CX38" s="680"/>
      <c r="CY38" s="681"/>
      <c r="CZ38" s="684">
        <v>9.3000000000000007</v>
      </c>
      <c r="DA38" s="713"/>
      <c r="DB38" s="713"/>
      <c r="DC38" s="717"/>
      <c r="DD38" s="688">
        <v>812924</v>
      </c>
      <c r="DE38" s="680"/>
      <c r="DF38" s="680"/>
      <c r="DG38" s="680"/>
      <c r="DH38" s="680"/>
      <c r="DI38" s="680"/>
      <c r="DJ38" s="680"/>
      <c r="DK38" s="681"/>
      <c r="DL38" s="688">
        <v>652924</v>
      </c>
      <c r="DM38" s="680"/>
      <c r="DN38" s="680"/>
      <c r="DO38" s="680"/>
      <c r="DP38" s="680"/>
      <c r="DQ38" s="680"/>
      <c r="DR38" s="680"/>
      <c r="DS38" s="680"/>
      <c r="DT38" s="680"/>
      <c r="DU38" s="680"/>
      <c r="DV38" s="681"/>
      <c r="DW38" s="684">
        <v>11.4</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v>822</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93</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1427285</v>
      </c>
      <c r="CS39" s="715"/>
      <c r="CT39" s="715"/>
      <c r="CU39" s="715"/>
      <c r="CV39" s="715"/>
      <c r="CW39" s="715"/>
      <c r="CX39" s="715"/>
      <c r="CY39" s="716"/>
      <c r="CZ39" s="684">
        <v>13.7</v>
      </c>
      <c r="DA39" s="713"/>
      <c r="DB39" s="713"/>
      <c r="DC39" s="717"/>
      <c r="DD39" s="688">
        <v>219380</v>
      </c>
      <c r="DE39" s="715"/>
      <c r="DF39" s="715"/>
      <c r="DG39" s="715"/>
      <c r="DH39" s="715"/>
      <c r="DI39" s="715"/>
      <c r="DJ39" s="715"/>
      <c r="DK39" s="716"/>
      <c r="DL39" s="688" t="s">
        <v>136</v>
      </c>
      <c r="DM39" s="715"/>
      <c r="DN39" s="715"/>
      <c r="DO39" s="715"/>
      <c r="DP39" s="715"/>
      <c r="DQ39" s="715"/>
      <c r="DR39" s="715"/>
      <c r="DS39" s="715"/>
      <c r="DT39" s="715"/>
      <c r="DU39" s="715"/>
      <c r="DV39" s="716"/>
      <c r="DW39" s="684" t="s">
        <v>136</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185598</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136</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94000</v>
      </c>
      <c r="CS40" s="680"/>
      <c r="CT40" s="680"/>
      <c r="CU40" s="680"/>
      <c r="CV40" s="680"/>
      <c r="CW40" s="680"/>
      <c r="CX40" s="680"/>
      <c r="CY40" s="681"/>
      <c r="CZ40" s="684">
        <v>0.9</v>
      </c>
      <c r="DA40" s="713"/>
      <c r="DB40" s="713"/>
      <c r="DC40" s="717"/>
      <c r="DD40" s="688" t="s">
        <v>234</v>
      </c>
      <c r="DE40" s="680"/>
      <c r="DF40" s="680"/>
      <c r="DG40" s="680"/>
      <c r="DH40" s="680"/>
      <c r="DI40" s="680"/>
      <c r="DJ40" s="680"/>
      <c r="DK40" s="681"/>
      <c r="DL40" s="688" t="s">
        <v>136</v>
      </c>
      <c r="DM40" s="680"/>
      <c r="DN40" s="680"/>
      <c r="DO40" s="680"/>
      <c r="DP40" s="680"/>
      <c r="DQ40" s="680"/>
      <c r="DR40" s="680"/>
      <c r="DS40" s="680"/>
      <c r="DT40" s="680"/>
      <c r="DU40" s="680"/>
      <c r="DV40" s="681"/>
      <c r="DW40" s="684" t="s">
        <v>136</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651576</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379</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136</v>
      </c>
      <c r="DA41" s="713"/>
      <c r="DB41" s="713"/>
      <c r="DC41" s="717"/>
      <c r="DD41" s="688" t="s">
        <v>136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532979</v>
      </c>
      <c r="CS42" s="680"/>
      <c r="CT42" s="680"/>
      <c r="CU42" s="680"/>
      <c r="CV42" s="680"/>
      <c r="CW42" s="680"/>
      <c r="CX42" s="680"/>
      <c r="CY42" s="681"/>
      <c r="CZ42" s="684">
        <v>5.0999999999999996</v>
      </c>
      <c r="DA42" s="685"/>
      <c r="DB42" s="685"/>
      <c r="DC42" s="780"/>
      <c r="DD42" s="688">
        <v>183409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14224</v>
      </c>
      <c r="CS43" s="715"/>
      <c r="CT43" s="715"/>
      <c r="CU43" s="715"/>
      <c r="CV43" s="715"/>
      <c r="CW43" s="715"/>
      <c r="CX43" s="715"/>
      <c r="CY43" s="716"/>
      <c r="CZ43" s="684">
        <v>0.1</v>
      </c>
      <c r="DA43" s="713"/>
      <c r="DB43" s="713"/>
      <c r="DC43" s="717"/>
      <c r="DD43" s="688">
        <v>14224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489544</v>
      </c>
      <c r="CS44" s="680"/>
      <c r="CT44" s="680"/>
      <c r="CU44" s="680"/>
      <c r="CV44" s="680"/>
      <c r="CW44" s="680"/>
      <c r="CX44" s="680"/>
      <c r="CY44" s="681"/>
      <c r="CZ44" s="684">
        <v>4.7</v>
      </c>
      <c r="DA44" s="685"/>
      <c r="DB44" s="685"/>
      <c r="DC44" s="780"/>
      <c r="DD44" s="688">
        <v>167501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223180</v>
      </c>
      <c r="CS45" s="715"/>
      <c r="CT45" s="715"/>
      <c r="CU45" s="715"/>
      <c r="CV45" s="715"/>
      <c r="CW45" s="715"/>
      <c r="CX45" s="715"/>
      <c r="CY45" s="716"/>
      <c r="CZ45" s="684">
        <v>2.1</v>
      </c>
      <c r="DA45" s="713"/>
      <c r="DB45" s="713"/>
      <c r="DC45" s="717"/>
      <c r="DD45" s="688">
        <v>20675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246709</v>
      </c>
      <c r="CS46" s="680"/>
      <c r="CT46" s="680"/>
      <c r="CU46" s="680"/>
      <c r="CV46" s="680"/>
      <c r="CW46" s="680"/>
      <c r="CX46" s="680"/>
      <c r="CY46" s="681"/>
      <c r="CZ46" s="684">
        <v>2.4</v>
      </c>
      <c r="DA46" s="685"/>
      <c r="DB46" s="685"/>
      <c r="DC46" s="780"/>
      <c r="DD46" s="688">
        <v>141471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43435</v>
      </c>
      <c r="CS47" s="715"/>
      <c r="CT47" s="715"/>
      <c r="CU47" s="715"/>
      <c r="CV47" s="715"/>
      <c r="CW47" s="715"/>
      <c r="CX47" s="715"/>
      <c r="CY47" s="716"/>
      <c r="CZ47" s="684">
        <v>0.4</v>
      </c>
      <c r="DA47" s="713"/>
      <c r="DB47" s="713"/>
      <c r="DC47" s="717"/>
      <c r="DD47" s="688">
        <v>15908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234</v>
      </c>
      <c r="CS48" s="680"/>
      <c r="CT48" s="680"/>
      <c r="CU48" s="680"/>
      <c r="CV48" s="680"/>
      <c r="CW48" s="680"/>
      <c r="CX48" s="680"/>
      <c r="CY48" s="681"/>
      <c r="CZ48" s="684" t="s">
        <v>234</v>
      </c>
      <c r="DA48" s="685"/>
      <c r="DB48" s="685"/>
      <c r="DC48" s="780"/>
      <c r="DD48" s="688" t="s">
        <v>136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10423328</v>
      </c>
      <c r="CS49" s="749"/>
      <c r="CT49" s="749"/>
      <c r="CU49" s="749"/>
      <c r="CV49" s="749"/>
      <c r="CW49" s="749"/>
      <c r="CX49" s="749"/>
      <c r="CY49" s="781"/>
      <c r="CZ49" s="764">
        <v>100</v>
      </c>
      <c r="DA49" s="782"/>
      <c r="DB49" s="782"/>
      <c r="DC49" s="783"/>
      <c r="DD49" s="784">
        <v>6209115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54rOpYBCZAH3NWMssVoWanWTtcjfqic8hEI8hoy6GUoDb79HRw7sv5DZ5lRciLrrEgn/mmpy1nz4vl5F/Cipg==" saltValue="taDv9ORLFSUAPsJ9Ir/e9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U64" sqref="AU6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10845</v>
      </c>
      <c r="R7" s="815"/>
      <c r="S7" s="815"/>
      <c r="T7" s="815"/>
      <c r="U7" s="815"/>
      <c r="V7" s="815">
        <v>10429</v>
      </c>
      <c r="W7" s="815"/>
      <c r="X7" s="815"/>
      <c r="Y7" s="815"/>
      <c r="Z7" s="815"/>
      <c r="AA7" s="815">
        <v>416</v>
      </c>
      <c r="AB7" s="815"/>
      <c r="AC7" s="815"/>
      <c r="AD7" s="815"/>
      <c r="AE7" s="816"/>
      <c r="AF7" s="817">
        <v>292</v>
      </c>
      <c r="AG7" s="818"/>
      <c r="AH7" s="818"/>
      <c r="AI7" s="818"/>
      <c r="AJ7" s="819"/>
      <c r="AK7" s="854">
        <v>815</v>
      </c>
      <c r="AL7" s="855"/>
      <c r="AM7" s="855"/>
      <c r="AN7" s="855"/>
      <c r="AO7" s="855"/>
      <c r="AP7" s="855">
        <v>10154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5</v>
      </c>
      <c r="CI7" s="852"/>
      <c r="CJ7" s="852"/>
      <c r="CK7" s="852"/>
      <c r="CL7" s="853"/>
      <c r="CM7" s="851">
        <v>20</v>
      </c>
      <c r="CN7" s="852"/>
      <c r="CO7" s="852"/>
      <c r="CP7" s="852"/>
      <c r="CQ7" s="853"/>
      <c r="CR7" s="851">
        <v>3</v>
      </c>
      <c r="CS7" s="852"/>
      <c r="CT7" s="852"/>
      <c r="CU7" s="852"/>
      <c r="CV7" s="853"/>
      <c r="CW7" s="851" t="s">
        <v>590</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-74</v>
      </c>
      <c r="CI8" s="862"/>
      <c r="CJ8" s="862"/>
      <c r="CK8" s="862"/>
      <c r="CL8" s="863"/>
      <c r="CM8" s="861">
        <v>208</v>
      </c>
      <c r="CN8" s="862"/>
      <c r="CO8" s="862"/>
      <c r="CP8" s="862"/>
      <c r="CQ8" s="863"/>
      <c r="CR8" s="861">
        <v>58</v>
      </c>
      <c r="CS8" s="862"/>
      <c r="CT8" s="862"/>
      <c r="CU8" s="862"/>
      <c r="CV8" s="863"/>
      <c r="CW8" s="861" t="s">
        <v>590</v>
      </c>
      <c r="CX8" s="862"/>
      <c r="CY8" s="862"/>
      <c r="CZ8" s="862"/>
      <c r="DA8" s="863"/>
      <c r="DB8" s="861" t="s">
        <v>589</v>
      </c>
      <c r="DC8" s="862"/>
      <c r="DD8" s="862"/>
      <c r="DE8" s="862"/>
      <c r="DF8" s="863"/>
      <c r="DG8" s="861" t="s">
        <v>589</v>
      </c>
      <c r="DH8" s="862"/>
      <c r="DI8" s="862"/>
      <c r="DJ8" s="862"/>
      <c r="DK8" s="863"/>
      <c r="DL8" s="861" t="s">
        <v>589</v>
      </c>
      <c r="DM8" s="862"/>
      <c r="DN8" s="862"/>
      <c r="DO8" s="862"/>
      <c r="DP8" s="863"/>
      <c r="DQ8" s="861" t="s">
        <v>589</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10839</v>
      </c>
      <c r="R23" s="874"/>
      <c r="S23" s="874"/>
      <c r="T23" s="874"/>
      <c r="U23" s="874"/>
      <c r="V23" s="874">
        <v>10423</v>
      </c>
      <c r="W23" s="874"/>
      <c r="X23" s="874"/>
      <c r="Y23" s="874"/>
      <c r="Z23" s="874"/>
      <c r="AA23" s="874">
        <v>416</v>
      </c>
      <c r="AB23" s="874"/>
      <c r="AC23" s="874"/>
      <c r="AD23" s="874"/>
      <c r="AE23" s="875"/>
      <c r="AF23" s="876">
        <v>292</v>
      </c>
      <c r="AG23" s="874"/>
      <c r="AH23" s="874"/>
      <c r="AI23" s="874"/>
      <c r="AJ23" s="877"/>
      <c r="AK23" s="878"/>
      <c r="AL23" s="879"/>
      <c r="AM23" s="879"/>
      <c r="AN23" s="879"/>
      <c r="AO23" s="879"/>
      <c r="AP23" s="874">
        <v>10154</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2452</v>
      </c>
      <c r="R28" s="903"/>
      <c r="S28" s="903"/>
      <c r="T28" s="903"/>
      <c r="U28" s="903"/>
      <c r="V28" s="903">
        <v>2413</v>
      </c>
      <c r="W28" s="903"/>
      <c r="X28" s="903"/>
      <c r="Y28" s="903"/>
      <c r="Z28" s="903"/>
      <c r="AA28" s="903">
        <v>39</v>
      </c>
      <c r="AB28" s="903"/>
      <c r="AC28" s="903"/>
      <c r="AD28" s="903"/>
      <c r="AE28" s="904"/>
      <c r="AF28" s="905">
        <v>39</v>
      </c>
      <c r="AG28" s="903"/>
      <c r="AH28" s="903"/>
      <c r="AI28" s="903"/>
      <c r="AJ28" s="906"/>
      <c r="AK28" s="907">
        <v>186</v>
      </c>
      <c r="AL28" s="898"/>
      <c r="AM28" s="898"/>
      <c r="AN28" s="898"/>
      <c r="AO28" s="898"/>
      <c r="AP28" s="898" t="s">
        <v>522</v>
      </c>
      <c r="AQ28" s="898"/>
      <c r="AR28" s="898"/>
      <c r="AS28" s="898"/>
      <c r="AT28" s="898"/>
      <c r="AU28" s="898" t="s">
        <v>522</v>
      </c>
      <c r="AV28" s="898"/>
      <c r="AW28" s="898"/>
      <c r="AX28" s="898"/>
      <c r="AY28" s="898"/>
      <c r="AZ28" s="899" t="s">
        <v>522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2169</v>
      </c>
      <c r="R29" s="839"/>
      <c r="S29" s="839"/>
      <c r="T29" s="839"/>
      <c r="U29" s="839"/>
      <c r="V29" s="839">
        <v>2072</v>
      </c>
      <c r="W29" s="839"/>
      <c r="X29" s="839"/>
      <c r="Y29" s="839"/>
      <c r="Z29" s="839"/>
      <c r="AA29" s="839">
        <v>97</v>
      </c>
      <c r="AB29" s="839"/>
      <c r="AC29" s="839"/>
      <c r="AD29" s="839"/>
      <c r="AE29" s="840"/>
      <c r="AF29" s="841">
        <v>97</v>
      </c>
      <c r="AG29" s="842"/>
      <c r="AH29" s="842"/>
      <c r="AI29" s="842"/>
      <c r="AJ29" s="843"/>
      <c r="AK29" s="910">
        <v>289</v>
      </c>
      <c r="AL29" s="911"/>
      <c r="AM29" s="911"/>
      <c r="AN29" s="911"/>
      <c r="AO29" s="911"/>
      <c r="AP29" s="911" t="s">
        <v>522</v>
      </c>
      <c r="AQ29" s="911"/>
      <c r="AR29" s="911"/>
      <c r="AS29" s="911"/>
      <c r="AT29" s="911"/>
      <c r="AU29" s="911" t="s">
        <v>522</v>
      </c>
      <c r="AV29" s="911"/>
      <c r="AW29" s="911"/>
      <c r="AX29" s="911"/>
      <c r="AY29" s="911"/>
      <c r="AZ29" s="912" t="s">
        <v>522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563</v>
      </c>
      <c r="R30" s="839"/>
      <c r="S30" s="839"/>
      <c r="T30" s="839"/>
      <c r="U30" s="839"/>
      <c r="V30" s="839">
        <v>562</v>
      </c>
      <c r="W30" s="839"/>
      <c r="X30" s="839"/>
      <c r="Y30" s="839"/>
      <c r="Z30" s="839"/>
      <c r="AA30" s="839">
        <v>1</v>
      </c>
      <c r="AB30" s="839"/>
      <c r="AC30" s="839"/>
      <c r="AD30" s="839"/>
      <c r="AE30" s="840"/>
      <c r="AF30" s="841">
        <v>1</v>
      </c>
      <c r="AG30" s="842"/>
      <c r="AH30" s="842"/>
      <c r="AI30" s="842"/>
      <c r="AJ30" s="843"/>
      <c r="AK30" s="910">
        <v>362</v>
      </c>
      <c r="AL30" s="911"/>
      <c r="AM30" s="911"/>
      <c r="AN30" s="911"/>
      <c r="AO30" s="911"/>
      <c r="AP30" s="911" t="s">
        <v>522</v>
      </c>
      <c r="AQ30" s="911"/>
      <c r="AR30" s="911"/>
      <c r="AS30" s="911"/>
      <c r="AT30" s="911"/>
      <c r="AU30" s="911" t="s">
        <v>522</v>
      </c>
      <c r="AV30" s="911"/>
      <c r="AW30" s="911"/>
      <c r="AX30" s="911"/>
      <c r="AY30" s="911"/>
      <c r="AZ30" s="912" t="s">
        <v>522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429</v>
      </c>
      <c r="R31" s="839"/>
      <c r="S31" s="839"/>
      <c r="T31" s="839"/>
      <c r="U31" s="839"/>
      <c r="V31" s="839">
        <v>392</v>
      </c>
      <c r="W31" s="839"/>
      <c r="X31" s="839"/>
      <c r="Y31" s="839"/>
      <c r="Z31" s="839"/>
      <c r="AA31" s="839">
        <v>37</v>
      </c>
      <c r="AB31" s="839"/>
      <c r="AC31" s="839"/>
      <c r="AD31" s="839"/>
      <c r="AE31" s="840"/>
      <c r="AF31" s="841">
        <v>734</v>
      </c>
      <c r="AG31" s="842"/>
      <c r="AH31" s="842"/>
      <c r="AI31" s="842"/>
      <c r="AJ31" s="843"/>
      <c r="AK31" s="910">
        <v>1</v>
      </c>
      <c r="AL31" s="911"/>
      <c r="AM31" s="911"/>
      <c r="AN31" s="911"/>
      <c r="AO31" s="911"/>
      <c r="AP31" s="911">
        <v>1314</v>
      </c>
      <c r="AQ31" s="911"/>
      <c r="AR31" s="911"/>
      <c r="AS31" s="911"/>
      <c r="AT31" s="911"/>
      <c r="AU31" s="911">
        <v>18</v>
      </c>
      <c r="AV31" s="911"/>
      <c r="AW31" s="911"/>
      <c r="AX31" s="911"/>
      <c r="AY31" s="911"/>
      <c r="AZ31" s="912" t="s">
        <v>522</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520</v>
      </c>
      <c r="R32" s="839"/>
      <c r="S32" s="839"/>
      <c r="T32" s="839"/>
      <c r="U32" s="839"/>
      <c r="V32" s="839">
        <v>452</v>
      </c>
      <c r="W32" s="839"/>
      <c r="X32" s="839"/>
      <c r="Y32" s="839"/>
      <c r="Z32" s="839"/>
      <c r="AA32" s="839">
        <v>68</v>
      </c>
      <c r="AB32" s="839"/>
      <c r="AC32" s="839"/>
      <c r="AD32" s="839"/>
      <c r="AE32" s="840"/>
      <c r="AF32" s="841">
        <v>50</v>
      </c>
      <c r="AG32" s="842"/>
      <c r="AH32" s="842"/>
      <c r="AI32" s="842"/>
      <c r="AJ32" s="843"/>
      <c r="AK32" s="910">
        <v>295</v>
      </c>
      <c r="AL32" s="911"/>
      <c r="AM32" s="911"/>
      <c r="AN32" s="911"/>
      <c r="AO32" s="911"/>
      <c r="AP32" s="911">
        <v>4265</v>
      </c>
      <c r="AQ32" s="911"/>
      <c r="AR32" s="911"/>
      <c r="AS32" s="911"/>
      <c r="AT32" s="911"/>
      <c r="AU32" s="911">
        <v>3877</v>
      </c>
      <c r="AV32" s="911"/>
      <c r="AW32" s="911"/>
      <c r="AX32" s="911"/>
      <c r="AY32" s="911"/>
      <c r="AZ32" s="912" t="s">
        <v>522</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66</v>
      </c>
      <c r="R33" s="839"/>
      <c r="S33" s="839"/>
      <c r="T33" s="839"/>
      <c r="U33" s="839"/>
      <c r="V33" s="839">
        <v>64</v>
      </c>
      <c r="W33" s="839"/>
      <c r="X33" s="839"/>
      <c r="Y33" s="839"/>
      <c r="Z33" s="839"/>
      <c r="AA33" s="839">
        <v>1</v>
      </c>
      <c r="AB33" s="839"/>
      <c r="AC33" s="839"/>
      <c r="AD33" s="839"/>
      <c r="AE33" s="840"/>
      <c r="AF33" s="841">
        <v>14</v>
      </c>
      <c r="AG33" s="842"/>
      <c r="AH33" s="842"/>
      <c r="AI33" s="842"/>
      <c r="AJ33" s="843"/>
      <c r="AK33" s="910">
        <v>37</v>
      </c>
      <c r="AL33" s="911"/>
      <c r="AM33" s="911"/>
      <c r="AN33" s="911"/>
      <c r="AO33" s="911"/>
      <c r="AP33" s="911">
        <v>300</v>
      </c>
      <c r="AQ33" s="911"/>
      <c r="AR33" s="911"/>
      <c r="AS33" s="911"/>
      <c r="AT33" s="911"/>
      <c r="AU33" s="911">
        <v>289</v>
      </c>
      <c r="AV33" s="911"/>
      <c r="AW33" s="911"/>
      <c r="AX33" s="911"/>
      <c r="AY33" s="911"/>
      <c r="AZ33" s="912" t="s">
        <v>522</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224</v>
      </c>
      <c r="R34" s="839"/>
      <c r="S34" s="839"/>
      <c r="T34" s="839"/>
      <c r="U34" s="839"/>
      <c r="V34" s="839">
        <v>219</v>
      </c>
      <c r="W34" s="839"/>
      <c r="X34" s="839"/>
      <c r="Y34" s="839"/>
      <c r="Z34" s="839"/>
      <c r="AA34" s="839">
        <v>4</v>
      </c>
      <c r="AB34" s="839"/>
      <c r="AC34" s="839"/>
      <c r="AD34" s="839"/>
      <c r="AE34" s="840"/>
      <c r="AF34" s="841">
        <v>197</v>
      </c>
      <c r="AG34" s="842"/>
      <c r="AH34" s="842"/>
      <c r="AI34" s="842"/>
      <c r="AJ34" s="843"/>
      <c r="AK34" s="910">
        <v>110</v>
      </c>
      <c r="AL34" s="911"/>
      <c r="AM34" s="911"/>
      <c r="AN34" s="911"/>
      <c r="AO34" s="911"/>
      <c r="AP34" s="911">
        <v>1029</v>
      </c>
      <c r="AQ34" s="911"/>
      <c r="AR34" s="911"/>
      <c r="AS34" s="911"/>
      <c r="AT34" s="911"/>
      <c r="AU34" s="911">
        <v>1029</v>
      </c>
      <c r="AV34" s="911"/>
      <c r="AW34" s="911"/>
      <c r="AX34" s="911"/>
      <c r="AY34" s="911"/>
      <c r="AZ34" s="912" t="s">
        <v>522</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408</v>
      </c>
      <c r="C35" s="836"/>
      <c r="D35" s="836"/>
      <c r="E35" s="836"/>
      <c r="F35" s="836"/>
      <c r="G35" s="836"/>
      <c r="H35" s="836"/>
      <c r="I35" s="836"/>
      <c r="J35" s="836"/>
      <c r="K35" s="836"/>
      <c r="L35" s="836"/>
      <c r="M35" s="836"/>
      <c r="N35" s="836"/>
      <c r="O35" s="836"/>
      <c r="P35" s="837"/>
      <c r="Q35" s="838">
        <v>262</v>
      </c>
      <c r="R35" s="839"/>
      <c r="S35" s="839"/>
      <c r="T35" s="839"/>
      <c r="U35" s="839"/>
      <c r="V35" s="839">
        <v>262</v>
      </c>
      <c r="W35" s="839"/>
      <c r="X35" s="839"/>
      <c r="Y35" s="839"/>
      <c r="Z35" s="839"/>
      <c r="AA35" s="839">
        <v>0</v>
      </c>
      <c r="AB35" s="839"/>
      <c r="AC35" s="839"/>
      <c r="AD35" s="839"/>
      <c r="AE35" s="840"/>
      <c r="AF35" s="841">
        <v>0</v>
      </c>
      <c r="AG35" s="842"/>
      <c r="AH35" s="842"/>
      <c r="AI35" s="842"/>
      <c r="AJ35" s="843"/>
      <c r="AK35" s="910">
        <v>129</v>
      </c>
      <c r="AL35" s="911"/>
      <c r="AM35" s="911"/>
      <c r="AN35" s="911"/>
      <c r="AO35" s="911"/>
      <c r="AP35" s="911">
        <v>50</v>
      </c>
      <c r="AQ35" s="911"/>
      <c r="AR35" s="911"/>
      <c r="AS35" s="911"/>
      <c r="AT35" s="911"/>
      <c r="AU35" s="911">
        <v>50</v>
      </c>
      <c r="AV35" s="911"/>
      <c r="AW35" s="911"/>
      <c r="AX35" s="911"/>
      <c r="AY35" s="911"/>
      <c r="AZ35" s="912" t="s">
        <v>522</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1132</v>
      </c>
      <c r="AG63" s="922"/>
      <c r="AH63" s="922"/>
      <c r="AI63" s="922"/>
      <c r="AJ63" s="923"/>
      <c r="AK63" s="924"/>
      <c r="AL63" s="919"/>
      <c r="AM63" s="919"/>
      <c r="AN63" s="919"/>
      <c r="AO63" s="919"/>
      <c r="AP63" s="922">
        <v>6958</v>
      </c>
      <c r="AQ63" s="922"/>
      <c r="AR63" s="922"/>
      <c r="AS63" s="922"/>
      <c r="AT63" s="922"/>
      <c r="AU63" s="922">
        <v>5263</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592</v>
      </c>
      <c r="C68" s="950"/>
      <c r="D68" s="950"/>
      <c r="E68" s="950"/>
      <c r="F68" s="950"/>
      <c r="G68" s="950"/>
      <c r="H68" s="950"/>
      <c r="I68" s="950"/>
      <c r="J68" s="950"/>
      <c r="K68" s="950"/>
      <c r="L68" s="950"/>
      <c r="M68" s="950"/>
      <c r="N68" s="950"/>
      <c r="O68" s="950"/>
      <c r="P68" s="951"/>
      <c r="Q68" s="952">
        <v>399</v>
      </c>
      <c r="R68" s="946"/>
      <c r="S68" s="946"/>
      <c r="T68" s="946"/>
      <c r="U68" s="946"/>
      <c r="V68" s="946">
        <v>381</v>
      </c>
      <c r="W68" s="946"/>
      <c r="X68" s="946"/>
      <c r="Y68" s="946"/>
      <c r="Z68" s="946"/>
      <c r="AA68" s="946">
        <v>17</v>
      </c>
      <c r="AB68" s="946"/>
      <c r="AC68" s="946"/>
      <c r="AD68" s="946"/>
      <c r="AE68" s="946"/>
      <c r="AF68" s="946">
        <v>17</v>
      </c>
      <c r="AG68" s="946"/>
      <c r="AH68" s="946"/>
      <c r="AI68" s="946"/>
      <c r="AJ68" s="946"/>
      <c r="AK68" s="946">
        <v>0</v>
      </c>
      <c r="AL68" s="946"/>
      <c r="AM68" s="946"/>
      <c r="AN68" s="946"/>
      <c r="AO68" s="946"/>
      <c r="AP68" s="946">
        <v>10</v>
      </c>
      <c r="AQ68" s="946"/>
      <c r="AR68" s="946"/>
      <c r="AS68" s="946"/>
      <c r="AT68" s="946"/>
      <c r="AU68" s="946">
        <v>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593</v>
      </c>
      <c r="C69" s="954"/>
      <c r="D69" s="954"/>
      <c r="E69" s="954"/>
      <c r="F69" s="954"/>
      <c r="G69" s="954"/>
      <c r="H69" s="954"/>
      <c r="I69" s="954"/>
      <c r="J69" s="954"/>
      <c r="K69" s="954"/>
      <c r="L69" s="954"/>
      <c r="M69" s="954"/>
      <c r="N69" s="954"/>
      <c r="O69" s="954"/>
      <c r="P69" s="955"/>
      <c r="Q69" s="956">
        <v>1</v>
      </c>
      <c r="R69" s="911"/>
      <c r="S69" s="911"/>
      <c r="T69" s="911"/>
      <c r="U69" s="911"/>
      <c r="V69" s="911">
        <v>0</v>
      </c>
      <c r="W69" s="911"/>
      <c r="X69" s="911"/>
      <c r="Y69" s="911"/>
      <c r="Z69" s="911"/>
      <c r="AA69" s="911">
        <v>0</v>
      </c>
      <c r="AB69" s="911"/>
      <c r="AC69" s="911"/>
      <c r="AD69" s="911"/>
      <c r="AE69" s="911"/>
      <c r="AF69" s="911">
        <v>0</v>
      </c>
      <c r="AG69" s="911"/>
      <c r="AH69" s="911"/>
      <c r="AI69" s="911"/>
      <c r="AJ69" s="911"/>
      <c r="AK69" s="911">
        <v>0</v>
      </c>
      <c r="AL69" s="911"/>
      <c r="AM69" s="911"/>
      <c r="AN69" s="911"/>
      <c r="AO69" s="911"/>
      <c r="AP69" s="911" t="s">
        <v>522</v>
      </c>
      <c r="AQ69" s="911"/>
      <c r="AR69" s="911"/>
      <c r="AS69" s="911"/>
      <c r="AT69" s="911"/>
      <c r="AU69" s="911" t="s">
        <v>522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594</v>
      </c>
      <c r="C70" s="954"/>
      <c r="D70" s="954"/>
      <c r="E70" s="954"/>
      <c r="F70" s="954"/>
      <c r="G70" s="954"/>
      <c r="H70" s="954"/>
      <c r="I70" s="954"/>
      <c r="J70" s="954"/>
      <c r="K70" s="954"/>
      <c r="L70" s="954"/>
      <c r="M70" s="954"/>
      <c r="N70" s="954"/>
      <c r="O70" s="954"/>
      <c r="P70" s="955"/>
      <c r="Q70" s="956">
        <v>386</v>
      </c>
      <c r="R70" s="911"/>
      <c r="S70" s="911"/>
      <c r="T70" s="911"/>
      <c r="U70" s="911"/>
      <c r="V70" s="911">
        <v>376</v>
      </c>
      <c r="W70" s="911"/>
      <c r="X70" s="911"/>
      <c r="Y70" s="911"/>
      <c r="Z70" s="911"/>
      <c r="AA70" s="911">
        <v>10</v>
      </c>
      <c r="AB70" s="911"/>
      <c r="AC70" s="911"/>
      <c r="AD70" s="911"/>
      <c r="AE70" s="911"/>
      <c r="AF70" s="911">
        <v>0</v>
      </c>
      <c r="AG70" s="911"/>
      <c r="AH70" s="911"/>
      <c r="AI70" s="911"/>
      <c r="AJ70" s="911"/>
      <c r="AK70" s="911">
        <v>0</v>
      </c>
      <c r="AL70" s="911"/>
      <c r="AM70" s="911"/>
      <c r="AN70" s="911"/>
      <c r="AO70" s="911"/>
      <c r="AP70" s="911" t="s">
        <v>522</v>
      </c>
      <c r="AQ70" s="911"/>
      <c r="AR70" s="911"/>
      <c r="AS70" s="911"/>
      <c r="AT70" s="911"/>
      <c r="AU70" s="911" t="s">
        <v>522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595</v>
      </c>
      <c r="C71" s="954"/>
      <c r="D71" s="954"/>
      <c r="E71" s="954"/>
      <c r="F71" s="954"/>
      <c r="G71" s="954"/>
      <c r="H71" s="954"/>
      <c r="I71" s="954"/>
      <c r="J71" s="954"/>
      <c r="K71" s="954"/>
      <c r="L71" s="954"/>
      <c r="M71" s="954"/>
      <c r="N71" s="954"/>
      <c r="O71" s="954"/>
      <c r="P71" s="955"/>
      <c r="Q71" s="956">
        <v>3974</v>
      </c>
      <c r="R71" s="911"/>
      <c r="S71" s="911"/>
      <c r="T71" s="911"/>
      <c r="U71" s="911"/>
      <c r="V71" s="911">
        <v>3882</v>
      </c>
      <c r="W71" s="911"/>
      <c r="X71" s="911"/>
      <c r="Y71" s="911"/>
      <c r="Z71" s="911"/>
      <c r="AA71" s="911">
        <v>91</v>
      </c>
      <c r="AB71" s="911"/>
      <c r="AC71" s="911"/>
      <c r="AD71" s="911"/>
      <c r="AE71" s="911"/>
      <c r="AF71" s="911">
        <v>91</v>
      </c>
      <c r="AG71" s="911"/>
      <c r="AH71" s="911"/>
      <c r="AI71" s="911"/>
      <c r="AJ71" s="911"/>
      <c r="AK71" s="911">
        <v>467</v>
      </c>
      <c r="AL71" s="911"/>
      <c r="AM71" s="911"/>
      <c r="AN71" s="911"/>
      <c r="AO71" s="911"/>
      <c r="AP71" s="911">
        <v>2702</v>
      </c>
      <c r="AQ71" s="911"/>
      <c r="AR71" s="911"/>
      <c r="AS71" s="911"/>
      <c r="AT71" s="911"/>
      <c r="AU71" s="911">
        <v>323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596</v>
      </c>
      <c r="C72" s="954"/>
      <c r="D72" s="954"/>
      <c r="E72" s="954"/>
      <c r="F72" s="954"/>
      <c r="G72" s="954"/>
      <c r="H72" s="954"/>
      <c r="I72" s="954"/>
      <c r="J72" s="954"/>
      <c r="K72" s="954"/>
      <c r="L72" s="954"/>
      <c r="M72" s="954"/>
      <c r="N72" s="954"/>
      <c r="O72" s="954"/>
      <c r="P72" s="955"/>
      <c r="Q72" s="956">
        <v>1770</v>
      </c>
      <c r="R72" s="911"/>
      <c r="S72" s="911"/>
      <c r="T72" s="911"/>
      <c r="U72" s="911"/>
      <c r="V72" s="911">
        <v>1612</v>
      </c>
      <c r="W72" s="911"/>
      <c r="X72" s="911"/>
      <c r="Y72" s="911"/>
      <c r="Z72" s="911"/>
      <c r="AA72" s="911">
        <v>158</v>
      </c>
      <c r="AB72" s="911"/>
      <c r="AC72" s="911"/>
      <c r="AD72" s="911"/>
      <c r="AE72" s="911"/>
      <c r="AF72" s="911">
        <v>158</v>
      </c>
      <c r="AG72" s="911"/>
      <c r="AH72" s="911"/>
      <c r="AI72" s="911"/>
      <c r="AJ72" s="911"/>
      <c r="AK72" s="911">
        <v>0</v>
      </c>
      <c r="AL72" s="911"/>
      <c r="AM72" s="911"/>
      <c r="AN72" s="911"/>
      <c r="AO72" s="911"/>
      <c r="AP72" s="911">
        <v>9568</v>
      </c>
      <c r="AQ72" s="911"/>
      <c r="AR72" s="911"/>
      <c r="AS72" s="911"/>
      <c r="AT72" s="911"/>
      <c r="AU72" s="911">
        <v>859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597</v>
      </c>
      <c r="C73" s="954"/>
      <c r="D73" s="954"/>
      <c r="E73" s="954"/>
      <c r="F73" s="954"/>
      <c r="G73" s="954"/>
      <c r="H73" s="954"/>
      <c r="I73" s="954"/>
      <c r="J73" s="954"/>
      <c r="K73" s="954"/>
      <c r="L73" s="954"/>
      <c r="M73" s="954"/>
      <c r="N73" s="954"/>
      <c r="O73" s="954"/>
      <c r="P73" s="955"/>
      <c r="Q73" s="956">
        <v>15</v>
      </c>
      <c r="R73" s="911"/>
      <c r="S73" s="911"/>
      <c r="T73" s="911"/>
      <c r="U73" s="911"/>
      <c r="V73" s="911">
        <v>13</v>
      </c>
      <c r="W73" s="911"/>
      <c r="X73" s="911"/>
      <c r="Y73" s="911"/>
      <c r="Z73" s="911"/>
      <c r="AA73" s="911">
        <v>2</v>
      </c>
      <c r="AB73" s="911"/>
      <c r="AC73" s="911"/>
      <c r="AD73" s="911"/>
      <c r="AE73" s="911"/>
      <c r="AF73" s="911">
        <v>2</v>
      </c>
      <c r="AG73" s="911"/>
      <c r="AH73" s="911"/>
      <c r="AI73" s="911"/>
      <c r="AJ73" s="911"/>
      <c r="AK73" s="911">
        <v>7</v>
      </c>
      <c r="AL73" s="911"/>
      <c r="AM73" s="911"/>
      <c r="AN73" s="911"/>
      <c r="AO73" s="911"/>
      <c r="AP73" s="911" t="s">
        <v>522</v>
      </c>
      <c r="AQ73" s="911"/>
      <c r="AR73" s="911"/>
      <c r="AS73" s="911"/>
      <c r="AT73" s="911"/>
      <c r="AU73" s="911" t="s">
        <v>522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598</v>
      </c>
      <c r="C74" s="954"/>
      <c r="D74" s="954"/>
      <c r="E74" s="954"/>
      <c r="F74" s="954"/>
      <c r="G74" s="954"/>
      <c r="H74" s="954"/>
      <c r="I74" s="954"/>
      <c r="J74" s="954"/>
      <c r="K74" s="954"/>
      <c r="L74" s="954"/>
      <c r="M74" s="954"/>
      <c r="N74" s="954"/>
      <c r="O74" s="954"/>
      <c r="P74" s="955"/>
      <c r="Q74" s="956">
        <v>658</v>
      </c>
      <c r="R74" s="911"/>
      <c r="S74" s="911"/>
      <c r="T74" s="911"/>
      <c r="U74" s="911"/>
      <c r="V74" s="911">
        <v>652</v>
      </c>
      <c r="W74" s="911"/>
      <c r="X74" s="911"/>
      <c r="Y74" s="911"/>
      <c r="Z74" s="911"/>
      <c r="AA74" s="911">
        <v>6</v>
      </c>
      <c r="AB74" s="911"/>
      <c r="AC74" s="911"/>
      <c r="AD74" s="911"/>
      <c r="AE74" s="911"/>
      <c r="AF74" s="911">
        <v>6</v>
      </c>
      <c r="AG74" s="911"/>
      <c r="AH74" s="911"/>
      <c r="AI74" s="911"/>
      <c r="AJ74" s="911"/>
      <c r="AK74" s="911">
        <v>43</v>
      </c>
      <c r="AL74" s="911"/>
      <c r="AM74" s="911"/>
      <c r="AN74" s="911"/>
      <c r="AO74" s="911"/>
      <c r="AP74" s="911" t="s">
        <v>522</v>
      </c>
      <c r="AQ74" s="911"/>
      <c r="AR74" s="911"/>
      <c r="AS74" s="911"/>
      <c r="AT74" s="911"/>
      <c r="AU74" s="911" t="s">
        <v>522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599</v>
      </c>
      <c r="C75" s="954"/>
      <c r="D75" s="954"/>
      <c r="E75" s="954"/>
      <c r="F75" s="954"/>
      <c r="G75" s="954"/>
      <c r="H75" s="954"/>
      <c r="I75" s="954"/>
      <c r="J75" s="954"/>
      <c r="K75" s="954"/>
      <c r="L75" s="954"/>
      <c r="M75" s="954"/>
      <c r="N75" s="954"/>
      <c r="O75" s="954"/>
      <c r="P75" s="955"/>
      <c r="Q75" s="959">
        <v>129457</v>
      </c>
      <c r="R75" s="960"/>
      <c r="S75" s="960"/>
      <c r="T75" s="960"/>
      <c r="U75" s="910"/>
      <c r="V75" s="961">
        <v>126110</v>
      </c>
      <c r="W75" s="960"/>
      <c r="X75" s="960"/>
      <c r="Y75" s="960"/>
      <c r="Z75" s="910"/>
      <c r="AA75" s="961">
        <v>3347</v>
      </c>
      <c r="AB75" s="960"/>
      <c r="AC75" s="960"/>
      <c r="AD75" s="960"/>
      <c r="AE75" s="910"/>
      <c r="AF75" s="961">
        <v>3347</v>
      </c>
      <c r="AG75" s="960"/>
      <c r="AH75" s="960"/>
      <c r="AI75" s="960"/>
      <c r="AJ75" s="910"/>
      <c r="AK75" s="961">
        <v>1524</v>
      </c>
      <c r="AL75" s="960"/>
      <c r="AM75" s="960"/>
      <c r="AN75" s="960"/>
      <c r="AO75" s="910"/>
      <c r="AP75" s="961" t="s">
        <v>522</v>
      </c>
      <c r="AQ75" s="960"/>
      <c r="AR75" s="960"/>
      <c r="AS75" s="960"/>
      <c r="AT75" s="910"/>
      <c r="AU75" s="961" t="s">
        <v>522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600</v>
      </c>
      <c r="C76" s="954"/>
      <c r="D76" s="954"/>
      <c r="E76" s="954"/>
      <c r="F76" s="954"/>
      <c r="G76" s="954"/>
      <c r="H76" s="954"/>
      <c r="I76" s="954"/>
      <c r="J76" s="954"/>
      <c r="K76" s="954"/>
      <c r="L76" s="954"/>
      <c r="M76" s="954"/>
      <c r="N76" s="954"/>
      <c r="O76" s="954"/>
      <c r="P76" s="955"/>
      <c r="Q76" s="959">
        <v>3489</v>
      </c>
      <c r="R76" s="960"/>
      <c r="S76" s="960"/>
      <c r="T76" s="960"/>
      <c r="U76" s="910"/>
      <c r="V76" s="961">
        <v>3185</v>
      </c>
      <c r="W76" s="960"/>
      <c r="X76" s="960"/>
      <c r="Y76" s="960"/>
      <c r="Z76" s="910"/>
      <c r="AA76" s="961">
        <v>304</v>
      </c>
      <c r="AB76" s="960"/>
      <c r="AC76" s="960"/>
      <c r="AD76" s="960"/>
      <c r="AE76" s="910"/>
      <c r="AF76" s="961">
        <v>279</v>
      </c>
      <c r="AG76" s="960"/>
      <c r="AH76" s="960"/>
      <c r="AI76" s="960"/>
      <c r="AJ76" s="910"/>
      <c r="AK76" s="961">
        <v>53</v>
      </c>
      <c r="AL76" s="960"/>
      <c r="AM76" s="960"/>
      <c r="AN76" s="960"/>
      <c r="AO76" s="910"/>
      <c r="AP76" s="961" t="s">
        <v>522</v>
      </c>
      <c r="AQ76" s="960"/>
      <c r="AR76" s="960"/>
      <c r="AS76" s="960"/>
      <c r="AT76" s="910"/>
      <c r="AU76" s="961" t="s">
        <v>522</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601</v>
      </c>
      <c r="C77" s="954"/>
      <c r="D77" s="954"/>
      <c r="E77" s="954"/>
      <c r="F77" s="954"/>
      <c r="G77" s="954"/>
      <c r="H77" s="954"/>
      <c r="I77" s="954"/>
      <c r="J77" s="954"/>
      <c r="K77" s="954"/>
      <c r="L77" s="954"/>
      <c r="M77" s="954"/>
      <c r="N77" s="954"/>
      <c r="O77" s="954"/>
      <c r="P77" s="955"/>
      <c r="Q77" s="959">
        <v>33</v>
      </c>
      <c r="R77" s="960"/>
      <c r="S77" s="960"/>
      <c r="T77" s="960"/>
      <c r="U77" s="910"/>
      <c r="V77" s="961">
        <v>29</v>
      </c>
      <c r="W77" s="960"/>
      <c r="X77" s="960"/>
      <c r="Y77" s="960"/>
      <c r="Z77" s="910"/>
      <c r="AA77" s="961">
        <v>4</v>
      </c>
      <c r="AB77" s="960"/>
      <c r="AC77" s="960"/>
      <c r="AD77" s="960"/>
      <c r="AE77" s="910"/>
      <c r="AF77" s="961">
        <v>4</v>
      </c>
      <c r="AG77" s="960"/>
      <c r="AH77" s="960"/>
      <c r="AI77" s="960"/>
      <c r="AJ77" s="910"/>
      <c r="AK77" s="961">
        <v>0</v>
      </c>
      <c r="AL77" s="960"/>
      <c r="AM77" s="960"/>
      <c r="AN77" s="960"/>
      <c r="AO77" s="910"/>
      <c r="AP77" s="961" t="s">
        <v>522</v>
      </c>
      <c r="AQ77" s="960"/>
      <c r="AR77" s="960"/>
      <c r="AS77" s="960"/>
      <c r="AT77" s="910"/>
      <c r="AU77" s="961" t="s">
        <v>522</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602</v>
      </c>
      <c r="C78" s="954"/>
      <c r="D78" s="954"/>
      <c r="E78" s="954"/>
      <c r="F78" s="954"/>
      <c r="G78" s="954"/>
      <c r="H78" s="954"/>
      <c r="I78" s="954"/>
      <c r="J78" s="954"/>
      <c r="K78" s="954"/>
      <c r="L78" s="954"/>
      <c r="M78" s="954"/>
      <c r="N78" s="954"/>
      <c r="O78" s="954"/>
      <c r="P78" s="955"/>
      <c r="Q78" s="956">
        <v>1445</v>
      </c>
      <c r="R78" s="911"/>
      <c r="S78" s="911"/>
      <c r="T78" s="911"/>
      <c r="U78" s="911"/>
      <c r="V78" s="911">
        <v>1386</v>
      </c>
      <c r="W78" s="911"/>
      <c r="X78" s="911"/>
      <c r="Y78" s="911"/>
      <c r="Z78" s="911"/>
      <c r="AA78" s="911">
        <v>59</v>
      </c>
      <c r="AB78" s="911"/>
      <c r="AC78" s="911"/>
      <c r="AD78" s="911"/>
      <c r="AE78" s="911"/>
      <c r="AF78" s="911">
        <v>59</v>
      </c>
      <c r="AG78" s="911"/>
      <c r="AH78" s="911"/>
      <c r="AI78" s="911"/>
      <c r="AJ78" s="911"/>
      <c r="AK78" s="911">
        <v>0</v>
      </c>
      <c r="AL78" s="911"/>
      <c r="AM78" s="911"/>
      <c r="AN78" s="911"/>
      <c r="AO78" s="911"/>
      <c r="AP78" s="911">
        <v>408</v>
      </c>
      <c r="AQ78" s="911"/>
      <c r="AR78" s="911"/>
      <c r="AS78" s="911"/>
      <c r="AT78" s="911"/>
      <c r="AU78" s="911">
        <v>132</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3963</v>
      </c>
      <c r="AG88" s="922"/>
      <c r="AH88" s="922"/>
      <c r="AI88" s="922"/>
      <c r="AJ88" s="922"/>
      <c r="AK88" s="919"/>
      <c r="AL88" s="919"/>
      <c r="AM88" s="919"/>
      <c r="AN88" s="919"/>
      <c r="AO88" s="919"/>
      <c r="AP88" s="922">
        <v>12688</v>
      </c>
      <c r="AQ88" s="922"/>
      <c r="AR88" s="922"/>
      <c r="AS88" s="922"/>
      <c r="AT88" s="922"/>
      <c r="AU88" s="922">
        <v>1318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61</v>
      </c>
      <c r="CS102" s="930"/>
      <c r="CT102" s="930"/>
      <c r="CU102" s="930"/>
      <c r="CV102" s="973"/>
      <c r="CW102" s="972" t="s">
        <v>591</v>
      </c>
      <c r="CX102" s="930"/>
      <c r="CY102" s="930"/>
      <c r="CZ102" s="930"/>
      <c r="DA102" s="973"/>
      <c r="DB102" s="972" t="s">
        <v>589</v>
      </c>
      <c r="DC102" s="930"/>
      <c r="DD102" s="930"/>
      <c r="DE102" s="930"/>
      <c r="DF102" s="973"/>
      <c r="DG102" s="972" t="s">
        <v>589</v>
      </c>
      <c r="DH102" s="930"/>
      <c r="DI102" s="930"/>
      <c r="DJ102" s="930"/>
      <c r="DK102" s="973"/>
      <c r="DL102" s="972" t="s">
        <v>589</v>
      </c>
      <c r="DM102" s="930"/>
      <c r="DN102" s="930"/>
      <c r="DO102" s="930"/>
      <c r="DP102" s="973"/>
      <c r="DQ102" s="972" t="s">
        <v>589</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305</v>
      </c>
      <c r="AG109" s="975"/>
      <c r="AH109" s="975"/>
      <c r="AI109" s="975"/>
      <c r="AJ109" s="976"/>
      <c r="AK109" s="974" t="s">
        <v>304</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305</v>
      </c>
      <c r="BW109" s="975"/>
      <c r="BX109" s="975"/>
      <c r="BY109" s="975"/>
      <c r="BZ109" s="976"/>
      <c r="CA109" s="974" t="s">
        <v>304</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305</v>
      </c>
      <c r="DM109" s="975"/>
      <c r="DN109" s="975"/>
      <c r="DO109" s="975"/>
      <c r="DP109" s="976"/>
      <c r="DQ109" s="974" t="s">
        <v>304</v>
      </c>
      <c r="DR109" s="975"/>
      <c r="DS109" s="975"/>
      <c r="DT109" s="975"/>
      <c r="DU109" s="976"/>
      <c r="DV109" s="974" t="s">
        <v>432</v>
      </c>
      <c r="DW109" s="975"/>
      <c r="DX109" s="975"/>
      <c r="DY109" s="975"/>
      <c r="DZ109" s="977"/>
    </row>
    <row r="110" spans="1:131" s="246" customFormat="1" ht="26.25" customHeight="1" x14ac:dyDescent="0.15">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845382</v>
      </c>
      <c r="AB110" s="982"/>
      <c r="AC110" s="982"/>
      <c r="AD110" s="982"/>
      <c r="AE110" s="983"/>
      <c r="AF110" s="984">
        <v>841729</v>
      </c>
      <c r="AG110" s="982"/>
      <c r="AH110" s="982"/>
      <c r="AI110" s="982"/>
      <c r="AJ110" s="983"/>
      <c r="AK110" s="984">
        <v>842909</v>
      </c>
      <c r="AL110" s="982"/>
      <c r="AM110" s="982"/>
      <c r="AN110" s="982"/>
      <c r="AO110" s="983"/>
      <c r="AP110" s="985">
        <v>17.7</v>
      </c>
      <c r="AQ110" s="986"/>
      <c r="AR110" s="986"/>
      <c r="AS110" s="986"/>
      <c r="AT110" s="987"/>
      <c r="AU110" s="988" t="s">
        <v>72</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9565165</v>
      </c>
      <c r="BR110" s="1017"/>
      <c r="BS110" s="1017"/>
      <c r="BT110" s="1017"/>
      <c r="BU110" s="1017"/>
      <c r="BV110" s="1017">
        <v>10234782</v>
      </c>
      <c r="BW110" s="1017"/>
      <c r="BX110" s="1017"/>
      <c r="BY110" s="1017"/>
      <c r="BZ110" s="1017"/>
      <c r="CA110" s="1017">
        <v>10154098</v>
      </c>
      <c r="CB110" s="1017"/>
      <c r="CC110" s="1017"/>
      <c r="CD110" s="1017"/>
      <c r="CE110" s="1017"/>
      <c r="CF110" s="1031">
        <v>213.3</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438</v>
      </c>
      <c r="DH110" s="1017"/>
      <c r="DI110" s="1017"/>
      <c r="DJ110" s="1017"/>
      <c r="DK110" s="1017"/>
      <c r="DL110" s="1017" t="s">
        <v>439</v>
      </c>
      <c r="DM110" s="1017"/>
      <c r="DN110" s="1017"/>
      <c r="DO110" s="1017"/>
      <c r="DP110" s="1017"/>
      <c r="DQ110" s="1017" t="s">
        <v>438</v>
      </c>
      <c r="DR110" s="1017"/>
      <c r="DS110" s="1017"/>
      <c r="DT110" s="1017"/>
      <c r="DU110" s="1017"/>
      <c r="DV110" s="1018" t="s">
        <v>409</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409</v>
      </c>
      <c r="AG111" s="1024"/>
      <c r="AH111" s="1024"/>
      <c r="AI111" s="1024"/>
      <c r="AJ111" s="1025"/>
      <c r="AK111" s="1026" t="s">
        <v>409</v>
      </c>
      <c r="AL111" s="1024"/>
      <c r="AM111" s="1024"/>
      <c r="AN111" s="1024"/>
      <c r="AO111" s="1025"/>
      <c r="AP111" s="1027" t="s">
        <v>441</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t="s">
        <v>409</v>
      </c>
      <c r="BR111" s="1010"/>
      <c r="BS111" s="1010"/>
      <c r="BT111" s="1010"/>
      <c r="BU111" s="1010"/>
      <c r="BV111" s="1010" t="s">
        <v>409</v>
      </c>
      <c r="BW111" s="1010"/>
      <c r="BX111" s="1010"/>
      <c r="BY111" s="1010"/>
      <c r="BZ111" s="1010"/>
      <c r="CA111" s="1010" t="s">
        <v>439</v>
      </c>
      <c r="CB111" s="1010"/>
      <c r="CC111" s="1010"/>
      <c r="CD111" s="1010"/>
      <c r="CE111" s="1010"/>
      <c r="CF111" s="1004" t="s">
        <v>409</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441</v>
      </c>
      <c r="DH111" s="1010"/>
      <c r="DI111" s="1010"/>
      <c r="DJ111" s="1010"/>
      <c r="DK111" s="1010"/>
      <c r="DL111" s="1010" t="s">
        <v>409</v>
      </c>
      <c r="DM111" s="1010"/>
      <c r="DN111" s="1010"/>
      <c r="DO111" s="1010"/>
      <c r="DP111" s="1010"/>
      <c r="DQ111" s="1010" t="s">
        <v>439</v>
      </c>
      <c r="DR111" s="1010"/>
      <c r="DS111" s="1010"/>
      <c r="DT111" s="1010"/>
      <c r="DU111" s="1010"/>
      <c r="DV111" s="1011" t="s">
        <v>439</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439</v>
      </c>
      <c r="AG112" s="1049"/>
      <c r="AH112" s="1049"/>
      <c r="AI112" s="1049"/>
      <c r="AJ112" s="1050"/>
      <c r="AK112" s="1051" t="s">
        <v>441</v>
      </c>
      <c r="AL112" s="1049"/>
      <c r="AM112" s="1049"/>
      <c r="AN112" s="1049"/>
      <c r="AO112" s="1050"/>
      <c r="AP112" s="1052" t="s">
        <v>409</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5416100</v>
      </c>
      <c r="BR112" s="1010"/>
      <c r="BS112" s="1010"/>
      <c r="BT112" s="1010"/>
      <c r="BU112" s="1010"/>
      <c r="BV112" s="1010">
        <v>5498927</v>
      </c>
      <c r="BW112" s="1010"/>
      <c r="BX112" s="1010"/>
      <c r="BY112" s="1010"/>
      <c r="BZ112" s="1010"/>
      <c r="CA112" s="1010">
        <v>5264544</v>
      </c>
      <c r="CB112" s="1010"/>
      <c r="CC112" s="1010"/>
      <c r="CD112" s="1010"/>
      <c r="CE112" s="1010"/>
      <c r="CF112" s="1004">
        <v>110.6</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409</v>
      </c>
      <c r="DH112" s="1010"/>
      <c r="DI112" s="1010"/>
      <c r="DJ112" s="1010"/>
      <c r="DK112" s="1010"/>
      <c r="DL112" s="1010" t="s">
        <v>441</v>
      </c>
      <c r="DM112" s="1010"/>
      <c r="DN112" s="1010"/>
      <c r="DO112" s="1010"/>
      <c r="DP112" s="1010"/>
      <c r="DQ112" s="1010" t="s">
        <v>439</v>
      </c>
      <c r="DR112" s="1010"/>
      <c r="DS112" s="1010"/>
      <c r="DT112" s="1010"/>
      <c r="DU112" s="1010"/>
      <c r="DV112" s="1011" t="s">
        <v>439</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306984</v>
      </c>
      <c r="AB113" s="1024"/>
      <c r="AC113" s="1024"/>
      <c r="AD113" s="1024"/>
      <c r="AE113" s="1025"/>
      <c r="AF113" s="1026">
        <v>377826</v>
      </c>
      <c r="AG113" s="1024"/>
      <c r="AH113" s="1024"/>
      <c r="AI113" s="1024"/>
      <c r="AJ113" s="1025"/>
      <c r="AK113" s="1026">
        <v>456211</v>
      </c>
      <c r="AL113" s="1024"/>
      <c r="AM113" s="1024"/>
      <c r="AN113" s="1024"/>
      <c r="AO113" s="1025"/>
      <c r="AP113" s="1027">
        <v>9.6</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1385479</v>
      </c>
      <c r="BR113" s="1010"/>
      <c r="BS113" s="1010"/>
      <c r="BT113" s="1010"/>
      <c r="BU113" s="1010"/>
      <c r="BV113" s="1010">
        <v>1393276</v>
      </c>
      <c r="BW113" s="1010"/>
      <c r="BX113" s="1010"/>
      <c r="BY113" s="1010"/>
      <c r="BZ113" s="1010"/>
      <c r="CA113" s="1010">
        <v>1318819</v>
      </c>
      <c r="CB113" s="1010"/>
      <c r="CC113" s="1010"/>
      <c r="CD113" s="1010"/>
      <c r="CE113" s="1010"/>
      <c r="CF113" s="1004">
        <v>27.7</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441</v>
      </c>
      <c r="DH113" s="1049"/>
      <c r="DI113" s="1049"/>
      <c r="DJ113" s="1049"/>
      <c r="DK113" s="1050"/>
      <c r="DL113" s="1051" t="s">
        <v>441</v>
      </c>
      <c r="DM113" s="1049"/>
      <c r="DN113" s="1049"/>
      <c r="DO113" s="1049"/>
      <c r="DP113" s="1050"/>
      <c r="DQ113" s="1051" t="s">
        <v>441</v>
      </c>
      <c r="DR113" s="1049"/>
      <c r="DS113" s="1049"/>
      <c r="DT113" s="1049"/>
      <c r="DU113" s="1050"/>
      <c r="DV113" s="1052" t="s">
        <v>441</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139861</v>
      </c>
      <c r="AB114" s="1049"/>
      <c r="AC114" s="1049"/>
      <c r="AD114" s="1049"/>
      <c r="AE114" s="1050"/>
      <c r="AF114" s="1051">
        <v>110162</v>
      </c>
      <c r="AG114" s="1049"/>
      <c r="AH114" s="1049"/>
      <c r="AI114" s="1049"/>
      <c r="AJ114" s="1050"/>
      <c r="AK114" s="1051">
        <v>174785</v>
      </c>
      <c r="AL114" s="1049"/>
      <c r="AM114" s="1049"/>
      <c r="AN114" s="1049"/>
      <c r="AO114" s="1050"/>
      <c r="AP114" s="1052">
        <v>3.7</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1954095</v>
      </c>
      <c r="BR114" s="1010"/>
      <c r="BS114" s="1010"/>
      <c r="BT114" s="1010"/>
      <c r="BU114" s="1010"/>
      <c r="BV114" s="1010">
        <v>1769506</v>
      </c>
      <c r="BW114" s="1010"/>
      <c r="BX114" s="1010"/>
      <c r="BY114" s="1010"/>
      <c r="BZ114" s="1010"/>
      <c r="CA114" s="1010">
        <v>1545912</v>
      </c>
      <c r="CB114" s="1010"/>
      <c r="CC114" s="1010"/>
      <c r="CD114" s="1010"/>
      <c r="CE114" s="1010"/>
      <c r="CF114" s="1004">
        <v>32.5</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409</v>
      </c>
      <c r="DH114" s="1049"/>
      <c r="DI114" s="1049"/>
      <c r="DJ114" s="1049"/>
      <c r="DK114" s="1050"/>
      <c r="DL114" s="1051" t="s">
        <v>441</v>
      </c>
      <c r="DM114" s="1049"/>
      <c r="DN114" s="1049"/>
      <c r="DO114" s="1049"/>
      <c r="DP114" s="1050"/>
      <c r="DQ114" s="1051" t="s">
        <v>409</v>
      </c>
      <c r="DR114" s="1049"/>
      <c r="DS114" s="1049"/>
      <c r="DT114" s="1049"/>
      <c r="DU114" s="1050"/>
      <c r="DV114" s="1052" t="s">
        <v>409</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5347</v>
      </c>
      <c r="AB115" s="1024"/>
      <c r="AC115" s="1024"/>
      <c r="AD115" s="1024"/>
      <c r="AE115" s="1025"/>
      <c r="AF115" s="1026">
        <v>3583</v>
      </c>
      <c r="AG115" s="1024"/>
      <c r="AH115" s="1024"/>
      <c r="AI115" s="1024"/>
      <c r="AJ115" s="1025"/>
      <c r="AK115" s="1026">
        <v>1643</v>
      </c>
      <c r="AL115" s="1024"/>
      <c r="AM115" s="1024"/>
      <c r="AN115" s="1024"/>
      <c r="AO115" s="1025"/>
      <c r="AP115" s="1027">
        <v>0</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409</v>
      </c>
      <c r="BR115" s="1010"/>
      <c r="BS115" s="1010"/>
      <c r="BT115" s="1010"/>
      <c r="BU115" s="1010"/>
      <c r="BV115" s="1010" t="s">
        <v>409</v>
      </c>
      <c r="BW115" s="1010"/>
      <c r="BX115" s="1010"/>
      <c r="BY115" s="1010"/>
      <c r="BZ115" s="1010"/>
      <c r="CA115" s="1010" t="s">
        <v>439</v>
      </c>
      <c r="CB115" s="1010"/>
      <c r="CC115" s="1010"/>
      <c r="CD115" s="1010"/>
      <c r="CE115" s="1010"/>
      <c r="CF115" s="1004" t="s">
        <v>441</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439</v>
      </c>
      <c r="DH115" s="1049"/>
      <c r="DI115" s="1049"/>
      <c r="DJ115" s="1049"/>
      <c r="DK115" s="1050"/>
      <c r="DL115" s="1051" t="s">
        <v>439</v>
      </c>
      <c r="DM115" s="1049"/>
      <c r="DN115" s="1049"/>
      <c r="DO115" s="1049"/>
      <c r="DP115" s="1050"/>
      <c r="DQ115" s="1051" t="s">
        <v>439</v>
      </c>
      <c r="DR115" s="1049"/>
      <c r="DS115" s="1049"/>
      <c r="DT115" s="1049"/>
      <c r="DU115" s="1050"/>
      <c r="DV115" s="1052" t="s">
        <v>439</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25</v>
      </c>
      <c r="AB116" s="1049"/>
      <c r="AC116" s="1049"/>
      <c r="AD116" s="1049"/>
      <c r="AE116" s="1050"/>
      <c r="AF116" s="1051">
        <v>4</v>
      </c>
      <c r="AG116" s="1049"/>
      <c r="AH116" s="1049"/>
      <c r="AI116" s="1049"/>
      <c r="AJ116" s="1050"/>
      <c r="AK116" s="1051" t="s">
        <v>441</v>
      </c>
      <c r="AL116" s="1049"/>
      <c r="AM116" s="1049"/>
      <c r="AN116" s="1049"/>
      <c r="AO116" s="1050"/>
      <c r="AP116" s="1052" t="s">
        <v>441</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409</v>
      </c>
      <c r="BR116" s="1010"/>
      <c r="BS116" s="1010"/>
      <c r="BT116" s="1010"/>
      <c r="BU116" s="1010"/>
      <c r="BV116" s="1010" t="s">
        <v>409</v>
      </c>
      <c r="BW116" s="1010"/>
      <c r="BX116" s="1010"/>
      <c r="BY116" s="1010"/>
      <c r="BZ116" s="1010"/>
      <c r="CA116" s="1010" t="s">
        <v>441</v>
      </c>
      <c r="CB116" s="1010"/>
      <c r="CC116" s="1010"/>
      <c r="CD116" s="1010"/>
      <c r="CE116" s="1010"/>
      <c r="CF116" s="1004" t="s">
        <v>439</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409</v>
      </c>
      <c r="DH116" s="1049"/>
      <c r="DI116" s="1049"/>
      <c r="DJ116" s="1049"/>
      <c r="DK116" s="1050"/>
      <c r="DL116" s="1051" t="s">
        <v>441</v>
      </c>
      <c r="DM116" s="1049"/>
      <c r="DN116" s="1049"/>
      <c r="DO116" s="1049"/>
      <c r="DP116" s="1050"/>
      <c r="DQ116" s="1051" t="s">
        <v>441</v>
      </c>
      <c r="DR116" s="1049"/>
      <c r="DS116" s="1049"/>
      <c r="DT116" s="1049"/>
      <c r="DU116" s="1050"/>
      <c r="DV116" s="1052" t="s">
        <v>441</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1297599</v>
      </c>
      <c r="AB117" s="1067"/>
      <c r="AC117" s="1067"/>
      <c r="AD117" s="1067"/>
      <c r="AE117" s="1068"/>
      <c r="AF117" s="1069">
        <v>1333304</v>
      </c>
      <c r="AG117" s="1067"/>
      <c r="AH117" s="1067"/>
      <c r="AI117" s="1067"/>
      <c r="AJ117" s="1068"/>
      <c r="AK117" s="1069">
        <v>1475548</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439</v>
      </c>
      <c r="BR117" s="1010"/>
      <c r="BS117" s="1010"/>
      <c r="BT117" s="1010"/>
      <c r="BU117" s="1010"/>
      <c r="BV117" s="1010" t="s">
        <v>439</v>
      </c>
      <c r="BW117" s="1010"/>
      <c r="BX117" s="1010"/>
      <c r="BY117" s="1010"/>
      <c r="BZ117" s="1010"/>
      <c r="CA117" s="1010" t="s">
        <v>439</v>
      </c>
      <c r="CB117" s="1010"/>
      <c r="CC117" s="1010"/>
      <c r="CD117" s="1010"/>
      <c r="CE117" s="1010"/>
      <c r="CF117" s="1004" t="s">
        <v>439</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439</v>
      </c>
      <c r="DH117" s="1049"/>
      <c r="DI117" s="1049"/>
      <c r="DJ117" s="1049"/>
      <c r="DK117" s="1050"/>
      <c r="DL117" s="1051" t="s">
        <v>439</v>
      </c>
      <c r="DM117" s="1049"/>
      <c r="DN117" s="1049"/>
      <c r="DO117" s="1049"/>
      <c r="DP117" s="1050"/>
      <c r="DQ117" s="1051" t="s">
        <v>439</v>
      </c>
      <c r="DR117" s="1049"/>
      <c r="DS117" s="1049"/>
      <c r="DT117" s="1049"/>
      <c r="DU117" s="1050"/>
      <c r="DV117" s="1052" t="s">
        <v>439</v>
      </c>
      <c r="DW117" s="1053"/>
      <c r="DX117" s="1053"/>
      <c r="DY117" s="1053"/>
      <c r="DZ117" s="1054"/>
    </row>
    <row r="118" spans="1:130" s="246" customFormat="1" ht="26.25" customHeight="1" x14ac:dyDescent="0.15">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305</v>
      </c>
      <c r="AG118" s="975"/>
      <c r="AH118" s="975"/>
      <c r="AI118" s="975"/>
      <c r="AJ118" s="976"/>
      <c r="AK118" s="974" t="s">
        <v>304</v>
      </c>
      <c r="AL118" s="975"/>
      <c r="AM118" s="975"/>
      <c r="AN118" s="975"/>
      <c r="AO118" s="976"/>
      <c r="AP118" s="1061" t="s">
        <v>432</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438</v>
      </c>
      <c r="BR118" s="1088"/>
      <c r="BS118" s="1088"/>
      <c r="BT118" s="1088"/>
      <c r="BU118" s="1088"/>
      <c r="BV118" s="1088" t="s">
        <v>464</v>
      </c>
      <c r="BW118" s="1088"/>
      <c r="BX118" s="1088"/>
      <c r="BY118" s="1088"/>
      <c r="BZ118" s="1088"/>
      <c r="CA118" s="1088" t="s">
        <v>409</v>
      </c>
      <c r="CB118" s="1088"/>
      <c r="CC118" s="1088"/>
      <c r="CD118" s="1088"/>
      <c r="CE118" s="1088"/>
      <c r="CF118" s="1004" t="s">
        <v>409</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409</v>
      </c>
      <c r="DH118" s="1049"/>
      <c r="DI118" s="1049"/>
      <c r="DJ118" s="1049"/>
      <c r="DK118" s="1050"/>
      <c r="DL118" s="1051" t="s">
        <v>466</v>
      </c>
      <c r="DM118" s="1049"/>
      <c r="DN118" s="1049"/>
      <c r="DO118" s="1049"/>
      <c r="DP118" s="1050"/>
      <c r="DQ118" s="1051" t="s">
        <v>409</v>
      </c>
      <c r="DR118" s="1049"/>
      <c r="DS118" s="1049"/>
      <c r="DT118" s="1049"/>
      <c r="DU118" s="1050"/>
      <c r="DV118" s="1052" t="s">
        <v>467</v>
      </c>
      <c r="DW118" s="1053"/>
      <c r="DX118" s="1053"/>
      <c r="DY118" s="1053"/>
      <c r="DZ118" s="1054"/>
    </row>
    <row r="119" spans="1:130" s="246" customFormat="1" ht="26.25" customHeight="1" x14ac:dyDescent="0.15">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468</v>
      </c>
      <c r="AB119" s="982"/>
      <c r="AC119" s="982"/>
      <c r="AD119" s="982"/>
      <c r="AE119" s="983"/>
      <c r="AF119" s="984" t="s">
        <v>409</v>
      </c>
      <c r="AG119" s="982"/>
      <c r="AH119" s="982"/>
      <c r="AI119" s="982"/>
      <c r="AJ119" s="983"/>
      <c r="AK119" s="984" t="s">
        <v>469</v>
      </c>
      <c r="AL119" s="982"/>
      <c r="AM119" s="982"/>
      <c r="AN119" s="982"/>
      <c r="AO119" s="983"/>
      <c r="AP119" s="985" t="s">
        <v>464</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470</v>
      </c>
      <c r="BP119" s="1096"/>
      <c r="BQ119" s="1087">
        <v>18320839</v>
      </c>
      <c r="BR119" s="1088"/>
      <c r="BS119" s="1088"/>
      <c r="BT119" s="1088"/>
      <c r="BU119" s="1088"/>
      <c r="BV119" s="1088">
        <v>18896491</v>
      </c>
      <c r="BW119" s="1088"/>
      <c r="BX119" s="1088"/>
      <c r="BY119" s="1088"/>
      <c r="BZ119" s="1088"/>
      <c r="CA119" s="1088">
        <v>18283373</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409</v>
      </c>
      <c r="DH119" s="1074"/>
      <c r="DI119" s="1074"/>
      <c r="DJ119" s="1074"/>
      <c r="DK119" s="1075"/>
      <c r="DL119" s="1073" t="s">
        <v>469</v>
      </c>
      <c r="DM119" s="1074"/>
      <c r="DN119" s="1074"/>
      <c r="DO119" s="1074"/>
      <c r="DP119" s="1075"/>
      <c r="DQ119" s="1073" t="s">
        <v>409</v>
      </c>
      <c r="DR119" s="1074"/>
      <c r="DS119" s="1074"/>
      <c r="DT119" s="1074"/>
      <c r="DU119" s="1075"/>
      <c r="DV119" s="1076" t="s">
        <v>409</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467</v>
      </c>
      <c r="AB120" s="1049"/>
      <c r="AC120" s="1049"/>
      <c r="AD120" s="1049"/>
      <c r="AE120" s="1050"/>
      <c r="AF120" s="1051" t="s">
        <v>468</v>
      </c>
      <c r="AG120" s="1049"/>
      <c r="AH120" s="1049"/>
      <c r="AI120" s="1049"/>
      <c r="AJ120" s="1050"/>
      <c r="AK120" s="1051" t="s">
        <v>472</v>
      </c>
      <c r="AL120" s="1049"/>
      <c r="AM120" s="1049"/>
      <c r="AN120" s="1049"/>
      <c r="AO120" s="1050"/>
      <c r="AP120" s="1052" t="s">
        <v>438</v>
      </c>
      <c r="AQ120" s="1053"/>
      <c r="AR120" s="1053"/>
      <c r="AS120" s="1053"/>
      <c r="AT120" s="1054"/>
      <c r="AU120" s="1079" t="s">
        <v>473</v>
      </c>
      <c r="AV120" s="1080"/>
      <c r="AW120" s="1080"/>
      <c r="AX120" s="1080"/>
      <c r="AY120" s="1081"/>
      <c r="AZ120" s="1030" t="s">
        <v>474</v>
      </c>
      <c r="BA120" s="979"/>
      <c r="BB120" s="979"/>
      <c r="BC120" s="979"/>
      <c r="BD120" s="979"/>
      <c r="BE120" s="979"/>
      <c r="BF120" s="979"/>
      <c r="BG120" s="979"/>
      <c r="BH120" s="979"/>
      <c r="BI120" s="979"/>
      <c r="BJ120" s="979"/>
      <c r="BK120" s="979"/>
      <c r="BL120" s="979"/>
      <c r="BM120" s="979"/>
      <c r="BN120" s="979"/>
      <c r="BO120" s="979"/>
      <c r="BP120" s="980"/>
      <c r="BQ120" s="1016">
        <v>5101364</v>
      </c>
      <c r="BR120" s="1017"/>
      <c r="BS120" s="1017"/>
      <c r="BT120" s="1017"/>
      <c r="BU120" s="1017"/>
      <c r="BV120" s="1017">
        <v>5747540</v>
      </c>
      <c r="BW120" s="1017"/>
      <c r="BX120" s="1017"/>
      <c r="BY120" s="1017"/>
      <c r="BZ120" s="1017"/>
      <c r="CA120" s="1017">
        <v>6450748</v>
      </c>
      <c r="CB120" s="1017"/>
      <c r="CC120" s="1017"/>
      <c r="CD120" s="1017"/>
      <c r="CE120" s="1017"/>
      <c r="CF120" s="1031">
        <v>135.5</v>
      </c>
      <c r="CG120" s="1032"/>
      <c r="CH120" s="1032"/>
      <c r="CI120" s="1032"/>
      <c r="CJ120" s="1032"/>
      <c r="CK120" s="1097" t="s">
        <v>475</v>
      </c>
      <c r="CL120" s="1098"/>
      <c r="CM120" s="1098"/>
      <c r="CN120" s="1098"/>
      <c r="CO120" s="1099"/>
      <c r="CP120" s="1105" t="s">
        <v>476</v>
      </c>
      <c r="CQ120" s="1106"/>
      <c r="CR120" s="1106"/>
      <c r="CS120" s="1106"/>
      <c r="CT120" s="1106"/>
      <c r="CU120" s="1106"/>
      <c r="CV120" s="1106"/>
      <c r="CW120" s="1106"/>
      <c r="CX120" s="1106"/>
      <c r="CY120" s="1106"/>
      <c r="CZ120" s="1106"/>
      <c r="DA120" s="1106"/>
      <c r="DB120" s="1106"/>
      <c r="DC120" s="1106"/>
      <c r="DD120" s="1106"/>
      <c r="DE120" s="1106"/>
      <c r="DF120" s="1107"/>
      <c r="DG120" s="1016">
        <v>3819951</v>
      </c>
      <c r="DH120" s="1017"/>
      <c r="DI120" s="1017"/>
      <c r="DJ120" s="1017"/>
      <c r="DK120" s="1017"/>
      <c r="DL120" s="1017">
        <v>3849198</v>
      </c>
      <c r="DM120" s="1017"/>
      <c r="DN120" s="1017"/>
      <c r="DO120" s="1017"/>
      <c r="DP120" s="1017"/>
      <c r="DQ120" s="1017">
        <v>3877225</v>
      </c>
      <c r="DR120" s="1017"/>
      <c r="DS120" s="1017"/>
      <c r="DT120" s="1017"/>
      <c r="DU120" s="1017"/>
      <c r="DV120" s="1018">
        <v>81.5</v>
      </c>
      <c r="DW120" s="1018"/>
      <c r="DX120" s="1018"/>
      <c r="DY120" s="1018"/>
      <c r="DZ120" s="1019"/>
    </row>
    <row r="121" spans="1:130" s="246" customFormat="1" ht="26.25" customHeight="1" x14ac:dyDescent="0.15">
      <c r="A121" s="1149"/>
      <c r="B121" s="1036"/>
      <c r="C121" s="1057" t="s">
        <v>477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469</v>
      </c>
      <c r="AB121" s="1049"/>
      <c r="AC121" s="1049"/>
      <c r="AD121" s="1049"/>
      <c r="AE121" s="1050"/>
      <c r="AF121" s="1051" t="s">
        <v>388</v>
      </c>
      <c r="AG121" s="1049"/>
      <c r="AH121" s="1049"/>
      <c r="AI121" s="1049"/>
      <c r="AJ121" s="1050"/>
      <c r="AK121" s="1051" t="s">
        <v>469</v>
      </c>
      <c r="AL121" s="1049"/>
      <c r="AM121" s="1049"/>
      <c r="AN121" s="1049"/>
      <c r="AO121" s="1050"/>
      <c r="AP121" s="1052" t="s">
        <v>464</v>
      </c>
      <c r="AQ121" s="1053"/>
      <c r="AR121" s="1053"/>
      <c r="AS121" s="1053"/>
      <c r="AT121" s="1054"/>
      <c r="AU121" s="1082"/>
      <c r="AV121" s="1083"/>
      <c r="AW121" s="1083"/>
      <c r="AX121" s="1083"/>
      <c r="AY121" s="1084"/>
      <c r="AZ121" s="1039" t="s">
        <v>478</v>
      </c>
      <c r="BA121" s="1040"/>
      <c r="BB121" s="1040"/>
      <c r="BC121" s="1040"/>
      <c r="BD121" s="1040"/>
      <c r="BE121" s="1040"/>
      <c r="BF121" s="1040"/>
      <c r="BG121" s="1040"/>
      <c r="BH121" s="1040"/>
      <c r="BI121" s="1040"/>
      <c r="BJ121" s="1040"/>
      <c r="BK121" s="1040"/>
      <c r="BL121" s="1040"/>
      <c r="BM121" s="1040"/>
      <c r="BN121" s="1040"/>
      <c r="BO121" s="1040"/>
      <c r="BP121" s="1041"/>
      <c r="BQ121" s="1009">
        <v>6261</v>
      </c>
      <c r="BR121" s="1010"/>
      <c r="BS121" s="1010"/>
      <c r="BT121" s="1010"/>
      <c r="BU121" s="1010"/>
      <c r="BV121" s="1010">
        <v>2430</v>
      </c>
      <c r="BW121" s="1010"/>
      <c r="BX121" s="1010"/>
      <c r="BY121" s="1010"/>
      <c r="BZ121" s="1010"/>
      <c r="CA121" s="1010">
        <v>279</v>
      </c>
      <c r="CB121" s="1010"/>
      <c r="CC121" s="1010"/>
      <c r="CD121" s="1010"/>
      <c r="CE121" s="1010"/>
      <c r="CF121" s="1004">
        <v>0</v>
      </c>
      <c r="CG121" s="1005"/>
      <c r="CH121" s="1005"/>
      <c r="CI121" s="1005"/>
      <c r="CJ121" s="1005"/>
      <c r="CK121" s="1100"/>
      <c r="CL121" s="1101"/>
      <c r="CM121" s="1101"/>
      <c r="CN121" s="1101"/>
      <c r="CO121" s="1102"/>
      <c r="CP121" s="1110" t="s">
        <v>479</v>
      </c>
      <c r="CQ121" s="1111"/>
      <c r="CR121" s="1111"/>
      <c r="CS121" s="1111"/>
      <c r="CT121" s="1111"/>
      <c r="CU121" s="1111"/>
      <c r="CV121" s="1111"/>
      <c r="CW121" s="1111"/>
      <c r="CX121" s="1111"/>
      <c r="CY121" s="1111"/>
      <c r="CZ121" s="1111"/>
      <c r="DA121" s="1111"/>
      <c r="DB121" s="1111"/>
      <c r="DC121" s="1111"/>
      <c r="DD121" s="1111"/>
      <c r="DE121" s="1111"/>
      <c r="DF121" s="1112"/>
      <c r="DG121" s="1009">
        <v>873456</v>
      </c>
      <c r="DH121" s="1010"/>
      <c r="DI121" s="1010"/>
      <c r="DJ121" s="1010"/>
      <c r="DK121" s="1010"/>
      <c r="DL121" s="1010">
        <v>1020564</v>
      </c>
      <c r="DM121" s="1010"/>
      <c r="DN121" s="1010"/>
      <c r="DO121" s="1010"/>
      <c r="DP121" s="1010"/>
      <c r="DQ121" s="1010">
        <v>1029405</v>
      </c>
      <c r="DR121" s="1010"/>
      <c r="DS121" s="1010"/>
      <c r="DT121" s="1010"/>
      <c r="DU121" s="1010"/>
      <c r="DV121" s="1011">
        <v>21.6</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472</v>
      </c>
      <c r="AB122" s="1049"/>
      <c r="AC122" s="1049"/>
      <c r="AD122" s="1049"/>
      <c r="AE122" s="1050"/>
      <c r="AF122" s="1051" t="s">
        <v>472</v>
      </c>
      <c r="AG122" s="1049"/>
      <c r="AH122" s="1049"/>
      <c r="AI122" s="1049"/>
      <c r="AJ122" s="1050"/>
      <c r="AK122" s="1051" t="s">
        <v>409</v>
      </c>
      <c r="AL122" s="1049"/>
      <c r="AM122" s="1049"/>
      <c r="AN122" s="1049"/>
      <c r="AO122" s="1050"/>
      <c r="AP122" s="1052" t="s">
        <v>467</v>
      </c>
      <c r="AQ122" s="1053"/>
      <c r="AR122" s="1053"/>
      <c r="AS122" s="1053"/>
      <c r="AT122" s="1054"/>
      <c r="AU122" s="1082"/>
      <c r="AV122" s="1083"/>
      <c r="AW122" s="1083"/>
      <c r="AX122" s="1083"/>
      <c r="AY122" s="1084"/>
      <c r="AZ122" s="1064" t="s">
        <v>480</v>
      </c>
      <c r="BA122" s="1055"/>
      <c r="BB122" s="1055"/>
      <c r="BC122" s="1055"/>
      <c r="BD122" s="1055"/>
      <c r="BE122" s="1055"/>
      <c r="BF122" s="1055"/>
      <c r="BG122" s="1055"/>
      <c r="BH122" s="1055"/>
      <c r="BI122" s="1055"/>
      <c r="BJ122" s="1055"/>
      <c r="BK122" s="1055"/>
      <c r="BL122" s="1055"/>
      <c r="BM122" s="1055"/>
      <c r="BN122" s="1055"/>
      <c r="BO122" s="1055"/>
      <c r="BP122" s="1056"/>
      <c r="BQ122" s="1087">
        <v>10748053</v>
      </c>
      <c r="BR122" s="1088"/>
      <c r="BS122" s="1088"/>
      <c r="BT122" s="1088"/>
      <c r="BU122" s="1088"/>
      <c r="BV122" s="1088">
        <v>10543541</v>
      </c>
      <c r="BW122" s="1088"/>
      <c r="BX122" s="1088"/>
      <c r="BY122" s="1088"/>
      <c r="BZ122" s="1088"/>
      <c r="CA122" s="1088">
        <v>11238605</v>
      </c>
      <c r="CB122" s="1088"/>
      <c r="CC122" s="1088"/>
      <c r="CD122" s="1088"/>
      <c r="CE122" s="1088"/>
      <c r="CF122" s="1108">
        <v>236.1</v>
      </c>
      <c r="CG122" s="1109"/>
      <c r="CH122" s="1109"/>
      <c r="CI122" s="1109"/>
      <c r="CJ122" s="1109"/>
      <c r="CK122" s="1100"/>
      <c r="CL122" s="1101"/>
      <c r="CM122" s="1101"/>
      <c r="CN122" s="1101"/>
      <c r="CO122" s="1102"/>
      <c r="CP122" s="1110" t="s">
        <v>405</v>
      </c>
      <c r="CQ122" s="1111"/>
      <c r="CR122" s="1111"/>
      <c r="CS122" s="1111"/>
      <c r="CT122" s="1111"/>
      <c r="CU122" s="1111"/>
      <c r="CV122" s="1111"/>
      <c r="CW122" s="1111"/>
      <c r="CX122" s="1111"/>
      <c r="CY122" s="1111"/>
      <c r="CZ122" s="1111"/>
      <c r="DA122" s="1111"/>
      <c r="DB122" s="1111"/>
      <c r="DC122" s="1111"/>
      <c r="DD122" s="1111"/>
      <c r="DE122" s="1111"/>
      <c r="DF122" s="1112"/>
      <c r="DG122" s="1009">
        <v>337053</v>
      </c>
      <c r="DH122" s="1010"/>
      <c r="DI122" s="1010"/>
      <c r="DJ122" s="1010"/>
      <c r="DK122" s="1010"/>
      <c r="DL122" s="1010">
        <v>302107</v>
      </c>
      <c r="DM122" s="1010"/>
      <c r="DN122" s="1010"/>
      <c r="DO122" s="1010"/>
      <c r="DP122" s="1010"/>
      <c r="DQ122" s="1010">
        <v>289111</v>
      </c>
      <c r="DR122" s="1010"/>
      <c r="DS122" s="1010"/>
      <c r="DT122" s="1010"/>
      <c r="DU122" s="1010"/>
      <c r="DV122" s="1011">
        <v>6.1</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469</v>
      </c>
      <c r="AB123" s="1049"/>
      <c r="AC123" s="1049"/>
      <c r="AD123" s="1049"/>
      <c r="AE123" s="1050"/>
      <c r="AF123" s="1051" t="s">
        <v>481</v>
      </c>
      <c r="AG123" s="1049"/>
      <c r="AH123" s="1049"/>
      <c r="AI123" s="1049"/>
      <c r="AJ123" s="1050"/>
      <c r="AK123" s="1051" t="s">
        <v>409</v>
      </c>
      <c r="AL123" s="1049"/>
      <c r="AM123" s="1049"/>
      <c r="AN123" s="1049"/>
      <c r="AO123" s="1050"/>
      <c r="AP123" s="1052" t="s">
        <v>466</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482</v>
      </c>
      <c r="BP123" s="1096"/>
      <c r="BQ123" s="1155">
        <v>15855678</v>
      </c>
      <c r="BR123" s="1156"/>
      <c r="BS123" s="1156"/>
      <c r="BT123" s="1156"/>
      <c r="BU123" s="1156"/>
      <c r="BV123" s="1156">
        <v>16293511</v>
      </c>
      <c r="BW123" s="1156"/>
      <c r="BX123" s="1156"/>
      <c r="BY123" s="1156"/>
      <c r="BZ123" s="1156"/>
      <c r="CA123" s="1156">
        <v>17689632</v>
      </c>
      <c r="CB123" s="1156"/>
      <c r="CC123" s="1156"/>
      <c r="CD123" s="1156"/>
      <c r="CE123" s="1156"/>
      <c r="CF123" s="1089"/>
      <c r="CG123" s="1090"/>
      <c r="CH123" s="1090"/>
      <c r="CI123" s="1090"/>
      <c r="CJ123" s="1091"/>
      <c r="CK123" s="1100"/>
      <c r="CL123" s="1101"/>
      <c r="CM123" s="1101"/>
      <c r="CN123" s="1101"/>
      <c r="CO123" s="1102"/>
      <c r="CP123" s="1110" t="s">
        <v>408</v>
      </c>
      <c r="CQ123" s="1111"/>
      <c r="CR123" s="1111"/>
      <c r="CS123" s="1111"/>
      <c r="CT123" s="1111"/>
      <c r="CU123" s="1111"/>
      <c r="CV123" s="1111"/>
      <c r="CW123" s="1111"/>
      <c r="CX123" s="1111"/>
      <c r="CY123" s="1111"/>
      <c r="CZ123" s="1111"/>
      <c r="DA123" s="1111"/>
      <c r="DB123" s="1111"/>
      <c r="DC123" s="1111"/>
      <c r="DD123" s="1111"/>
      <c r="DE123" s="1111"/>
      <c r="DF123" s="1112"/>
      <c r="DG123" s="1048">
        <v>372720</v>
      </c>
      <c r="DH123" s="1049"/>
      <c r="DI123" s="1049"/>
      <c r="DJ123" s="1049"/>
      <c r="DK123" s="1050"/>
      <c r="DL123" s="1051">
        <v>306565</v>
      </c>
      <c r="DM123" s="1049"/>
      <c r="DN123" s="1049"/>
      <c r="DO123" s="1049"/>
      <c r="DP123" s="1050"/>
      <c r="DQ123" s="1051">
        <v>50410</v>
      </c>
      <c r="DR123" s="1049"/>
      <c r="DS123" s="1049"/>
      <c r="DT123" s="1049"/>
      <c r="DU123" s="1050"/>
      <c r="DV123" s="1052">
        <v>1.1000000000000001</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409</v>
      </c>
      <c r="AB124" s="1049"/>
      <c r="AC124" s="1049"/>
      <c r="AD124" s="1049"/>
      <c r="AE124" s="1050"/>
      <c r="AF124" s="1051" t="s">
        <v>464</v>
      </c>
      <c r="AG124" s="1049"/>
      <c r="AH124" s="1049"/>
      <c r="AI124" s="1049"/>
      <c r="AJ124" s="1050"/>
      <c r="AK124" s="1051" t="s">
        <v>409</v>
      </c>
      <c r="AL124" s="1049"/>
      <c r="AM124" s="1049"/>
      <c r="AN124" s="1049"/>
      <c r="AO124" s="1050"/>
      <c r="AP124" s="1052" t="s">
        <v>409</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50.4</v>
      </c>
      <c r="BR124" s="1118"/>
      <c r="BS124" s="1118"/>
      <c r="BT124" s="1118"/>
      <c r="BU124" s="1118"/>
      <c r="BV124" s="1118">
        <v>54.2</v>
      </c>
      <c r="BW124" s="1118"/>
      <c r="BX124" s="1118"/>
      <c r="BY124" s="1118"/>
      <c r="BZ124" s="1118"/>
      <c r="CA124" s="1118">
        <v>12.4</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v>12920</v>
      </c>
      <c r="DH124" s="1074"/>
      <c r="DI124" s="1074"/>
      <c r="DJ124" s="1074"/>
      <c r="DK124" s="1075"/>
      <c r="DL124" s="1073">
        <v>20493</v>
      </c>
      <c r="DM124" s="1074"/>
      <c r="DN124" s="1074"/>
      <c r="DO124" s="1074"/>
      <c r="DP124" s="1075"/>
      <c r="DQ124" s="1073">
        <v>18393</v>
      </c>
      <c r="DR124" s="1074"/>
      <c r="DS124" s="1074"/>
      <c r="DT124" s="1074"/>
      <c r="DU124" s="1075"/>
      <c r="DV124" s="1076">
        <v>0.4</v>
      </c>
      <c r="DW124" s="1077"/>
      <c r="DX124" s="1077"/>
      <c r="DY124" s="1077"/>
      <c r="DZ124" s="1078"/>
    </row>
    <row r="125" spans="1:130" s="246" customFormat="1" ht="26.25" customHeight="1" x14ac:dyDescent="0.15">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472</v>
      </c>
      <c r="AB125" s="1049"/>
      <c r="AC125" s="1049"/>
      <c r="AD125" s="1049"/>
      <c r="AE125" s="1050"/>
      <c r="AF125" s="1051" t="s">
        <v>409</v>
      </c>
      <c r="AG125" s="1049"/>
      <c r="AH125" s="1049"/>
      <c r="AI125" s="1049"/>
      <c r="AJ125" s="1050"/>
      <c r="AK125" s="1051" t="s">
        <v>409</v>
      </c>
      <c r="AL125" s="1049"/>
      <c r="AM125" s="1049"/>
      <c r="AN125" s="1049"/>
      <c r="AO125" s="1050"/>
      <c r="AP125" s="1052" t="s">
        <v>409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464</v>
      </c>
      <c r="DH125" s="1017"/>
      <c r="DI125" s="1017"/>
      <c r="DJ125" s="1017"/>
      <c r="DK125" s="1017"/>
      <c r="DL125" s="1017" t="s">
        <v>472</v>
      </c>
      <c r="DM125" s="1017"/>
      <c r="DN125" s="1017"/>
      <c r="DO125" s="1017"/>
      <c r="DP125" s="1017"/>
      <c r="DQ125" s="1017" t="s">
        <v>469</v>
      </c>
      <c r="DR125" s="1017"/>
      <c r="DS125" s="1017"/>
      <c r="DT125" s="1017"/>
      <c r="DU125" s="1017"/>
      <c r="DV125" s="1018" t="s">
        <v>468</v>
      </c>
      <c r="DW125" s="1018"/>
      <c r="DX125" s="1018"/>
      <c r="DY125" s="1018"/>
      <c r="DZ125" s="1019"/>
    </row>
    <row r="126" spans="1:130" s="246" customFormat="1" ht="26.25" customHeight="1" thickBot="1" x14ac:dyDescent="0.2">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409</v>
      </c>
      <c r="AB126" s="1049"/>
      <c r="AC126" s="1049"/>
      <c r="AD126" s="1049"/>
      <c r="AE126" s="1050"/>
      <c r="AF126" s="1051" t="s">
        <v>409</v>
      </c>
      <c r="AG126" s="1049"/>
      <c r="AH126" s="1049"/>
      <c r="AI126" s="1049"/>
      <c r="AJ126" s="1050"/>
      <c r="AK126" s="1051" t="s">
        <v>409</v>
      </c>
      <c r="AL126" s="1049"/>
      <c r="AM126" s="1049"/>
      <c r="AN126" s="1049"/>
      <c r="AO126" s="1050"/>
      <c r="AP126" s="1052" t="s">
        <v>469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488</v>
      </c>
      <c r="DH126" s="1010"/>
      <c r="DI126" s="1010"/>
      <c r="DJ126" s="1010"/>
      <c r="DK126" s="1010"/>
      <c r="DL126" s="1010" t="s">
        <v>464</v>
      </c>
      <c r="DM126" s="1010"/>
      <c r="DN126" s="1010"/>
      <c r="DO126" s="1010"/>
      <c r="DP126" s="1010"/>
      <c r="DQ126" s="1010" t="s">
        <v>409</v>
      </c>
      <c r="DR126" s="1010"/>
      <c r="DS126" s="1010"/>
      <c r="DT126" s="1010"/>
      <c r="DU126" s="1010"/>
      <c r="DV126" s="1011" t="s">
        <v>469</v>
      </c>
      <c r="DW126" s="1011"/>
      <c r="DX126" s="1011"/>
      <c r="DY126" s="1011"/>
      <c r="DZ126" s="1012"/>
    </row>
    <row r="127" spans="1:130" s="246" customFormat="1" ht="26.25" customHeight="1" x14ac:dyDescent="0.15">
      <c r="A127" s="1150"/>
      <c r="B127" s="1038"/>
      <c r="C127" s="1092" t="s">
        <v>489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5347</v>
      </c>
      <c r="AB127" s="1049"/>
      <c r="AC127" s="1049"/>
      <c r="AD127" s="1049"/>
      <c r="AE127" s="1050"/>
      <c r="AF127" s="1051">
        <v>3583</v>
      </c>
      <c r="AG127" s="1049"/>
      <c r="AH127" s="1049"/>
      <c r="AI127" s="1049"/>
      <c r="AJ127" s="1050"/>
      <c r="AK127" s="1051">
        <v>1643</v>
      </c>
      <c r="AL127" s="1049"/>
      <c r="AM127" s="1049"/>
      <c r="AN127" s="1049"/>
      <c r="AO127" s="1050"/>
      <c r="AP127" s="1052">
        <v>0</v>
      </c>
      <c r="AQ127" s="1053"/>
      <c r="AR127" s="1053"/>
      <c r="AS127" s="1053"/>
      <c r="AT127" s="1054"/>
      <c r="AU127" s="282"/>
      <c r="AV127" s="282"/>
      <c r="AW127" s="282"/>
      <c r="AX127" s="1122" t="s">
        <v>490</v>
      </c>
      <c r="AY127" s="1123"/>
      <c r="AZ127" s="1123"/>
      <c r="BA127" s="1123"/>
      <c r="BB127" s="1123"/>
      <c r="BC127" s="1123"/>
      <c r="BD127" s="1123"/>
      <c r="BE127" s="1124"/>
      <c r="BF127" s="1125" t="s">
        <v>491</v>
      </c>
      <c r="BG127" s="1123"/>
      <c r="BH127" s="1123"/>
      <c r="BI127" s="1123"/>
      <c r="BJ127" s="1123"/>
      <c r="BK127" s="1123"/>
      <c r="BL127" s="1124"/>
      <c r="BM127" s="1125" t="s">
        <v>492</v>
      </c>
      <c r="BN127" s="1123"/>
      <c r="BO127" s="1123"/>
      <c r="BP127" s="1123"/>
      <c r="BQ127" s="1123"/>
      <c r="BR127" s="1123"/>
      <c r="BS127" s="1124"/>
      <c r="BT127" s="1125" t="s">
        <v>493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494</v>
      </c>
      <c r="CQ127" s="1040"/>
      <c r="CR127" s="1040"/>
      <c r="CS127" s="1040"/>
      <c r="CT127" s="1040"/>
      <c r="CU127" s="1040"/>
      <c r="CV127" s="1040"/>
      <c r="CW127" s="1040"/>
      <c r="CX127" s="1040"/>
      <c r="CY127" s="1040"/>
      <c r="CZ127" s="1040"/>
      <c r="DA127" s="1040"/>
      <c r="DB127" s="1040"/>
      <c r="DC127" s="1040"/>
      <c r="DD127" s="1040"/>
      <c r="DE127" s="1040"/>
      <c r="DF127" s="1041"/>
      <c r="DG127" s="1009" t="s">
        <v>409</v>
      </c>
      <c r="DH127" s="1010"/>
      <c r="DI127" s="1010"/>
      <c r="DJ127" s="1010"/>
      <c r="DK127" s="1010"/>
      <c r="DL127" s="1010" t="s">
        <v>409</v>
      </c>
      <c r="DM127" s="1010"/>
      <c r="DN127" s="1010"/>
      <c r="DO127" s="1010"/>
      <c r="DP127" s="1010"/>
      <c r="DQ127" s="1010" t="s">
        <v>409</v>
      </c>
      <c r="DR127" s="1010"/>
      <c r="DS127" s="1010"/>
      <c r="DT127" s="1010"/>
      <c r="DU127" s="1010"/>
      <c r="DV127" s="1011" t="s">
        <v>409</v>
      </c>
      <c r="DW127" s="1011"/>
      <c r="DX127" s="1011"/>
      <c r="DY127" s="1011"/>
      <c r="DZ127" s="1012"/>
    </row>
    <row r="128" spans="1:130" s="246" customFormat="1" ht="26.25" customHeight="1" thickBot="1" x14ac:dyDescent="0.2">
      <c r="A128" s="1133" t="s">
        <v>495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496</v>
      </c>
      <c r="X128" s="1135"/>
      <c r="Y128" s="1135"/>
      <c r="Z128" s="1136"/>
      <c r="AA128" s="1137">
        <v>33206</v>
      </c>
      <c r="AB128" s="1138"/>
      <c r="AC128" s="1138"/>
      <c r="AD128" s="1138"/>
      <c r="AE128" s="1139"/>
      <c r="AF128" s="1140">
        <v>31028</v>
      </c>
      <c r="AG128" s="1138"/>
      <c r="AH128" s="1138"/>
      <c r="AI128" s="1138"/>
      <c r="AJ128" s="1139"/>
      <c r="AK128" s="1140">
        <v>27267</v>
      </c>
      <c r="AL128" s="1138"/>
      <c r="AM128" s="1138"/>
      <c r="AN128" s="1138"/>
      <c r="AO128" s="1139"/>
      <c r="AP128" s="1141"/>
      <c r="AQ128" s="1142"/>
      <c r="AR128" s="1142"/>
      <c r="AS128" s="1142"/>
      <c r="AT128" s="1143"/>
      <c r="AU128" s="282"/>
      <c r="AV128" s="282"/>
      <c r="AW128" s="282"/>
      <c r="AX128" s="978" t="s">
        <v>497</v>
      </c>
      <c r="AY128" s="979"/>
      <c r="AZ128" s="979"/>
      <c r="BA128" s="979"/>
      <c r="BB128" s="979"/>
      <c r="BC128" s="979"/>
      <c r="BD128" s="979"/>
      <c r="BE128" s="980"/>
      <c r="BF128" s="1144" t="s">
        <v>409</v>
      </c>
      <c r="BG128" s="1145"/>
      <c r="BH128" s="1145"/>
      <c r="BI128" s="1145"/>
      <c r="BJ128" s="1145"/>
      <c r="BK128" s="1145"/>
      <c r="BL128" s="1146"/>
      <c r="BM128" s="1144">
        <v>14.59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498</v>
      </c>
      <c r="CQ128" s="1127"/>
      <c r="CR128" s="1127"/>
      <c r="CS128" s="1127"/>
      <c r="CT128" s="1127"/>
      <c r="CU128" s="1127"/>
      <c r="CV128" s="1127"/>
      <c r="CW128" s="1127"/>
      <c r="CX128" s="1127"/>
      <c r="CY128" s="1127"/>
      <c r="CZ128" s="1127"/>
      <c r="DA128" s="1127"/>
      <c r="DB128" s="1127"/>
      <c r="DC128" s="1127"/>
      <c r="DD128" s="1127"/>
      <c r="DE128" s="1127"/>
      <c r="DF128" s="1128"/>
      <c r="DG128" s="1129" t="s">
        <v>469</v>
      </c>
      <c r="DH128" s="1130"/>
      <c r="DI128" s="1130"/>
      <c r="DJ128" s="1130"/>
      <c r="DK128" s="1130"/>
      <c r="DL128" s="1130" t="s">
        <v>464</v>
      </c>
      <c r="DM128" s="1130"/>
      <c r="DN128" s="1130"/>
      <c r="DO128" s="1130"/>
      <c r="DP128" s="1130"/>
      <c r="DQ128" s="1130" t="s">
        <v>409</v>
      </c>
      <c r="DR128" s="1130"/>
      <c r="DS128" s="1130"/>
      <c r="DT128" s="1130"/>
      <c r="DU128" s="1130"/>
      <c r="DV128" s="1131" t="s">
        <v>464</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499</v>
      </c>
      <c r="X129" s="1164"/>
      <c r="Y129" s="1164"/>
      <c r="Z129" s="1165"/>
      <c r="AA129" s="1048">
        <v>5820627</v>
      </c>
      <c r="AB129" s="1049"/>
      <c r="AC129" s="1049"/>
      <c r="AD129" s="1049"/>
      <c r="AE129" s="1050"/>
      <c r="AF129" s="1051">
        <v>5741426</v>
      </c>
      <c r="AG129" s="1049"/>
      <c r="AH129" s="1049"/>
      <c r="AI129" s="1049"/>
      <c r="AJ129" s="1050"/>
      <c r="AK129" s="1051">
        <v>5709718</v>
      </c>
      <c r="AL129" s="1049"/>
      <c r="AM129" s="1049"/>
      <c r="AN129" s="1049"/>
      <c r="AO129" s="1050"/>
      <c r="AP129" s="1166"/>
      <c r="AQ129" s="1167"/>
      <c r="AR129" s="1167"/>
      <c r="AS129" s="1167"/>
      <c r="AT129" s="1168"/>
      <c r="AU129" s="284"/>
      <c r="AV129" s="284"/>
      <c r="AW129" s="284"/>
      <c r="AX129" s="1157" t="s">
        <v>500</v>
      </c>
      <c r="AY129" s="1040"/>
      <c r="AZ129" s="1040"/>
      <c r="BA129" s="1040"/>
      <c r="BB129" s="1040"/>
      <c r="BC129" s="1040"/>
      <c r="BD129" s="1040"/>
      <c r="BE129" s="1041"/>
      <c r="BF129" s="1158" t="s">
        <v>409</v>
      </c>
      <c r="BG129" s="1159"/>
      <c r="BH129" s="1159"/>
      <c r="BI129" s="1159"/>
      <c r="BJ129" s="1159"/>
      <c r="BK129" s="1159"/>
      <c r="BL129" s="1160"/>
      <c r="BM129" s="1158">
        <v>19.59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936719</v>
      </c>
      <c r="AB130" s="1049"/>
      <c r="AC130" s="1049"/>
      <c r="AD130" s="1049"/>
      <c r="AE130" s="1050"/>
      <c r="AF130" s="1051">
        <v>940688</v>
      </c>
      <c r="AG130" s="1049"/>
      <c r="AH130" s="1049"/>
      <c r="AI130" s="1049"/>
      <c r="AJ130" s="1050"/>
      <c r="AK130" s="1051">
        <v>949740</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8.1999999999999993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4883908</v>
      </c>
      <c r="AB131" s="1074"/>
      <c r="AC131" s="1074"/>
      <c r="AD131" s="1074"/>
      <c r="AE131" s="1075"/>
      <c r="AF131" s="1073">
        <v>4800738</v>
      </c>
      <c r="AG131" s="1074"/>
      <c r="AH131" s="1074"/>
      <c r="AI131" s="1074"/>
      <c r="AJ131" s="1075"/>
      <c r="AK131" s="1073">
        <v>4759978</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v>12.4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6.7092582419999998</v>
      </c>
      <c r="AB132" s="1190"/>
      <c r="AC132" s="1190"/>
      <c r="AD132" s="1190"/>
      <c r="AE132" s="1191"/>
      <c r="AF132" s="1192">
        <v>7.5319253000000002</v>
      </c>
      <c r="AG132" s="1190"/>
      <c r="AH132" s="1190"/>
      <c r="AI132" s="1190"/>
      <c r="AJ132" s="1191"/>
      <c r="AK132" s="1192">
        <v>10.47359883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6.9</v>
      </c>
      <c r="AB133" s="1173"/>
      <c r="AC133" s="1173"/>
      <c r="AD133" s="1173"/>
      <c r="AE133" s="1174"/>
      <c r="AF133" s="1172">
        <v>7.2</v>
      </c>
      <c r="AG133" s="1173"/>
      <c r="AH133" s="1173"/>
      <c r="AI133" s="1173"/>
      <c r="AJ133" s="1174"/>
      <c r="AK133" s="1172">
        <v>8.1999999999999993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NYT3NKdVR+tdToX+WhqDgJrnq2nKbHndT4ztLiUPp6v+MQdRJ77LehFMXXnoiSUWp6IdvtwvndJ7EFLCIrFQA==" saltValue="ZLFff+hZl802e+w2pQo8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3" zoomScaleNormal="85" zoomScaleSheetLayoutView="73" workbookViewId="0">
      <selection activeCell="AU64" sqref="AU6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1cRf3vMw8MhVcLX2WkgIxLrcO2e8oGCUozr3qj4dLHflCCj0C59wUPRN8OVp2dLqCbhuEQGa4chWEKHpgT5fA==" saltValue="i9+KGJ4TnBI39MmteqA/g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5" zoomScaleNormal="75" zoomScaleSheetLayoutView="55" workbookViewId="0">
      <selection activeCell="AU64" sqref="AU6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lslpf55/K3MLzKvXmb+BJOn1defChEZ4/Y6nUBclDIKVX3nnfyE48/NQ5GQIqP8zE1hKLBp6UJPfwlHPBuK1g==" saltValue="Q7dBHnACOOiXS6jjKtk2FQ=="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U64" sqref="AU6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1530776</v>
      </c>
      <c r="AP9" s="312">
        <v>76192</v>
      </c>
      <c r="AQ9" s="313">
        <v>56489</v>
      </c>
      <c r="AR9" s="314">
        <v>34.9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112364</v>
      </c>
      <c r="AP10" s="315">
        <v>5593</v>
      </c>
      <c r="AQ10" s="316">
        <v>5759</v>
      </c>
      <c r="AR10" s="317">
        <v>-2.9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281705</v>
      </c>
      <c r="AP11" s="315">
        <v>14021</v>
      </c>
      <c r="AQ11" s="316">
        <v>8418</v>
      </c>
      <c r="AR11" s="317">
        <v>66.599999999999994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v>26339</v>
      </c>
      <c r="AP12" s="315">
        <v>1311</v>
      </c>
      <c r="AQ12" s="316">
        <v>199</v>
      </c>
      <c r="AR12" s="317">
        <v>558.79999999999995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522</v>
      </c>
      <c r="AP13" s="315" t="s">
        <v>522</v>
      </c>
      <c r="AQ13" s="316">
        <v>11</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67455</v>
      </c>
      <c r="AP14" s="315">
        <v>3357</v>
      </c>
      <c r="AQ14" s="316">
        <v>2749</v>
      </c>
      <c r="AR14" s="317">
        <v>22.1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14224</v>
      </c>
      <c r="AP15" s="315">
        <v>708</v>
      </c>
      <c r="AQ15" s="316">
        <v>1213</v>
      </c>
      <c r="AR15" s="317">
        <v>-41.6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-296711</v>
      </c>
      <c r="AP16" s="315">
        <v>-14768</v>
      </c>
      <c r="AQ16" s="316">
        <v>-4842</v>
      </c>
      <c r="AR16" s="317">
        <v>205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1736152</v>
      </c>
      <c r="AP17" s="315">
        <v>86414</v>
      </c>
      <c r="AQ17" s="316">
        <v>69997</v>
      </c>
      <c r="AR17" s="317">
        <v>23.5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7.81</v>
      </c>
      <c r="AP21" s="328">
        <v>6.51</v>
      </c>
      <c r="AQ21" s="329">
        <v>1.3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98</v>
      </c>
      <c r="AP22" s="333">
        <v>97.2</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842909</v>
      </c>
      <c r="AP32" s="342">
        <v>41955</v>
      </c>
      <c r="AQ32" s="343">
        <v>31531</v>
      </c>
      <c r="AR32" s="344">
        <v>33.1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522</v>
      </c>
      <c r="AP34" s="342" t="s">
        <v>522</v>
      </c>
      <c r="AQ34" s="343" t="s">
        <v>522</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456211</v>
      </c>
      <c r="AP35" s="342">
        <v>22707</v>
      </c>
      <c r="AQ35" s="343">
        <v>9647</v>
      </c>
      <c r="AR35" s="344">
        <v>135.4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v>174785</v>
      </c>
      <c r="AP36" s="342">
        <v>8700</v>
      </c>
      <c r="AQ36" s="343">
        <v>2316</v>
      </c>
      <c r="AR36" s="344">
        <v>275.60000000000002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v>1643</v>
      </c>
      <c r="AP37" s="342">
        <v>82</v>
      </c>
      <c r="AQ37" s="343">
        <v>1006</v>
      </c>
      <c r="AR37" s="344">
        <v>-91.8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t="s">
        <v>522</v>
      </c>
      <c r="AP38" s="345" t="s">
        <v>522</v>
      </c>
      <c r="AQ38" s="346">
        <v>1</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v>-27267</v>
      </c>
      <c r="AP39" s="342">
        <v>-1357</v>
      </c>
      <c r="AQ39" s="343">
        <v>-3160</v>
      </c>
      <c r="AR39" s="344">
        <v>-57.1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-949740</v>
      </c>
      <c r="AP40" s="342">
        <v>-47272</v>
      </c>
      <c r="AQ40" s="343">
        <v>-28415</v>
      </c>
      <c r="AR40" s="344">
        <v>66.400000000000006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498541</v>
      </c>
      <c r="AP41" s="342">
        <v>24814</v>
      </c>
      <c r="AQ41" s="343">
        <v>12925</v>
      </c>
      <c r="AR41" s="344">
        <v>92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1108718</v>
      </c>
      <c r="AN51" s="364">
        <v>53191</v>
      </c>
      <c r="AO51" s="365">
        <v>2.5</v>
      </c>
      <c r="AP51" s="366">
        <v>53292</v>
      </c>
      <c r="AQ51" s="367">
        <v>0</v>
      </c>
      <c r="AR51" s="368">
        <v>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625196</v>
      </c>
      <c r="AN52" s="372">
        <v>29994</v>
      </c>
      <c r="AO52" s="373">
        <v>-5.8</v>
      </c>
      <c r="AP52" s="374">
        <v>28900</v>
      </c>
      <c r="AQ52" s="375">
        <v>18.899999999999999</v>
      </c>
      <c r="AR52" s="376">
        <v>-24.7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788342</v>
      </c>
      <c r="AN53" s="364">
        <v>38042</v>
      </c>
      <c r="AO53" s="365">
        <v>-28.5</v>
      </c>
      <c r="AP53" s="366">
        <v>49919</v>
      </c>
      <c r="AQ53" s="367">
        <v>-6.3</v>
      </c>
      <c r="AR53" s="368">
        <v>-22.2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437631</v>
      </c>
      <c r="AN54" s="372">
        <v>21118</v>
      </c>
      <c r="AO54" s="373">
        <v>-29.6</v>
      </c>
      <c r="AP54" s="374">
        <v>26398</v>
      </c>
      <c r="AQ54" s="375">
        <v>-8.6999999999999993</v>
      </c>
      <c r="AR54" s="376">
        <v>-20.9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1404021</v>
      </c>
      <c r="AN55" s="364">
        <v>68435</v>
      </c>
      <c r="AO55" s="365">
        <v>79.900000000000006</v>
      </c>
      <c r="AP55" s="366">
        <v>47738</v>
      </c>
      <c r="AQ55" s="367">
        <v>-4.4000000000000004</v>
      </c>
      <c r="AR55" s="368">
        <v>84.3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822864</v>
      </c>
      <c r="AN56" s="372">
        <v>40108</v>
      </c>
      <c r="AO56" s="373">
        <v>89.9</v>
      </c>
      <c r="AP56" s="374">
        <v>24937</v>
      </c>
      <c r="AQ56" s="375">
        <v>-5.5</v>
      </c>
      <c r="AR56" s="376">
        <v>95.4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1626096</v>
      </c>
      <c r="AN57" s="364">
        <v>79961</v>
      </c>
      <c r="AO57" s="365">
        <v>16.8</v>
      </c>
      <c r="AP57" s="366">
        <v>52191</v>
      </c>
      <c r="AQ57" s="367">
        <v>9.3000000000000007</v>
      </c>
      <c r="AR57" s="368">
        <v>7.5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561481</v>
      </c>
      <c r="AN58" s="372">
        <v>27610</v>
      </c>
      <c r="AO58" s="373">
        <v>-31.2</v>
      </c>
      <c r="AP58" s="374">
        <v>24843</v>
      </c>
      <c r="AQ58" s="375">
        <v>-0.4</v>
      </c>
      <c r="AR58" s="376">
        <v>-30.8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489544</v>
      </c>
      <c r="AN59" s="364">
        <v>24366</v>
      </c>
      <c r="AO59" s="365">
        <v>-69.5</v>
      </c>
      <c r="AP59" s="366">
        <v>47387</v>
      </c>
      <c r="AQ59" s="367">
        <v>-9.1999999999999993</v>
      </c>
      <c r="AR59" s="368">
        <v>-60.3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246709</v>
      </c>
      <c r="AN60" s="372">
        <v>12280</v>
      </c>
      <c r="AO60" s="373">
        <v>-55.5</v>
      </c>
      <c r="AP60" s="374">
        <v>24928</v>
      </c>
      <c r="AQ60" s="375">
        <v>0.3</v>
      </c>
      <c r="AR60" s="376">
        <v>-55.8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1083344</v>
      </c>
      <c r="AN61" s="379">
        <v>52799</v>
      </c>
      <c r="AO61" s="380">
        <v>0.2</v>
      </c>
      <c r="AP61" s="381">
        <v>50105</v>
      </c>
      <c r="AQ61" s="382">
        <v>-2.1</v>
      </c>
      <c r="AR61" s="368">
        <v>2.2999999999999998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538776</v>
      </c>
      <c r="AN62" s="372">
        <v>26222</v>
      </c>
      <c r="AO62" s="373">
        <v>-6.4</v>
      </c>
      <c r="AP62" s="374">
        <v>26001</v>
      </c>
      <c r="AQ62" s="375">
        <v>0.9</v>
      </c>
      <c r="AR62" s="376">
        <v>-7.3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4h2ST3WhpYAUl06iCPeyUlHkOexNgVAHrZeB0ON2aPjJAENKORACcwyaHhWQFH3L8jzH3eayB5/N3dmHyDu5Q==" saltValue="XJKkOQUEFJpSPRe+ooEa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5" zoomScaleNormal="75" zoomScaleSheetLayoutView="55" workbookViewId="0">
      <selection activeCell="AU64" sqref="AU6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QsrTeA3u7+Ok/tWXZ0sMbr3qtIDsblh/hK/DOhwIEKEH1dQbbKerEyBHkyeav0/00PQWt0Vetm0nUtz93gP5A==" saltValue="Uva98amVLVrrys5hF+OTA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6" zoomScale="75" zoomScaleNormal="75" zoomScaleSheetLayoutView="55" workbookViewId="0">
      <selection activeCell="AU64" sqref="AU6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a8ZzoZVJzJgyhyPQM2emU3cTBgm/yP+Qcdu0/VTiFlHH0sx8jHV0ht9iIfkgwBWrzPrpIdpTQJSJrGtX+Wmw==" saltValue="Ax/1C2jS9dR2gpWj7+xO5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election activeCell="AU64" sqref="AU6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2" t="s">
        <v>3</v>
      </c>
      <c r="D47" s="1232"/>
      <c r="E47" s="1233"/>
      <c r="F47" s="11">
        <v>23.5</v>
      </c>
      <c r="G47" s="12">
        <v>27.42</v>
      </c>
      <c r="H47" s="12">
        <v>31.8</v>
      </c>
      <c r="I47" s="12">
        <v>36.520000000000003</v>
      </c>
      <c r="J47" s="13">
        <v>39.31</v>
      </c>
    </row>
    <row r="48" spans="2:10" ht="57.75" customHeight="1" x14ac:dyDescent="0.15">
      <c r="B48" s="14"/>
      <c r="C48" s="1234" t="s">
        <v>4</v>
      </c>
      <c r="D48" s="1234"/>
      <c r="E48" s="1235"/>
      <c r="F48" s="15">
        <v>6.63</v>
      </c>
      <c r="G48" s="16">
        <v>6.8</v>
      </c>
      <c r="H48" s="16">
        <v>6.51</v>
      </c>
      <c r="I48" s="16">
        <v>6.61</v>
      </c>
      <c r="J48" s="17">
        <v>5.12</v>
      </c>
    </row>
    <row r="49" spans="2:10" ht="57.75" customHeight="1" thickBot="1" x14ac:dyDescent="0.2">
      <c r="B49" s="18"/>
      <c r="C49" s="1236" t="s">
        <v>5</v>
      </c>
      <c r="D49" s="1236"/>
      <c r="E49" s="1237"/>
      <c r="F49" s="19">
        <v>8.59</v>
      </c>
      <c r="G49" s="20">
        <v>5.87</v>
      </c>
      <c r="H49" s="20">
        <v>5.66</v>
      </c>
      <c r="I49" s="20">
        <v>5.04</v>
      </c>
      <c r="J49" s="21">
        <v>1.06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MncGNTQmJ9faL5zR3ThBV/v6ZZ5AiXnAVjYMfqyNFgBX2NY7GIgy9v7WgLq+HIoh9AxjE1hUzGBcY82GG4DQ==" saltValue="lcNA97AVAbZdR1yML0/4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2020-09-29T04:20:23Z</cp:lastPrinted>
  <dcterms:created xsi:type="dcterms:W3CDTF">2020-02-10T06:03:19Z</dcterms:created>
  <dcterms:modified xsi:type="dcterms:W3CDTF">2020-09-29T04:20:33Z</dcterms:modified>
  <cp:category/>
</cp:coreProperties>
</file>