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D4913374-7EB3-434F-81E6-F32542C617F3}" xr6:coauthVersionLast="44" xr6:coauthVersionMax="44" xr10:uidLastSave="{00000000-0000-0000-0000-000000000000}"/>
  <bookViews>
    <workbookView xWindow="-120" yWindow="-120" windowWidth="29040" windowHeight="15840" tabRatio="92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U36" i="10"/>
  <c r="AM35" i="10"/>
  <c r="AM34" i="10"/>
  <c r="C34" i="10"/>
  <c r="C35" i="10" s="1"/>
  <c r="C36"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<sst xmlns="http://schemas.openxmlformats.org/spreadsheetml/2006/main" count="1137" uniqueCount="617">
  <si>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</si>
  <si>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</si>
  <si>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</si>
  <si>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</si>
  <si>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</si>
  <si>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</si>
  <si>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</si>
  <si>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</si>
  <si>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</si>
  <si>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</si>
  <si>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</si>
  <si>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</si>
  <si>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</si>
  <si>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</si>
  <si>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</si>
  <si>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</si>
  <si>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</si>
  <si>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</si>
  <si>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</si>
  <si>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</si>
  <si>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</si>
  <si>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</si>
  <si>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</si>
  <si>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</si>
  <si>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</si>
  <si>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</si>
  <si>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</si>
  <si>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</si>
  <si>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</si>
  <si>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</si>
  <si>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</si>
  <si>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</si>
  <si>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</si>
  <si>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</si>
  <si>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</si>
  <si>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</si>
  <si>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</si>
  <si>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</si>
  <si>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</si>
  <si>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</si>
  <si>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</si>
  <si>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</si>
  <si>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</si>
  <si>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</si>
  <si>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</si>
  <si>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</si>
  <si>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</si>
  <si>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</si>
  <si>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</si>
  <si>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</si>
  <si>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</si>
  <si>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</si>
  <si>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</si>
  <si>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</si>
  <si>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</si>
  <si>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</si>
  <si>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</si>
  <si>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</si>
  <si>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</si>
  <si>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</si>
  <si>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</si>
  <si>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</si>
  <si>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</si>
  <si>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</si>
  <si>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</si>
  <si>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</si>
  <si>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</si>
  <si>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</si>
  <si>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</si>
  <si>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</si>
  <si>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</si>
  <si>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</si>
  <si>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</si>
  <si>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</si>
  <si>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</si>
  <si>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</si>
  <si>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</si>
  <si>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</si>
  <si>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</si>
  <si>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</si>
  <si>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</si>
  <si>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</si>
  <si>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</si>
  <si>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</si>
  <si>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</si>
  <si>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</si>
  <si>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</si>
  <si>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</si>
  <si>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</si>
  <si>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</si>
  <si>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</si>
  <si>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</si>
  <si>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</si>
  <si>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</si>
  <si>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</si>
  <si>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</si>
  <si>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</si>
  <si>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</si>
  <si>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</si>
  <si>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</si>
  <si>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</si>
  <si>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</si>
  <si>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</si>
  <si>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</si>
  <si>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</si>
  <si>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</si>
  <si>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</si>
  <si>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</si>
  <si>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</si>
  <si>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</si>
  <si>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</si>
  <si>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</si>
  <si>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</si>
  <si>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</si>
  <si>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</si>
  <si>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</si>
  <si>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</si>
  <si>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</si>
  <si>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</si>
  <si>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</si>
  <si>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</si>
  <si>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</si>
  <si>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</si>
  <si>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</si>
  <si>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</si>
  <si>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</si>
  <si>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</si>
  <si>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</si>
  <si>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</si>
  <si>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</si>
  <si>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</si>
  <si>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</si>
  <si>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</si>
  <si>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</si>
  <si>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</si>
  <si>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</si>
  <si>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</si>
  <si>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</si>
  <si>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</si>
  <si>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</si>
  <si>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</si>
  <si>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</si>
  <si>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</si>
  <si>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</si>
  <si>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</si>
  <si>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</si>
  <si>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</si>
  <si>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</si>
  <si>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</si>
  <si>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</si>
  <si>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</si>
  <si>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</si>
  <si>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</si>
  <si>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</si>
  <si>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</si>
  <si>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</si>
  <si>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</si>
  <si>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</si>
  <si>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</si>
  <si>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</si>
  <si>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</si>
  <si>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</si>
  <si>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</si>
  <si>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</si>
  <si>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</si>
  <si>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</si>
  <si>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</si>
  <si>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</si>
  <si>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</si>
  <si>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</si>
  <si>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</si>
  <si>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</si>
  <si>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</si>
  <si>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</si>
  <si>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</si>
  <si>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</si>
  <si>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</si>
  <si>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</si>
  <si>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</si>
  <si>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</si>
  <si>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</si>
  <si>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</si>
  <si>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</si>
  <si>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</si>
  <si>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</si>
  <si>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</si>
  <si>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</si>
  <si>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</si>
  <si>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</si>
  <si>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</si>
  <si>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</si>
  <si>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</si>
  <si>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</si>
  <si>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</si>
  <si>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</si>
  <si>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</si>
  <si>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</si>
  <si>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</si>
  <si>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</si>
  <si>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</si>
  <si>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</si>
  <si>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</si>
  <si>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</si>
  <si>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</si>
  <si>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</si>
  <si>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</si>
  <si>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</si>
  <si>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</si>
  <si>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</si>
  <si>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</si>
  <si>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</si>
  <si>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</si>
  <si>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佐賀県みやき町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</si>
  <si>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</si>
  <si>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</si>
  <si>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</si>
  <si>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</si>
  <si>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</si>
  <si>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</si>
  <si>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</si>
  <si>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</si>
  <si>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</si>
  <si>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</si>
  <si>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</si>
  <si>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</si>
  <si>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</si>
  <si>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</si>
  <si>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</si>
  <si>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</si>
  <si>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</si>
  <si>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</si>
  <si>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</si>
  <si>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</si>
  <si>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</si>
  <si>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</si>
  <si>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</si>
  <si>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</si>
  <si>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</si>
  <si>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</si>
  <si>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</si>
  <si>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</si>
  <si>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</si>
  <si>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</si>
  <si>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</si>
  <si>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</si>
  <si>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</si>
  <si>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</si>
  <si>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</si>
  <si>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</si>
  <si>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</si>
  <si>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</si>
  <si>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</si>
  <si>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</si>
  <si>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</si>
  <si>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</si>
  <si>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</si>
  <si>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</si>
  <si>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</si>
  <si>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</si>
  <si>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</si>
  <si>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</si>
  <si>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</si>
  <si>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</si>
  <si>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</si>
  <si>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</si>
  <si>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</si>
  <si>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</si>
  <si>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</si>
  <si>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</si>
  <si>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</si>
  <si>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</si>
  <si>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</si>
  <si>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</si>
  <si>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</si>
  <si>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</si>
  <si>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</si>
  <si>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</si>
  <si>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</si>
  <si>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</si>
  <si>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</si>
  <si>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</si>
  <si>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</si>
  <si>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</si>
  <si>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</si>
  <si>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</si>
  <si>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</si>
  <si>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</si>
  <si>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</si>
  <si>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</si>
  <si>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</si>
  <si>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</si>
  <si>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</si>
  <si>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</si>
  <si>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</si>
  <si>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</si>
  <si>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</si>
  <si>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</si>
  <si>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</si>
  <si>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</si>
  <si>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</si>
  <si>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</si>
  <si>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</si>
  <si>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</si>
  <si>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</si>
  <si>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</si>
  <si>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</si>
  <si>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</si>
  <si>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</si>
  <si>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</si>
  <si>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</si>
  <si>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</si>
  <si>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</si>
  <si>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</si>
  <si>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</si>
  <si>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</si>
  <si>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</si>
  <si>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</si>
  <si>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</si>
  <si>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</si>
  <si>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</si>
  <si>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</si>
  <si>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</si>
  <si>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</si>
  <si>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</si>
  <si>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</si>
  <si>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</si>
  <si>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</si>
  <si>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</si>
  <si>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</si>
  <si>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</si>
  <si>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</si>
  <si>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</si>
  <si>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</si>
  <si>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</si>
  <si>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</si>
  <si>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</si>
  <si>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</si>
  <si>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</si>
  <si>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</si>
  <si>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</si>
  <si>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</si>
  <si>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</si>
  <si>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</si>
  <si>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</si>
  <si>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</si>
  <si>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</si>
  <si>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</si>
  <si>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</si>
  <si>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</si>
  <si>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</si>
  <si>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</si>
  <si>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</si>
  <si>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</si>
  <si>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</si>
  <si>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</si>
  <si>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</si>
  <si>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</si>
  <si>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</si>
  <si>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</si>
  <si>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</si>
  <si>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</si>
  <si>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佐賀県みやき町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</si>
  <si>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</si>
  <si>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</si>
  <si>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</si>
  <si>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</si>
  <si>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</si>
  <si>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</si>
  <si>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</si>
  <si>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</si>
  <si>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</si>
  <si>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</si>
  <si>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</si>
  <si>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</si>
  <si>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</si>
  <si>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</si>
  <si>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</si>
  <si>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</si>
  <si>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</si>
  <si>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</si>
  <si>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</si>
  <si>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</si>
  <si>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</si>
  <si>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</si>
  <si>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</si>
  <si>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</si>
  <si>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</si>
  <si>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</si>
  <si>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</si>
  <si>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</si>
  <si>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</si>
  <si>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</si>
  <si>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</si>
  <si>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</si>
  <si>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</si>
  <si>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</si>
  <si>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</si>
  <si>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</si>
  <si>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</si>
  <si>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</si>
  <si>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</si>
  <si>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</si>
  <si>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</si>
  <si>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法非適用企業</t>
    <phoneticPr fontId="5"/>
  </si>
  <si>
    <t>住宅用地取得造成事業特別会計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</si>
  <si>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</si>
  <si>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</si>
  <si>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</si>
  <si>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</si>
  <si>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</si>
  <si>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</si>
  <si>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</si>
  <si>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</si>
  <si>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</si>
  <si>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</si>
  <si>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</si>
  <si>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</si>
  <si>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</si>
  <si>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</si>
  <si>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</si>
  <si>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</si>
  <si>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</si>
  <si>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</si>
  <si>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</si>
  <si>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</si>
  <si>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</si>
  <si>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</si>
  <si>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</si>
  <si>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</si>
  <si>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</si>
  <si>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</si>
  <si>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</si>
  <si>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</si>
  <si>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</si>
  <si>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</si>
  <si>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</si>
  <si>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</si>
  <si>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</si>
  <si>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</si>
  <si>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</si>
  <si>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</si>
  <si>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</si>
  <si>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</si>
  <si>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</si>
  <si>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</si>
  <si>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</si>
  <si>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</si>
  <si>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</si>
  <si>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</si>
  <si>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</si>
  <si>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</si>
  <si>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</si>
  <si>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</si>
  <si>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</si>
  <si>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</si>
  <si>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</si>
  <si>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</si>
  <si>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</si>
  <si>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</si>
  <si>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</si>
  <si>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</si>
  <si>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</si>
  <si>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</si>
  <si>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</si>
  <si>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</si>
  <si>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</si>
  <si>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</si>
  <si>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</si>
  <si>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</si>
  <si>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工業用地取得造成事業特別会計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</si>
  <si>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</si>
  <si>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</si>
  <si>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住宅用地取得造成事業特別会計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</si>
  <si>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</si>
  <si>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</si>
  <si>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</si>
  <si>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</si>
  <si>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</si>
  <si>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</si>
  <si>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</si>
  <si>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</si>
  <si>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</si>
  <si>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</si>
  <si>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</si>
  <si>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</si>
  <si>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</si>
  <si>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</si>
  <si>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</si>
  <si>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</si>
  <si>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</si>
  <si>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</si>
  <si>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</si>
  <si>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</si>
  <si>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</si>
  <si>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</si>
  <si>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</si>
  <si>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</si>
  <si>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</si>
  <si>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</si>
  <si>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</si>
  <si>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</si>
  <si>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</si>
  <si>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</si>
  <si>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</si>
  <si>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</si>
  <si>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</si>
  <si>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</si>
  <si>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</si>
  <si>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</si>
  <si>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</si>
  <si>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</si>
  <si>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</si>
  <si>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</si>
  <si>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</si>
  <si>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</si>
  <si>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</si>
  <si>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</si>
  <si>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</si>
  <si>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</si>
  <si>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</si>
  <si>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</si>
  <si>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</si>
  <si>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</si>
  <si>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</si>
  <si>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</si>
  <si>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</si>
  <si>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</si>
  <si>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</si>
  <si>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</si>
  <si>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</si>
  <si>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</si>
  <si>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</si>
  <si>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</si>
  <si>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</si>
  <si>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</si>
  <si>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</si>
  <si>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</si>
  <si>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</si>
  <si>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</si>
  <si>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</si>
  <si>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</si>
  <si>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</si>
  <si>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</si>
  <si>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</si>
  <si>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</si>
  <si>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</si>
  <si>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</si>
  <si>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</si>
  <si>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</si>
  <si>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</si>
  <si>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</si>
  <si>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</si>
  <si>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</si>
  <si>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</si>
  <si>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</si>
  <si>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</si>
  <si>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</si>
  <si>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</si>
  <si>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ふるさと寄附金基金特別会計</t>
  </si>
  <si>
    <t>一般会計</t>
  </si>
  <si>
    <t>国民健康保険特別会計</t>
  </si>
  <si>
    <t>▲ 3.01</t>
  </si>
  <si>
    <t>▲ 2.59</t>
  </si>
  <si>
    <t>▲ 1.67</t>
  </si>
  <si>
    <t>工業用地取得造成事業特別会計</t>
  </si>
  <si>
    <t>下水道事業特別会計</t>
  </si>
  <si>
    <t>住宅用地取得造成事業特別会計</t>
  </si>
  <si>
    <t>後期高齢者医療特別会計</t>
  </si>
  <si>
    <t>グリーンパーク推進整備事業基金特別会計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</si>
  <si>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</si>
  <si>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</si>
  <si>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</si>
  <si>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</si>
  <si>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</si>
  <si>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</si>
  <si>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</si>
  <si>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</si>
  <si>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</si>
  <si>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</si>
  <si>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</si>
  <si>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</si>
  <si>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</si>
  <si>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</si>
  <si>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</si>
  <si>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</si>
  <si>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</si>
  <si>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</si>
  <si>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</si>
  <si>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</si>
  <si>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</si>
  <si>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</si>
  <si>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佐賀東部環境施設組合</t>
    <rPh sb="0" eb="2">
      <t>サガ</t>
    </rPh>
    <rPh sb="2" eb="4">
      <t>トウブ</t>
    </rPh>
    <rPh sb="4" eb="6">
      <t>カンキョウ</t>
    </rPh>
    <rPh sb="6" eb="8">
      <t>シセツ</t>
    </rPh>
    <rPh sb="8" eb="10">
      <t>クミアイ</t>
    </rPh>
    <phoneticPr fontId="2"/>
  </si>
  <si>
    <t>-</t>
    <phoneticPr fontId="2"/>
  </si>
  <si>
    <t>-</t>
    <phoneticPr fontId="2"/>
  </si>
  <si>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</si>
  <si>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</si>
  <si>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</si>
  <si>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みやきまち</t>
    <phoneticPr fontId="2"/>
  </si>
  <si>
    <t>ふるさと寄附金基金</t>
    <rPh sb="4" eb="7">
      <t>キフキン</t>
    </rPh>
    <rPh sb="7" eb="9">
      <t>キキン</t>
    </rPh>
    <phoneticPr fontId="18"/>
  </si>
  <si>
    <t>合併振興基金</t>
    <rPh sb="0" eb="2">
      <t>ガッペイ</t>
    </rPh>
    <rPh sb="2" eb="4">
      <t>シンコウ</t>
    </rPh>
    <rPh sb="4" eb="6">
      <t>キキン</t>
    </rPh>
    <phoneticPr fontId="18"/>
  </si>
  <si>
    <t>地域福祉基金</t>
    <rPh sb="0" eb="2">
      <t>チイキ</t>
    </rPh>
    <rPh sb="2" eb="4">
      <t>フクシ</t>
    </rPh>
    <rPh sb="4" eb="6">
      <t>キキン</t>
    </rPh>
    <phoneticPr fontId="18"/>
  </si>
  <si>
    <t>グリーンパーク推進整備基金</t>
    <rPh sb="7" eb="9">
      <t>スイシン</t>
    </rPh>
    <rPh sb="9" eb="11">
      <t>セイビ</t>
    </rPh>
    <rPh sb="11" eb="13">
      <t>キキン</t>
    </rPh>
    <phoneticPr fontId="18"/>
  </si>
  <si>
    <t>定住総合対策基金</t>
    <rPh sb="0" eb="2">
      <t>テイジュウ</t>
    </rPh>
    <rPh sb="2" eb="4">
      <t>ソウゴウ</t>
    </rPh>
    <rPh sb="4" eb="6">
      <t>タイサク</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</si>
  <si>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</si>
  <si>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</si>
  <si>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</si>
  <si>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</si>
  <si>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</si>
  <si>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</si>
  <si>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</si>
  <si>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</si>
  <si>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</si>
  <si>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</si>
  <si>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</si>
  <si>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</si>
  <si>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30年度の将来負担比率は、平成29年度に引き続き将来負担額を充当可能財源等額が上回ったため、算定なしとなった。また、平成30年度の有形固定資産減価償却率についても、近年の施設更新の影響等で類似団体内平均を18.2ポイント下回っている。引き続き公共施設の老朽化対策について、公共施設等総合管理計画に基づき、中・長期的に施設の更新、維持修繕、統廃合等に取り組み、将来負担の平準化を進めながら財政健全化に取り組んでいく。</t>
    <rPh sb="16" eb="18">
      <t>ヘイセイ</t>
    </rPh>
    <rPh sb="20" eb="22">
      <t>ネンド</t>
    </rPh>
    <rPh sb="23" eb="24">
      <t>ヒ</t>
    </rPh>
    <rPh sb="25" eb="26">
      <t>ツヅ</t>
    </rPh>
    <rPh sb="27" eb="29">
      <t>ショウライ</t>
    </rPh>
    <rPh sb="29" eb="31">
      <t>フタン</t>
    </rPh>
    <rPh sb="31" eb="32">
      <t>ガク</t>
    </rPh>
    <rPh sb="33" eb="35">
      <t>ジュウトウ</t>
    </rPh>
    <rPh sb="35" eb="37">
      <t>カノウ</t>
    </rPh>
    <rPh sb="37" eb="39">
      <t>ザイゲン</t>
    </rPh>
    <rPh sb="39" eb="40">
      <t>トウ</t>
    </rPh>
    <rPh sb="40" eb="41">
      <t>ガク</t>
    </rPh>
    <rPh sb="42" eb="44">
      <t>ウワマワ</t>
    </rPh>
    <rPh sb="49" eb="51">
      <t>サンテイ</t>
    </rPh>
    <rPh sb="61" eb="63">
      <t>ヘイセイ</t>
    </rPh>
    <rPh sb="65" eb="67">
      <t>ネンド</t>
    </rPh>
    <rPh sb="85" eb="87">
      <t>キンネン</t>
    </rPh>
    <rPh sb="88" eb="90">
      <t>シセツ</t>
    </rPh>
    <rPh sb="90" eb="92">
      <t>コウシン</t>
    </rPh>
    <rPh sb="93" eb="95">
      <t>エイキョウ</t>
    </rPh>
    <rPh sb="95" eb="96">
      <t>トウ</t>
    </rPh>
    <rPh sb="97" eb="99">
      <t>ルイジ</t>
    </rPh>
    <rPh sb="99" eb="101">
      <t>ダンタイ</t>
    </rPh>
    <rPh sb="101" eb="102">
      <t>ウチ</t>
    </rPh>
    <rPh sb="102" eb="104">
      <t>ヘイキン</t>
    </rPh>
    <phoneticPr fontId="5"/>
  </si>
  <si>
    <t>　平成30年度の将来負担比率は、平成29年度に引き続き将来負担額を充当可能財源等額が上回ったため、算定なしとなった。一方で、実質公債費比率は、合併特例債の活用した事業の推進等による元利償還金の増により、類似団体内平均値を5.0ポイント上回っている。本町では、合併特例債の償還財源として、普通交付税に算入される償還額の7割分以外の残り3割相当額について、減債基金に計画的に積立を行うことにより財源を確保し、当該年度の償還額の3割相当額を減債基金から繰入を行い、財政健全化に努めている。</t>
    <rPh sb="58" eb="60">
      <t>イッポウ</t>
    </rPh>
    <rPh sb="71" eb="73">
      <t>ガッペイ</t>
    </rPh>
    <rPh sb="73" eb="75">
      <t>トクレイ</t>
    </rPh>
    <rPh sb="75" eb="76">
      <t>サイ</t>
    </rPh>
    <rPh sb="77" eb="79">
      <t>カツヨウ</t>
    </rPh>
    <rPh sb="81" eb="83">
      <t>ジギョウ</t>
    </rPh>
    <rPh sb="84" eb="86">
      <t>スイシン</t>
    </rPh>
    <rPh sb="86" eb="87">
      <t>トウ</t>
    </rPh>
    <rPh sb="90" eb="92">
      <t>ガンリ</t>
    </rPh>
    <rPh sb="92" eb="95">
      <t>ショウカンキン</t>
    </rPh>
    <rPh sb="96" eb="97">
      <t>ゾウ</t>
    </rPh>
    <rPh sb="105" eb="106">
      <t>ウチ</t>
    </rPh>
    <rPh sb="108" eb="109">
      <t>アタイ</t>
    </rPh>
    <rPh sb="124" eb="126">
      <t>ホンチョウ</t>
    </rPh>
    <rPh sb="154" eb="156">
      <t>ショウカン</t>
    </rPh>
    <rPh sb="156" eb="157">
      <t>ガク</t>
    </rPh>
    <rPh sb="160" eb="161">
      <t>ブン</t>
    </rPh>
    <rPh sb="161" eb="163">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</si>
</sst>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42B-41D3-BBC1-76D01C2F76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73111</c:v>
                </c:pt>
                <c:pt idx="1">
                  <c:v>103853</c:v>
                </c:pt>
                <c:pt idx="2">
                  <c:v>121032</c:v>
                </c:pt>
                <c:pt idx="3">
                  <c:v>166784</c:v>
                </c:pt>
                <c:pt idx="4">
                  <c:v>108198</c:v>
                </c:pt>
              </c:numCache>
            </c:numRef>
          </c:val>
          <c:smooth val="0"/>
          <c:extLst>
            <c:ext xmlns:c16="http://schemas.microsoft.com/office/drawing/2014/chart" uri="{C3380CC4-5D6E-409C-BE32-E72D297353CC}">
              <c16:uniqueId val="{00000001-B42B-41D3-BBC1-76D01C2F76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2.98</c:v>
                </c:pt>
                <c:pt idx="1">
                  <c:v>5.1100000000000003</c:v>
                </c:pt>
                <c:pt idx="2">
                  <c:v>8.9700000000000006</c:v>
                </c:pt>
                <c:pt idx="3">
                  <c:v>20.309999999999999</c:v>
                </c:pt>
                <c:pt idx="4">
                  <c:v>32.340000000000003</c:v>
                </c:pt>
              </c:numCache>
            </c:numRef>
          </c:val>
          <c:extLst>
            <c:ext xmlns:c16="http://schemas.microsoft.com/office/drawing/2014/chart" uri="{C3380CC4-5D6E-409C-BE32-E72D297353CC}">
              <c16:uniqueId val="{00000000-70A6-409E-A616-03F202A821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24.19</c:v>
                </c:pt>
                <c:pt idx="1">
                  <c:v>24.57</c:v>
                </c:pt>
                <c:pt idx="2">
                  <c:v>24.74</c:v>
                </c:pt>
                <c:pt idx="3">
                  <c:v>24.59</c:v>
                </c:pt>
                <c:pt idx="4">
                  <c:v>20.52</c:v>
                </c:pt>
              </c:numCache>
            </c:numRef>
          </c:val>
          <c:extLst>
            <c:ext xmlns:c16="http://schemas.microsoft.com/office/drawing/2014/chart" uri="{C3380CC4-5D6E-409C-BE32-E72D297353CC}">
              <c16:uniqueId val="{00000001-70A6-409E-A616-03F202A821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0.14000000000000001</c:v>
                </c:pt>
                <c:pt idx="1">
                  <c:v>2.74</c:v>
                </c:pt>
                <c:pt idx="2">
                  <c:v>3.98</c:v>
                </c:pt>
                <c:pt idx="3">
                  <c:v>11.44</c:v>
                </c:pt>
                <c:pt idx="4">
                  <c:v>8.65</c:v>
                </c:pt>
              </c:numCache>
            </c:numRef>
          </c:val>
          <c:smooth val="0"/>
          <c:extLst>
            <c:ext xmlns:c16="http://schemas.microsoft.com/office/drawing/2014/chart" uri="{C3380CC4-5D6E-409C-BE32-E72D297353CC}">
              <c16:uniqueId val="{00000002-70A6-409E-A616-03F202A821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0.39</c:v>
                </c:pt>
                <c:pt idx="2">
                  <c:v>#N/A</c:v>
                </c:pt>
                <c:pt idx="3">
                  <c:v>0.49</c:v>
                </c:pt>
                <c:pt idx="4">
                  <c:v>0</c:v>
                </c:pt>
                <c:pt idx="5">
                  <c:v>0</c:v>
                </c:pt>
                <c:pt idx="6">
                  <c:v>0</c:v>
                </c:pt>
                <c:pt idx="7">
                  <c:v>0</c:v>
                </c:pt>
                <c:pt idx="8">
                  <c:v>0</c:v>
                </c:pt>
                <c:pt idx="9">
                  <c:v>0</c:v>
                </c:pt>
              </c:numCache>
            </c:numRef>
          </c:val>
          <c:extLst>
            <c:ext xmlns:c16="http://schemas.microsoft.com/office/drawing/2014/chart" uri="{C3380CC4-5D6E-409C-BE32-E72D297353CC}">
              <c16:uniqueId val="{00000000-8076-4867-8459-3E90ABE2B2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76-4867-8459-3E90ABE2B22B}"/>
            </c:ext>
          </c:extLst>
        </c:ser>
        <c:ser>
          <c:idx val="2"/>
          <c:order val="2"/>
          <c:tx>
            <c:strRef>
              <c:f>データシート!$A$29</c:f>
              <c:strCache>
                <c:ptCount val="1"/>
                <c:pt idx="0">
                  <c:v>グリーンパーク推進整備事業基金特別会計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0.15</c:v>
                </c:pt>
                <c:pt idx="6">
                  <c:v>#N/A</c:v>
                </c:pt>
                <c:pt idx="7">
                  <c:v>7.0000000000000007E-2</c:v>
                </c:pt>
                <c:pt idx="8">
                  <c:v>#N/A</c:v>
                </c:pt>
                <c:pt idx="9">
                  <c:v>7.0000000000000007E-2</c:v>
                </c:pt>
              </c:numCache>
            </c:numRef>
          </c:val>
          <c:extLst>
            <c:ext xmlns:c16="http://schemas.microsoft.com/office/drawing/2014/chart" uri="{C3380CC4-5D6E-409C-BE32-E72D297353CC}">
              <c16:uniqueId val="{00000002-8076-4867-8459-3E90ABE2B22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0.11</c:v>
                </c:pt>
                <c:pt idx="8">
                  <c:v>#N/A</c:v>
                </c:pt>
                <c:pt idx="9">
                  <c:v>0.11</c:v>
                </c:pt>
              </c:numCache>
            </c:numRef>
          </c:val>
          <c:extLst>
            <c:ext xmlns:c16="http://schemas.microsoft.com/office/drawing/2014/chart" uri="{C3380CC4-5D6E-409C-BE32-E72D297353CC}">
              <c16:uniqueId val="{00000003-8076-4867-8459-3E90ABE2B22B}"/>
            </c:ext>
          </c:extLst>
        </c:ser>
        <c:ser>
          <c:idx val="4"/>
          <c:order val="4"/>
          <c:tx>
            <c:strRef>
              <c:f>データシート!$A$31</c:f>
              <c:strCache>
                <c:ptCount val="1"/>
                <c:pt idx="0">
                  <c:v>住宅用地取得造成事業特別会計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0.93</c:v>
                </c:pt>
                <c:pt idx="4">
                  <c:v>#N/A</c:v>
                </c:pt>
                <c:pt idx="5">
                  <c:v>0.94</c:v>
                </c:pt>
                <c:pt idx="6">
                  <c:v>#N/A</c:v>
                </c:pt>
                <c:pt idx="7">
                  <c:v>0.33</c:v>
                </c:pt>
                <c:pt idx="8">
                  <c:v>#N/A</c:v>
                </c:pt>
                <c:pt idx="9">
                  <c:v>0.2</c:v>
                </c:pt>
              </c:numCache>
            </c:numRef>
          </c:val>
          <c:extLst>
            <c:ext xmlns:c16="http://schemas.microsoft.com/office/drawing/2014/chart" uri="{C3380CC4-5D6E-409C-BE32-E72D297353CC}">
              <c16:uniqueId val="{00000004-8076-4867-8459-3E90ABE2B22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0.49</c:v>
                </c:pt>
                <c:pt idx="6">
                  <c:v>#N/A</c:v>
                </c:pt>
                <c:pt idx="7">
                  <c:v>0.56999999999999995</c:v>
                </c:pt>
                <c:pt idx="8">
                  <c:v>#N/A</c:v>
                </c:pt>
                <c:pt idx="9">
                  <c:v>0.78</c:v>
                </c:pt>
              </c:numCache>
            </c:numRef>
          </c:val>
          <c:extLst>
            <c:ext xmlns:c16="http://schemas.microsoft.com/office/drawing/2014/chart" uri="{C3380CC4-5D6E-409C-BE32-E72D297353CC}">
              <c16:uniqueId val="{00000005-8076-4867-8459-3E90ABE2B22B}"/>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0.96</c:v>
                </c:pt>
                <c:pt idx="4">
                  <c:v>#N/A</c:v>
                </c:pt>
                <c:pt idx="5">
                  <c:v>1.1399999999999999</c:v>
                </c:pt>
                <c:pt idx="6">
                  <c:v>#N/A</c:v>
                </c:pt>
                <c:pt idx="7">
                  <c:v>1.1299999999999999</c:v>
                </c:pt>
                <c:pt idx="8">
                  <c:v>#N/A</c:v>
                </c:pt>
                <c:pt idx="9">
                  <c:v>1.1399999999999999</c:v>
                </c:pt>
              </c:numCache>
            </c:numRef>
          </c:val>
          <c:extLst>
            <c:ext xmlns:c16="http://schemas.microsoft.com/office/drawing/2014/chart" uri="{C3380CC4-5D6E-409C-BE32-E72D297353CC}">
              <c16:uniqueId val="{00000006-8076-4867-8459-3E90ABE2B22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3.01</c:v>
                </c:pt>
                <c:pt idx="1">
                  <c:v>#N/A</c:v>
                </c:pt>
                <c:pt idx="2">
                  <c:v>2.59</c:v>
                </c:pt>
                <c:pt idx="3">
                  <c:v>#N/A</c:v>
                </c:pt>
                <c:pt idx="4">
                  <c:v>1.67</c:v>
                </c:pt>
                <c:pt idx="5">
                  <c:v>#N/A</c:v>
                </c:pt>
                <c:pt idx="6">
                  <c:v>#N/A</c:v>
                </c:pt>
                <c:pt idx="7">
                  <c:v>0.22</c:v>
                </c:pt>
                <c:pt idx="8">
                  <c:v>#N/A</c:v>
                </c:pt>
                <c:pt idx="9">
                  <c:v>1.18</c:v>
                </c:pt>
              </c:numCache>
            </c:numRef>
          </c:val>
          <c:extLst>
            <c:ext xmlns:c16="http://schemas.microsoft.com/office/drawing/2014/chart" uri="{C3380CC4-5D6E-409C-BE32-E72D297353CC}">
              <c16:uniqueId val="{00000007-8076-4867-8459-3E90ABE2B2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2.97</c:v>
                </c:pt>
                <c:pt idx="2">
                  <c:v>#N/A</c:v>
                </c:pt>
                <c:pt idx="3">
                  <c:v>5.1100000000000003</c:v>
                </c:pt>
                <c:pt idx="4">
                  <c:v>#N/A</c:v>
                </c:pt>
                <c:pt idx="5">
                  <c:v>8.81</c:v>
                </c:pt>
                <c:pt idx="6">
                  <c:v>#N/A</c:v>
                </c:pt>
                <c:pt idx="7">
                  <c:v>20.23</c:v>
                </c:pt>
                <c:pt idx="8">
                  <c:v>#N/A</c:v>
                </c:pt>
                <c:pt idx="9">
                  <c:v>5.05</c:v>
                </c:pt>
              </c:numCache>
            </c:numRef>
          </c:val>
          <c:extLst>
            <c:ext xmlns:c16="http://schemas.microsoft.com/office/drawing/2014/chart" uri="{C3380CC4-5D6E-409C-BE32-E72D297353CC}">
              <c16:uniqueId val="{00000008-8076-4867-8459-3E90ABE2B22B}"/>
            </c:ext>
          </c:extLst>
        </c:ser>
        <c:ser>
          <c:idx val="9"/>
          <c:order val="9"/>
          <c:tx>
            <c:strRef>
              <c:f>データシート!$A$36</c:f>
              <c:strCache>
                <c:ptCount val="1"/>
                <c:pt idx="0">
                  <c:v>ふるさと寄附金基金特別会計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27.21</c:v>
                </c:pt>
              </c:numCache>
            </c:numRef>
          </c:val>
          <c:extLst>
            <c:ext xmlns:c16="http://schemas.microsoft.com/office/drawing/2014/chart" uri="{C3380CC4-5D6E-409C-BE32-E72D297353CC}">
              <c16:uniqueId val="{00000009-8076-4867-8459-3E90ABE2B2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1453</c:v>
                </c:pt>
                <c:pt idx="5">
                  <c:v>1713</c:v>
                </c:pt>
                <c:pt idx="8">
                  <c:v>1426</c:v>
                </c:pt>
                <c:pt idx="11">
                  <c:v>1515</c:v>
                </c:pt>
                <c:pt idx="14">
                  <c:v>1527</c:v>
                </c:pt>
              </c:numCache>
            </c:numRef>
          </c:val>
          <c:extLst>
            <c:ext xmlns:c16="http://schemas.microsoft.com/office/drawing/2014/chart" uri="{C3380CC4-5D6E-409C-BE32-E72D297353CC}">
              <c16:uniqueId val="{00000000-D91C-43A7-A3A0-6AE4A92A33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1C-43A7-A3A0-6AE4A92A33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278</c:v>
                </c:pt>
                <c:pt idx="3">
                  <c:v>506</c:v>
                </c:pt>
                <c:pt idx="6">
                  <c:v>90</c:v>
                </c:pt>
                <c:pt idx="9">
                  <c:v>86</c:v>
                </c:pt>
                <c:pt idx="12">
                  <c:v>99</c:v>
                </c:pt>
              </c:numCache>
            </c:numRef>
          </c:val>
          <c:extLst>
            <c:ext xmlns:c16="http://schemas.microsoft.com/office/drawing/2014/chart" uri="{C3380CC4-5D6E-409C-BE32-E72D297353CC}">
              <c16:uniqueId val="{00000002-D91C-43A7-A3A0-6AE4A92A33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351</c:v>
                </c:pt>
                <c:pt idx="3">
                  <c:v>314</c:v>
                </c:pt>
                <c:pt idx="6">
                  <c:v>261</c:v>
                </c:pt>
                <c:pt idx="9">
                  <c:v>241</c:v>
                </c:pt>
                <c:pt idx="12">
                  <c:v>163</c:v>
                </c:pt>
              </c:numCache>
            </c:numRef>
          </c:val>
          <c:extLst>
            <c:ext xmlns:c16="http://schemas.microsoft.com/office/drawing/2014/chart" uri="{C3380CC4-5D6E-409C-BE32-E72D297353CC}">
              <c16:uniqueId val="{00000003-D91C-43A7-A3A0-6AE4A92A33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228</c:v>
                </c:pt>
                <c:pt idx="3">
                  <c:v>241</c:v>
                </c:pt>
                <c:pt idx="6">
                  <c:v>212</c:v>
                </c:pt>
                <c:pt idx="9">
                  <c:v>254</c:v>
                </c:pt>
                <c:pt idx="12">
                  <c:v>280</c:v>
                </c:pt>
              </c:numCache>
            </c:numRef>
          </c:val>
          <c:extLst>
            <c:ext xmlns:c16="http://schemas.microsoft.com/office/drawing/2014/chart" uri="{C3380CC4-5D6E-409C-BE32-E72D297353CC}">
              <c16:uniqueId val="{00000004-D91C-43A7-A3A0-6AE4A92A33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1C-43A7-A3A0-6AE4A92A33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1C-43A7-A3A0-6AE4A92A33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1278</c:v>
                </c:pt>
                <c:pt idx="3">
                  <c:v>1304</c:v>
                </c:pt>
                <c:pt idx="6">
                  <c:v>1554</c:v>
                </c:pt>
                <c:pt idx="9">
                  <c:v>1629</c:v>
                </c:pt>
                <c:pt idx="12">
                  <c:v>1658</c:v>
                </c:pt>
              </c:numCache>
            </c:numRef>
          </c:val>
          <c:extLst>
            <c:ext xmlns:c16="http://schemas.microsoft.com/office/drawing/2014/chart" uri="{C3380CC4-5D6E-409C-BE32-E72D297353CC}">
              <c16:uniqueId val="{00000007-D91C-43A7-A3A0-6AE4A92A33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682</c:v>
                </c:pt>
                <c:pt idx="2">
                  <c:v>#N/A</c:v>
                </c:pt>
                <c:pt idx="3">
                  <c:v>#N/A</c:v>
                </c:pt>
                <c:pt idx="4">
                  <c:v>652</c:v>
                </c:pt>
                <c:pt idx="5">
                  <c:v>#N/A</c:v>
                </c:pt>
                <c:pt idx="6">
                  <c:v>#N/A</c:v>
                </c:pt>
                <c:pt idx="7">
                  <c:v>691</c:v>
                </c:pt>
                <c:pt idx="8">
                  <c:v>#N/A</c:v>
                </c:pt>
                <c:pt idx="9">
                  <c:v>#N/A</c:v>
                </c:pt>
                <c:pt idx="10">
                  <c:v>695</c:v>
                </c:pt>
                <c:pt idx="11">
                  <c:v>#N/A</c:v>
                </c:pt>
                <c:pt idx="12">
                  <c:v>#N/A</c:v>
                </c:pt>
                <c:pt idx="13">
                  <c:v>673</c:v>
                </c:pt>
                <c:pt idx="14">
                  <c:v>#N/A</c:v>
                </c:pt>
              </c:numCache>
            </c:numRef>
          </c:val>
          <c:smooth val="0"/>
          <c:extLst>
            <c:ext xmlns:c16="http://schemas.microsoft.com/office/drawing/2014/chart" uri="{C3380CC4-5D6E-409C-BE32-E72D297353CC}">
              <c16:uniqueId val="{00000008-D91C-43A7-A3A0-6AE4A92A33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13696</c:v>
                </c:pt>
                <c:pt idx="5">
                  <c:v>15296</c:v>
                </c:pt>
                <c:pt idx="8">
                  <c:v>16005</c:v>
                </c:pt>
                <c:pt idx="11">
                  <c:v>15940</c:v>
                </c:pt>
                <c:pt idx="14">
                  <c:v>15230</c:v>
                </c:pt>
              </c:numCache>
            </c:numRef>
          </c:val>
          <c:extLst>
            <c:ext xmlns:c16="http://schemas.microsoft.com/office/drawing/2014/chart" uri="{C3380CC4-5D6E-409C-BE32-E72D297353CC}">
              <c16:uniqueId val="{00000000-8D57-4BC9-850E-F0301590D8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828</c:v>
                </c:pt>
                <c:pt idx="5">
                  <c:v>961</c:v>
                </c:pt>
                <c:pt idx="8">
                  <c:v>1552</c:v>
                </c:pt>
                <c:pt idx="11">
                  <c:v>1981</c:v>
                </c:pt>
                <c:pt idx="14">
                  <c:v>2315</c:v>
                </c:pt>
              </c:numCache>
            </c:numRef>
          </c:val>
          <c:extLst>
            <c:ext xmlns:c16="http://schemas.microsoft.com/office/drawing/2014/chart" uri="{C3380CC4-5D6E-409C-BE32-E72D297353CC}">
              <c16:uniqueId val="{00000001-8D57-4BC9-850E-F0301590D8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6030</c:v>
                </c:pt>
                <c:pt idx="5">
                  <c:v>6549</c:v>
                </c:pt>
                <c:pt idx="8">
                  <c:v>6614</c:v>
                </c:pt>
                <c:pt idx="11">
                  <c:v>9263</c:v>
                </c:pt>
                <c:pt idx="14">
                  <c:v>12221</c:v>
                </c:pt>
              </c:numCache>
            </c:numRef>
          </c:val>
          <c:extLst>
            <c:ext xmlns:c16="http://schemas.microsoft.com/office/drawing/2014/chart" uri="{C3380CC4-5D6E-409C-BE32-E72D297353CC}">
              <c16:uniqueId val="{00000002-8D57-4BC9-850E-F0301590D8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57-4BC9-850E-F0301590D8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57-4BC9-850E-F0301590D8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0</c:v>
                </c:pt>
                <c:pt idx="12">
                  <c:v>0</c:v>
                </c:pt>
              </c:numCache>
            </c:numRef>
          </c:val>
          <c:extLst>
            <c:ext xmlns:c16="http://schemas.microsoft.com/office/drawing/2014/chart" uri="{C3380CC4-5D6E-409C-BE32-E72D297353CC}">
              <c16:uniqueId val="{00000005-8D57-4BC9-850E-F0301590D8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1708</c:v>
                </c:pt>
                <c:pt idx="3">
                  <c:v>1665</c:v>
                </c:pt>
                <c:pt idx="6">
                  <c:v>1587</c:v>
                </c:pt>
                <c:pt idx="9">
                  <c:v>1582</c:v>
                </c:pt>
                <c:pt idx="12">
                  <c:v>1422</c:v>
                </c:pt>
              </c:numCache>
            </c:numRef>
          </c:val>
          <c:extLst>
            <c:ext xmlns:c16="http://schemas.microsoft.com/office/drawing/2014/chart" uri="{C3380CC4-5D6E-409C-BE32-E72D297353CC}">
              <c16:uniqueId val="{00000006-8D57-4BC9-850E-F0301590D8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993</c:v>
                </c:pt>
                <c:pt idx="3">
                  <c:v>693</c:v>
                </c:pt>
                <c:pt idx="6">
                  <c:v>480</c:v>
                </c:pt>
                <c:pt idx="9">
                  <c:v>255</c:v>
                </c:pt>
                <c:pt idx="12">
                  <c:v>101</c:v>
                </c:pt>
              </c:numCache>
            </c:numRef>
          </c:val>
          <c:extLst>
            <c:ext xmlns:c16="http://schemas.microsoft.com/office/drawing/2014/chart" uri="{C3380CC4-5D6E-409C-BE32-E72D297353CC}">
              <c16:uniqueId val="{00000007-8D57-4BC9-850E-F0301590D8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5076</c:v>
                </c:pt>
                <c:pt idx="3">
                  <c:v>5054</c:v>
                </c:pt>
                <c:pt idx="6">
                  <c:v>4853</c:v>
                </c:pt>
                <c:pt idx="9">
                  <c:v>4813</c:v>
                </c:pt>
                <c:pt idx="12">
                  <c:v>4794</c:v>
                </c:pt>
              </c:numCache>
            </c:numRef>
          </c:val>
          <c:extLst>
            <c:ext xmlns:c16="http://schemas.microsoft.com/office/drawing/2014/chart" uri="{C3380CC4-5D6E-409C-BE32-E72D297353CC}">
              <c16:uniqueId val="{00000008-8D57-4BC9-850E-F0301590D8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894</c:v>
                </c:pt>
                <c:pt idx="3">
                  <c:v>1459</c:v>
                </c:pt>
                <c:pt idx="6">
                  <c:v>2151</c:v>
                </c:pt>
                <c:pt idx="9">
                  <c:v>1905</c:v>
                </c:pt>
                <c:pt idx="12">
                  <c:v>4625</c:v>
                </c:pt>
              </c:numCache>
            </c:numRef>
          </c:val>
          <c:extLst>
            <c:ext xmlns:c16="http://schemas.microsoft.com/office/drawing/2014/chart" uri="{C3380CC4-5D6E-409C-BE32-E72D297353CC}">
              <c16:uniqueId val="{00000009-8D57-4BC9-850E-F0301590D8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13609</c:v>
                </c:pt>
                <c:pt idx="3">
                  <c:v>15987</c:v>
                </c:pt>
                <c:pt idx="6">
                  <c:v>17136</c:v>
                </c:pt>
                <c:pt idx="9">
                  <c:v>17382</c:v>
                </c:pt>
                <c:pt idx="12">
                  <c:v>16875</c:v>
                </c:pt>
              </c:numCache>
            </c:numRef>
          </c:val>
          <c:extLst>
            <c:ext xmlns:c16="http://schemas.microsoft.com/office/drawing/2014/chart" uri="{C3380CC4-5D6E-409C-BE32-E72D297353CC}">
              <c16:uniqueId val="{0000000A-8D57-4BC9-850E-F0301590D8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1727</c:v>
                </c:pt>
                <c:pt idx="2">
                  <c:v>#N/A</c:v>
                </c:pt>
                <c:pt idx="3">
                  <c:v>#N/A</c:v>
                </c:pt>
                <c:pt idx="4">
                  <c:v>2052</c:v>
                </c:pt>
                <c:pt idx="5">
                  <c:v>#N/A</c:v>
                </c:pt>
                <c:pt idx="6">
                  <c:v>#N/A</c:v>
                </c:pt>
                <c:pt idx="7">
                  <c:v>2043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57-4BC9-850E-F0301590D8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1763</c:v>
                </c:pt>
                <c:pt idx="1">
                  <c:v>1766</c:v>
                </c:pt>
                <c:pt idx="2">
                  <c:v>1496</c:v>
                </c:pt>
              </c:numCache>
            </c:numRef>
          </c:val>
          <c:extLst>
            <c:ext xmlns:c16="http://schemas.microsoft.com/office/drawing/2014/chart" uri="{C3380CC4-5D6E-409C-BE32-E72D297353CC}">
              <c16:uniqueId val="{00000000-649E-419B-901E-B03705D480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2463</c:v>
                </c:pt>
                <c:pt idx="1">
                  <c:v>2370</c:v>
                </c:pt>
                <c:pt idx="2">
                  <c:v>2261</c:v>
                </c:pt>
              </c:numCache>
            </c:numRef>
          </c:val>
          <c:extLst>
            <c:ext xmlns:c16="http://schemas.microsoft.com/office/drawing/2014/chart" uri="{C3380CC4-5D6E-409C-BE32-E72D297353CC}">
              <c16:uniqueId val="{00000001-649E-419B-901E-B03705D480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4055</c:v>
                </c:pt>
                <c:pt idx="1">
                  <c:v>6813</c:v>
                </c:pt>
                <c:pt idx="2">
                  <c:v>10228</c:v>
                </c:pt>
              </c:numCache>
            </c:numRef>
          </c:val>
          <c:extLst>
            <c:ext xmlns:c16="http://schemas.microsoft.com/office/drawing/2014/chart" uri="{C3380CC4-5D6E-409C-BE32-E72D297353CC}">
              <c16:uniqueId val="{00000002-649E-419B-901E-B03705D480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{FCF19CE4-C4D6-4638-A86E-31E9EE84E5F2}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3D-4F0E-876E-AAB2ECF764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{96447F4D-338D-40E2-9077-B99986A3BB9B}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3D-4F0E-876E-AAB2ECF764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{2E8CBB99-FA6F-4D3C-95A1-00D8EAC81CAD}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3D-4F0E-876E-AAB2ECF764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{EE7FE604-094F-41CE-99DC-01A9B41DEB07}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3D-4F0E-876E-AAB2ECF764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{93623F31-A714-4FC7-B7EE-880CEB826019}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3D-4F0E-876E-AAB2ECF7649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{D7052BF1-A465-464A-B708-3AC140430E7D}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3D-4F0E-876E-AAB2ECF7649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{B010F3DA-B754-4FFE-B486-CB8A18B59598}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3D-4F0E-876E-AAB2ECF7649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{1E1CCE73-5658-4B37-916D-B6B621BBF1C8}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3D-4F0E-876E-AAB2ECF7649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{79124C9E-116D-4491-9FB5-9711BBD7F5E8}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3D-4F0E-876E-AAB2ECF764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39.200000000000003</c:v>
                </c:pt>
                <c:pt idx="16">
                  <c:v>40</c:v>
                </c:pt>
                <c:pt idx="24">
                  <c:v>40.299999999999997</c:v>
                </c:pt>
                <c:pt idx="32">
                  <c:v>40.9</c:v>
                </c:pt>
              </c:numCache>
            </c:numRef>
          </c:xVal>
          <c:yVal>
            <c:numRef>
              <c:f>公会計指標分析・財政指標組合せ分析表!$BP$51:$DC$51</c:f>
              <c:numCache>
                <c:formatCode>#,##0.0;"▲ "#,##0.0</c:formatCode>
                <c:ptCount val="40"/>
                <c:pt idx="8">
                  <c:v>34.6</c:v>
                </c:pt>
                <c:pt idx="16">
                  <c:v>35.200000000000003</c:v>
                </c:pt>
              </c:numCache>
            </c:numRef>
          </c:yVal>
          <c:smooth val="0"/>
          <c:extLst>
            <c:ext xmlns:c16="http://schemas.microsoft.com/office/drawing/2014/chart" uri="{C3380CC4-5D6E-409C-BE32-E72D297353CC}">
              <c16:uniqueId val="{00000009-F23D-4F0E-876E-AAB2ECF764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{8C780AEF-5774-41CF-8B55-ABF9E6291582}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3D-4F0E-876E-AAB2ECF764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{97FC74CB-BAAD-46D2-89FB-2545A98D4656}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3D-4F0E-876E-AAB2ECF764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{44BB6CBC-AE31-4CEB-9C6D-FE52F7EC01A3}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3D-4F0E-876E-AAB2ECF764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{45264F67-21EC-40A2-B281-6F6FA914B064}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3D-4F0E-876E-AAB2ECF764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{49456BD4-00E0-43A7-BE5B-81BC92FD5485}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3D-4F0E-876E-AAB2ECF7649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{03CAF9A7-AEF5-4891-A6CE-FC0B78041099}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3D-4F0E-876E-AAB2ECF7649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{6DC983E0-8566-4148-B454-D87C0F4D2D7E}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3D-4F0E-876E-AAB2ECF7649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{91079E45-6B8D-4386-8BDE-6A6B0B8E9BD1}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3D-4F0E-876E-AAB2ECF7649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{0EF7E7C0-F692-49E5-BF64-CA7807BC93D0}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3D-4F0E-876E-AAB2ECF764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F23D-4F0E-876E-AAB2ECF76496}"/>
            </c:ext>
          </c:extLst>
        </c:ser>
        <c:dLbls>
          <c:showLegendKey val="0"/>
          <c:showVal val="1"/>
          <c:showCatName val="0"/>
          <c:showSerName val="0"/>
          <c:showPercent val="0"/>
          <c:showBubbleSize val="0"/>
        </c:dLbls>
        <c:axId val="46179840"/>
        <c:axId val="46181760"/>
      </c:scatterChart>
      <c:valAx>
        <c:axId val="46179840"/>
        <c:scaling>
          <c:orientation val="minMax"/>
          <c:max val="61"/>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{E2209FF3-D3FA-46E0-8B2B-27DFEA389605}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58-4D68-ABD0-DD6FBD7FDA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{8D390837-ADFC-406D-8485-BACF60D1DF1C}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58-4D68-ABD0-DD6FBD7FDA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{B717E878-4EF5-48E7-89E2-95251F9B0ECB}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58-4D68-ABD0-DD6FBD7FDA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{5E363CF1-D8CF-4338-ADE8-DF4A1D4BE3BB}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58-4D68-ABD0-DD6FBD7FDA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{7108D30B-7D98-4AA2-B873-FD0FE991CE8C}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58-4D68-ABD0-DD6FBD7FDA42}"/>
                </c:ext>
              </c:extLst>
            </c:dLbl>
            <c:dLbl>
              <c:idx val="8"/>
              <c:layout>
                <c:manualLayout>
                  <c:x val="0"/>
                  <c:y val="1.086079455746153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{430B9E0B-1CAE-48E0-8036-168AA8BEE6E4}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58-4D68-ABD0-DD6FBD7FDA42}"/>
                </c:ext>
              </c:extLst>
            </c:dLbl>
            <c:dLbl>
              <c:idx val="16"/>
              <c:layout>
                <c:manualLayout>
                  <c:x val="0"/>
                  <c:y val="-1.086079455746153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{21F21F2B-305B-41B2-A3EB-E9627DC08C4C}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58-4D68-ABD0-DD6FBD7FDA4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{2EA9998A-E33F-41B8-9DCD-1D4AB3231C48}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58-4D68-ABD0-DD6FBD7FDA4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{CF337703-3B92-4CC9-A2AB-0103ED630840}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58-4D68-ABD0-DD6FBD7FDA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11.6</c:v>
                </c:pt>
                <c:pt idx="16">
                  <c:v>11.5</c:v>
                </c:pt>
                <c:pt idx="24">
                  <c:v>11.6</c:v>
                </c:pt>
                <c:pt idx="32">
                  <c:v>11.8</c:v>
                </c:pt>
              </c:numCache>
            </c:numRef>
          </c:xVal>
          <c:yVal>
            <c:numRef>
              <c:f>公会計指標分析・財政指標組合せ分析表!$BP$73:$DC$73</c:f>
              <c:numCache>
                <c:formatCode>#,##0.0;"▲ "#,##0.0</c:formatCode>
                <c:ptCount val="40"/>
                <c:pt idx="0">
                  <c:v>29.3</c:v>
                </c:pt>
                <c:pt idx="8">
                  <c:v>34.6</c:v>
                </c:pt>
                <c:pt idx="16">
                  <c:v>35.200000000000003</c:v>
                </c:pt>
              </c:numCache>
            </c:numRef>
          </c:yVal>
          <c:smooth val="0"/>
          <c:extLst>
            <c:ext xmlns:c16="http://schemas.microsoft.com/office/drawing/2014/chart" uri="{C3380CC4-5D6E-409C-BE32-E72D297353CC}">
              <c16:uniqueId val="{00000009-5658-4D68-ABD0-DD6FBD7FDA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{3873133B-936F-4FE7-A679-847224AE9DC8}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58-4D68-ABD0-DD6FBD7FDA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{3BDDEF25-3106-4D3F-AB5A-240643292932}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58-4D68-ABD0-DD6FBD7FDA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{5C98B844-CEA9-4453-AD96-49B7D51F8D1F}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58-4D68-ABD0-DD6FBD7FDA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{6BDC3ABB-765F-4622-A60A-0A07BBB2A7F1}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58-4D68-ABD0-DD6FBD7FDA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{5A997C60-AE2E-4D14-B506-35B370B1C60F}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58-4D68-ABD0-DD6FBD7FDA4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{BD016DDF-C969-4455-A2F7-0FA7D6151AED}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58-4D68-ABD0-DD6FBD7FDA42}"/>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{96C039B6-7475-47E7-AD87-2C5DD1E80C28}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58-4D68-ABD0-DD6FBD7FDA4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{BC6F1D7E-3D95-4ABF-91D4-B308A56CEB30}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58-4D68-ABD0-DD6FBD7FDA4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{4B18A913-319F-4B9B-97A0-B3F4A7765BA9}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58-4D68-ABD0-DD6FBD7FDA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658-4D68-ABD0-DD6FBD7FDA42}"/>
            </c:ext>
          </c:extLst>
        </c:ser>
        <c:dLbls>
          <c:showLegendKey val="0"/>
          <c:showVal val="1"/>
          <c:showCatName val="0"/>
          <c:showSerName val="0"/>
          <c:showPercent val="0"/>
          <c:showBubbleSize val="0"/>
        </c:dLbls>
        <c:axId val="84219776"/>
        <c:axId val="84234240"/>
      </c:scatterChart>
      <c:valAx>
        <c:axId val="84219776"/>
        <c:scaling>
          <c:orientation val="minMax"/>
          <c:max val="12.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元利償還金は、合併特例債を活用した事業の推進、臨時財政対策債の発行等により、年々増加している。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一方、組合等が起こした地方債の元利償還金に対する負担金等については、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一部事務組合負担金において、建設費償還分が減となったことにより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減少したため、元利償還金等全体では減少となった。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算入公債費等については、合併特例債及び臨時財政対策債の元利償還金、住宅使用料等の伸びに伴い増加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しており、結果、元利償還金等が減少し、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今後も起債事業を行う計画があるが、交付税措置のある事業を原則とし、また新たな債務負担行為についても慎重な実施に努め、比率の改善に努める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将来負担額のうち、一般会計等に係る地方債残高については、合併特例債や臨時財政対策債の発行に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よる増加傾向が続いていたが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年度については新規借入の減少等に伴い、減少となった。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債務負担行為に基づく支出予定額が、新規事業に係る債務負担行為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に伴い増となったため、将来負担額全体では増加となった。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の増により増加となっており、充当可能財源等が将来負担額を上回っている。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新規事業に係る債務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負担行為に基づく支出予定額の増加等が見込まれるため、引き続き行政の効率化を進めながら財政の健全化を図る。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合併特例債償還財源としての交付税措置対象外相当額の繰入額と財政計画に基づく積立額の差額により減債基金が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千円の減、教育施設整備事業の財源としての繰入により教育施設整備基金が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千円の減等となった一方、ふるさと寄附金の増収に伴う積立額の増によりふるさと寄附金基金が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3,456,512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千円の大幅な増となったこと等により、基金全体で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3,036,207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減債基金については、合併特例債償還額のうち交付税措置対象外相当額の繰入と財政計画に基づく積立を今後も継続し、償還財源の確保に努めていく。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地域優良賃貸住宅整備基金については、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住宅使用料等の剰余金積立を今後も継続し、将来予想される大規模改修等に備えていく。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・ふるさと寄附金基金：本町のまちづくりに賛同あるいは貢献したいという人々の想いのもとに贈られた寄附金について、町長が指定した事業のうち、寄付者が選択</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した事業、寄付者が事業の選択を町長に委ねた場合はそのいずれかの事業及び基金の目的を達成するために必要な経費の財源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・合併振興基金：本町の新町建設計画に定められた事業に要する経費の財源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・地域福祉基金：地域における保健福祉活動の推進を図り、活力ある豊かな長寿社会の形成に寄与するための事業に要する経費の財源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・グリーンパーク推進整備事業基金：佐賀東部グリーンパーク構想に基づき、町内の地域振興及び生活環境整備等を促進するために、環境、教育、福祉、産業を柱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とするグリーンパーク推進整備事業に要する経費の財源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事業に要する経費の財源</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・ふるさと寄附金基金：ふるさと寄附金事業に関する事務費、返礼品費及び充当事業の財源として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13,178,823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千円の繰入を行った一方で、寄附金及び利息の積立を</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16,635,335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千円行ったことに伴い、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3,456,512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千円の大幅な増となった。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・合併振興基金：利息の積立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千円行ったことにより、同額の増となった。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・地域福祉基金：果実運用型基金のため、増減なし。</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・グリーンパーク推進整備基金：利息の積立を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公債費等の財源として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8,699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千円の繰入れを行ったことにより、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8,489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土地売払収入等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の積立を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24,438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15,037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千円の繰入を行ったことにより、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・ふるさと寄附金基金：従前と同様に、寄附金及び利息の積立、事務費、返礼品費及び使途に該当する事業の財源として繰入を行う。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・合併振興基金：新町建設計画に定められた合併特例債事業により建設した施設の大規模改修等が今後見込まれるため、その財源として残高の維持に努める。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・グリーンパーク推進整備基金：従前と同様に、利息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の積立、使途に該当する事業及び公債費の財源として繰入を行う。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基金：従前と同様に、利息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の積立、使途に該当する事業の財源として繰入を行う。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年度内収支調整額として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997,628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千円の繰入を行った一方で、決算剰余金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相当額、利息額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728,217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千円の積立を行ったことに伴い、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269,411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普通交付税の一本算定への移行に伴い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％の範囲内での維持に努めたい。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財政計画に基づく積立を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千円行った一方で、合併特例債償還財源としての交付税措置対象外相当額の繰入を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242,349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千円行ったことに伴い、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地方債償還については、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D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年度の有形固定資産減価償却率は、類似団体と比較すると</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ポイント下回っている。これは、平成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年度の公民館建替え、</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年度の児童館開設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年度のみやき町庁舎建替え</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要因として挙げられ、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年度にメディカルコミュニティセンターが開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設予定となっており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、この傾向は続くと見込まれる。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月に公共施設等管理計画、</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に個別計画を策</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定</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億円と推計される全公共施設の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費用に</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ついて、計画との整合性を図りつつ、施設の維持・修繕・統廃合等に</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取り組む。</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124188</xdr:rowOff>
    </xdr:from>
    <xdr:to>
      <xdr:col>23</xdr:col>
      <xdr:colOff>136525</xdr:colOff>
      <xdr:row>35</xdr:row>
      <xdr:rowOff>54338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39115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63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142694</xdr:rowOff>
    </xdr:from>
    <xdr:to>
      <xdr:col>19</xdr:col>
      <xdr:colOff>187325</xdr:colOff>
      <xdr:row>35</xdr:row>
      <xdr:rowOff>72844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7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3538</xdr:rowOff>
    </xdr:from>
    <xdr:to>
      <xdr:col>23</xdr:col>
      <xdr:colOff>85725</xdr:colOff>
      <xdr:row>35</xdr:row>
      <xdr:rowOff>22044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6775813"/>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151947</xdr:rowOff>
    </xdr:from>
    <xdr:to>
      <xdr:col>15</xdr:col>
      <xdr:colOff>187325</xdr:colOff>
      <xdr:row>35</xdr:row>
      <xdr:rowOff>82097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22044</xdr:rowOff>
    </xdr:from>
    <xdr:to>
      <xdr:col>19</xdr:col>
      <xdr:colOff>136525</xdr:colOff>
      <xdr:row>35</xdr:row>
      <xdr:rowOff>31297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679431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35</xdr:row>
      <xdr:rowOff>5171</xdr:rowOff>
    </xdr:from>
    <xdr:to>
      <xdr:col>11</xdr:col>
      <xdr:colOff>187325</xdr:colOff>
      <xdr:row>35</xdr:row>
      <xdr:rowOff>106771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7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31297</xdr:rowOff>
    </xdr:from>
    <xdr:to>
      <xdr:col>15</xdr:col>
      <xdr:colOff>136525</xdr:colOff>
      <xdr:row>35</xdr:row>
      <xdr:rowOff>55971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2527300" y="68035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63971</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683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73224</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97898</xdr:rowOff>
    </xdr:from>
    <xdr:ext cx="405111" cy="259045"/>
    <xdr:sp macro="" textlink="">
      <xdr:nvSpPr>
        <xdr:cNvPr id="98" name="n_3mainValue有形固定資産減価償却率">
          <a:extLst>
            <a:ext uri="{FF2B5EF4-FFF2-40B4-BE49-F238E27FC236}">
              <a16:creationId xmlns:a16="http://schemas.microsoft.com/office/drawing/2014/main" id="{00000000-0008-0000-0D00-000062000000}"/>
            </a:ext>
          </a:extLst>
        </xdr:cNvPr>
        <xdr:cNvSpPr txBox="1"/>
      </xdr:nvSpPr>
      <xdr:spPr>
        <a:xfrm>
          <a:off x="2324744" y="687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年度の債務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532.2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となり、類似団体内平均と比較すると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59.5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ポイント下回っている。今後、合併特例債の発行可能額も残り少なくなるため、地方債の新規発行を抑制し、将来負担の減少を図るとともに、健全な財政運営による業務活動収支の改善に努める。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83317</xdr:rowOff>
    </xdr:from>
    <xdr:to>
      <xdr:col>76</xdr:col>
      <xdr:colOff>73025</xdr:colOff>
      <xdr:row>32</xdr:row>
      <xdr:rowOff>13467</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744700" y="61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61744</xdr:rowOff>
    </xdr:from>
    <xdr:ext cx="469744" cy="259045"/>
    <xdr:sp macro="" textlink="">
      <xdr:nvSpPr>
        <xdr:cNvPr id="139" name="債務償還比率該当値テキスト">
          <a:extLst>
            <a:ext uri="{FF2B5EF4-FFF2-40B4-BE49-F238E27FC236}">
              <a16:creationId xmlns:a16="http://schemas.microsoft.com/office/drawing/2014/main" id="{00000000-0008-0000-0D00-00008B000000}"/>
            </a:ext>
          </a:extLst>
        </xdr:cNvPr>
        <xdr:cNvSpPr txBox="1"/>
      </xdr:nvSpPr>
      <xdr:spPr>
        <a:xfrm>
          <a:off x="14846300" y="614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52746</xdr:rowOff>
    </xdr:from>
    <xdr:to>
      <xdr:col>72</xdr:col>
      <xdr:colOff>123825</xdr:colOff>
      <xdr:row>31</xdr:row>
      <xdr:rowOff>154346</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033500" y="61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103546</xdr:rowOff>
    </xdr:from>
    <xdr:to>
      <xdr:col>76</xdr:col>
      <xdr:colOff>22225</xdr:colOff>
      <xdr:row>31</xdr:row>
      <xdr:rowOff>134117</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084300" y="6190021"/>
          <a:ext cx="7112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2" name="n_1aveValue債務償還比率">
          <a:extLst>
            <a:ext uri="{FF2B5EF4-FFF2-40B4-BE49-F238E27FC236}">
              <a16:creationId xmlns:a16="http://schemas.microsoft.com/office/drawing/2014/main" id="{00000000-0008-0000-0D00-00008E000000}"/>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145473</xdr:rowOff>
    </xdr:from>
    <xdr:ext cx="469744" cy="259045"/>
    <xdr:sp macro="" textlink="">
      <xdr:nvSpPr>
        <xdr:cNvPr id="143" name="n_1mainValue債務償還比率">
          <a:extLst>
            <a:ext uri="{FF2B5EF4-FFF2-40B4-BE49-F238E27FC236}">
              <a16:creationId xmlns:a16="http://schemas.microsoft.com/office/drawing/2014/main" id="{00000000-0008-0000-0D00-00008F000000}"/>
            </a:ext>
          </a:extLst>
        </xdr:cNvPr>
        <xdr:cNvSpPr txBox="1"/>
      </xdr:nvSpPr>
      <xdr:spPr>
        <a:xfrm>
          <a:off x="13836727" y="623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29210</xdr:rowOff>
    </xdr:from>
    <xdr:to>
      <xdr:col>24</xdr:col>
      <xdr:colOff>114300</xdr:colOff>
      <xdr:row>41</xdr:row>
      <xdr:rowOff>130810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115587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97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69215</xdr:rowOff>
    </xdr:from>
    <xdr:to>
      <xdr:col>20</xdr:col>
      <xdr:colOff>38100</xdr:colOff>
      <xdr:row>41</xdr:row>
      <xdr:rowOff>170815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80010</xdr:rowOff>
    </xdr:from>
    <xdr:to>
      <xdr:col>24</xdr:col>
      <xdr:colOff>63500</xdr:colOff>
      <xdr:row>41</xdr:row>
      <xdr:rowOff>120015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71094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111125</xdr:rowOff>
    </xdr:from>
    <xdr:to>
      <xdr:col>15</xdr:col>
      <xdr:colOff>101600</xdr:colOff>
      <xdr:row>42</xdr:row>
      <xdr:rowOff>41275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120015</xdr:rowOff>
    </xdr:from>
    <xdr:to>
      <xdr:col>19</xdr:col>
      <xdr:colOff>177800</xdr:colOff>
      <xdr:row>41</xdr:row>
      <xdr:rowOff>161925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7149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124460</xdr:rowOff>
    </xdr:from>
    <xdr:to>
      <xdr:col>10</xdr:col>
      <xdr:colOff>165100</xdr:colOff>
      <xdr:row>42</xdr:row>
      <xdr:rowOff>54610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161925</xdr:rowOff>
    </xdr:from>
    <xdr:to>
      <xdr:col>15</xdr:col>
      <xdr:colOff>50800</xdr:colOff>
      <xdr:row>42</xdr:row>
      <xdr:rowOff>3810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71913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161942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32402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45737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97784</xdr:rowOff>
    </xdr:from>
    <xdr:to>
      <xdr:col>54</xdr:col>
      <xdr:colOff>189865</xdr:colOff>
      <xdr:row>42</xdr:row>
      <xdr:rowOff>36995</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6612884"/>
          <a:ext cx="0" cy="625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40822</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2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36995</xdr:rowOff>
    </xdr:from>
    <xdr:to>
      <xdr:col>55</xdr:col>
      <xdr:colOff>88900</xdr:colOff>
      <xdr:row>42</xdr:row>
      <xdr:rowOff>36995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23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44461</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63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97784</xdr:rowOff>
    </xdr:from>
    <xdr:to>
      <xdr:col>55</xdr:col>
      <xdr:colOff>88900</xdr:colOff>
      <xdr:row>38</xdr:row>
      <xdr:rowOff>97784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661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134072</xdr:rowOff>
    </xdr:from>
    <xdr:ext cx="469744"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9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155645</xdr:rowOff>
    </xdr:from>
    <xdr:to>
      <xdr:col>55</xdr:col>
      <xdr:colOff>50800</xdr:colOff>
      <xdr:row>41</xdr:row>
      <xdr:rowOff>85795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701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155493</xdr:rowOff>
    </xdr:from>
    <xdr:to>
      <xdr:col>50</xdr:col>
      <xdr:colOff>165100</xdr:colOff>
      <xdr:row>41</xdr:row>
      <xdr:rowOff>85643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70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141053</xdr:rowOff>
    </xdr:from>
    <xdr:to>
      <xdr:col>46</xdr:col>
      <xdr:colOff>38100</xdr:colOff>
      <xdr:row>41</xdr:row>
      <xdr:rowOff>71203</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149301</xdr:rowOff>
    </xdr:from>
    <xdr:to>
      <xdr:col>41</xdr:col>
      <xdr:colOff>101600</xdr:colOff>
      <xdr:row>41</xdr:row>
      <xdr:rowOff>79451</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700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38488</xdr:rowOff>
    </xdr:from>
    <xdr:to>
      <xdr:col>55</xdr:col>
      <xdr:colOff>50800</xdr:colOff>
      <xdr:row>40</xdr:row>
      <xdr:rowOff>140088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8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61365</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7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37611</xdr:rowOff>
    </xdr:from>
    <xdr:to>
      <xdr:col>50</xdr:col>
      <xdr:colOff>165100</xdr:colOff>
      <xdr:row>40</xdr:row>
      <xdr:rowOff>139211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8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88411</xdr:rowOff>
    </xdr:from>
    <xdr:to>
      <xdr:col>55</xdr:col>
      <xdr:colOff>0</xdr:colOff>
      <xdr:row>40</xdr:row>
      <xdr:rowOff>89288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9639300" y="6946411"/>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76530</xdr:rowOff>
    </xdr:from>
    <xdr:to>
      <xdr:col>46</xdr:col>
      <xdr:colOff>38100</xdr:colOff>
      <xdr:row>41</xdr:row>
      <xdr:rowOff>6680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9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88411</xdr:rowOff>
    </xdr:from>
    <xdr:to>
      <xdr:col>50</xdr:col>
      <xdr:colOff>114300</xdr:colOff>
      <xdr:row>40</xdr:row>
      <xdr:rowOff>127330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946411"/>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81998</xdr:rowOff>
    </xdr:from>
    <xdr:to>
      <xdr:col>41</xdr:col>
      <xdr:colOff>101600</xdr:colOff>
      <xdr:row>35</xdr:row>
      <xdr:rowOff>12148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59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132798</xdr:rowOff>
    </xdr:from>
    <xdr:to>
      <xdr:col>45</xdr:col>
      <xdr:colOff>177800</xdr:colOff>
      <xdr:row>40</xdr:row>
      <xdr:rowOff>127330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861300" y="5962098"/>
          <a:ext cx="889000" cy="10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76770</xdr:rowOff>
    </xdr:from>
    <xdr:ext cx="469744"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91727" y="71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62330</xdr:rowOff>
    </xdr:from>
    <xdr:ext cx="469744"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515427" y="70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70578</xdr:rowOff>
    </xdr:from>
    <xdr:ext cx="469744"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626427" y="71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155738</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23207</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7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28675</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56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9797</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101041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32657</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101253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53884</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1482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143893</xdr:rowOff>
    </xdr:from>
    <xdr:to>
      <xdr:col>55</xdr:col>
      <xdr:colOff>50800</xdr:colOff>
      <xdr:row>64</xdr:row>
      <xdr:rowOff>74043</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10426700" y="109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103270</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00000000-0008-0000-0E00-0000E8000000}"/>
            </a:ext>
          </a:extLst>
        </xdr:cNvPr>
        <xdr:cNvSpPr txBox="1"/>
      </xdr:nvSpPr>
      <xdr:spPr>
        <a:xfrm>
          <a:off x="10515600" y="107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143649</xdr:rowOff>
    </xdr:from>
    <xdr:to>
      <xdr:col>50</xdr:col>
      <xdr:colOff>165100</xdr:colOff>
      <xdr:row>64</xdr:row>
      <xdr:rowOff>73799</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9588500" y="109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22999</xdr:rowOff>
    </xdr:from>
    <xdr:to>
      <xdr:col>55</xdr:col>
      <xdr:colOff>0</xdr:colOff>
      <xdr:row>64</xdr:row>
      <xdr:rowOff>23243</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639300" y="10995799"/>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143770</xdr:rowOff>
    </xdr:from>
    <xdr:to>
      <xdr:col>46</xdr:col>
      <xdr:colOff>38100</xdr:colOff>
      <xdr:row>64</xdr:row>
      <xdr:rowOff>73920</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8699500" y="109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22999</xdr:rowOff>
    </xdr:from>
    <xdr:to>
      <xdr:col>50</xdr:col>
      <xdr:colOff>114300</xdr:colOff>
      <xdr:row>64</xdr:row>
      <xdr:rowOff>23120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8750300" y="10995799"/>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144196</xdr:rowOff>
    </xdr:from>
    <xdr:to>
      <xdr:col>41</xdr:col>
      <xdr:colOff>101600</xdr:colOff>
      <xdr:row>64</xdr:row>
      <xdr:rowOff>74346</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7810500" y="109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23120</xdr:rowOff>
    </xdr:from>
    <xdr:to>
      <xdr:col>45</xdr:col>
      <xdr:colOff>177800</xdr:colOff>
      <xdr:row>64</xdr:row>
      <xdr:rowOff>23546</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7861300" y="10995920"/>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90326</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9327095" y="1072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90447</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450795" y="1072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90873</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561795" y="10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71" name="【公営住宅】&#10;有形固定資産減価償却率最小値テキスト">
          <a:extLst>
            <a:ext uri="{FF2B5EF4-FFF2-40B4-BE49-F238E27FC236}">
              <a16:creationId xmlns:a16="http://schemas.microsoft.com/office/drawing/2014/main" id="{00000000-0008-0000-0E00-00000F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3" name="【公営住宅】&#10;有形固定資産減価償却率最大値テキスト">
          <a:extLst>
            <a:ext uri="{FF2B5EF4-FFF2-40B4-BE49-F238E27FC236}">
              <a16:creationId xmlns:a16="http://schemas.microsoft.com/office/drawing/2014/main" id="{00000000-0008-0000-0E00-000011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5" name="【公営住宅】&#10;有形固定資産減価償却率平均値テキスト">
          <a:extLst>
            <a:ext uri="{FF2B5EF4-FFF2-40B4-BE49-F238E27FC236}">
              <a16:creationId xmlns:a16="http://schemas.microsoft.com/office/drawing/2014/main" id="{00000000-0008-0000-0E00-000013010000}"/>
            </a:ext>
          </a:extLst>
        </xdr:cNvPr>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286" name="【公営住宅】&#10;有形固定資産減価償却率該当値テキスト">
          <a:extLst>
            <a:ext uri="{FF2B5EF4-FFF2-40B4-BE49-F238E27FC236}">
              <a16:creationId xmlns:a16="http://schemas.microsoft.com/office/drawing/2014/main" id="{00000000-0008-0000-0E00-00001E010000}"/>
            </a:ext>
          </a:extLst>
        </xdr:cNvPr>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124642</xdr:rowOff>
    </xdr:from>
    <xdr:to>
      <xdr:col>24</xdr:col>
      <xdr:colOff>63500</xdr:colOff>
      <xdr:row>84</xdr:row>
      <xdr:rowOff>8708</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3797300" y="143549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106499</xdr:rowOff>
    </xdr:from>
    <xdr:to>
      <xdr:col>15</xdr:col>
      <xdr:colOff>101600</xdr:colOff>
      <xdr:row>83</xdr:row>
      <xdr:rowOff>36649</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2857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157299</xdr:rowOff>
    </xdr:from>
    <xdr:to>
      <xdr:col>19</xdr:col>
      <xdr:colOff>177800</xdr:colOff>
      <xdr:row>84</xdr:row>
      <xdr:rowOff>8708</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2908300" y="14216199"/>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111398</xdr:rowOff>
    </xdr:from>
    <xdr:to>
      <xdr:col>10</xdr:col>
      <xdr:colOff>165100</xdr:colOff>
      <xdr:row>83</xdr:row>
      <xdr:rowOff>41548</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1968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157299</xdr:rowOff>
    </xdr:from>
    <xdr:to>
      <xdr:col>15</xdr:col>
      <xdr:colOff>50800</xdr:colOff>
      <xdr:row>82</xdr:row>
      <xdr:rowOff>162198</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2019300" y="142161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3" name="n_1aveValue【公営住宅】&#10;有形固定資産減価償却率">
          <a:extLst>
            <a:ext uri="{FF2B5EF4-FFF2-40B4-BE49-F238E27FC236}">
              <a16:creationId xmlns:a16="http://schemas.microsoft.com/office/drawing/2014/main" id="{00000000-0008-0000-0E00-000025010000}"/>
            </a:ext>
          </a:extLst>
        </xdr:cNvPr>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4" name="n_2aveValue【公営住宅】&#10;有形固定資産減価償却率">
          <a:extLst>
            <a:ext uri="{FF2B5EF4-FFF2-40B4-BE49-F238E27FC236}">
              <a16:creationId xmlns:a16="http://schemas.microsoft.com/office/drawing/2014/main" id="{00000000-0008-0000-0E00-000026010000}"/>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5" name="n_3aveValue【公営住宅】&#10;有形固定資産減価償却率">
          <a:extLst>
            <a:ext uri="{FF2B5EF4-FFF2-40B4-BE49-F238E27FC236}">
              <a16:creationId xmlns:a16="http://schemas.microsoft.com/office/drawing/2014/main" id="{00000000-0008-0000-0E00-000027010000}"/>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296" name="n_1mainValue【公営住宅】&#10;有形固定資産減価償却率">
          <a:extLst>
            <a:ext uri="{FF2B5EF4-FFF2-40B4-BE49-F238E27FC236}">
              <a16:creationId xmlns:a16="http://schemas.microsoft.com/office/drawing/2014/main" id="{00000000-0008-0000-0E00-000028010000}"/>
            </a:ext>
          </a:extLst>
        </xdr:cNvPr>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297" name="n_2mainValue【公営住宅】&#10;有形固定資産減価償却率">
          <a:extLst>
            <a:ext uri="{FF2B5EF4-FFF2-40B4-BE49-F238E27FC236}">
              <a16:creationId xmlns:a16="http://schemas.microsoft.com/office/drawing/2014/main" id="{00000000-0008-0000-0E00-000029010000}"/>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32675</xdr:rowOff>
    </xdr:from>
    <xdr:ext cx="405111" cy="259045"/>
    <xdr:sp macro="" textlink="">
      <xdr:nvSpPr>
        <xdr:cNvPr id="298" name="n_3mainValue【公営住宅】&#10;有形固定資産減価償却率">
          <a:extLst>
            <a:ext uri="{FF2B5EF4-FFF2-40B4-BE49-F238E27FC236}">
              <a16:creationId xmlns:a16="http://schemas.microsoft.com/office/drawing/2014/main" id="{00000000-0008-0000-0E00-00002A010000}"/>
            </a:ext>
          </a:extLst>
        </xdr:cNvPr>
        <xdr:cNvSpPr txBox="1"/>
      </xdr:nvSpPr>
      <xdr:spPr>
        <a:xfrm>
          <a:off x="1816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5" name="【公営住宅】&#10;一人当たり面積最小値テキスト">
          <a:extLst>
            <a:ext uri="{FF2B5EF4-FFF2-40B4-BE49-F238E27FC236}">
              <a16:creationId xmlns:a16="http://schemas.microsoft.com/office/drawing/2014/main" id="{00000000-0008-0000-0E00-000045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7" name="【公営住宅】&#10;一人当たり面積最大値テキスト">
          <a:extLst>
            <a:ext uri="{FF2B5EF4-FFF2-40B4-BE49-F238E27FC236}">
              <a16:creationId xmlns:a16="http://schemas.microsoft.com/office/drawing/2014/main" id="{00000000-0008-0000-0E00-000047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9" name="【公営住宅】&#10;一人当たり面積平均値テキスト">
          <a:extLst>
            <a:ext uri="{FF2B5EF4-FFF2-40B4-BE49-F238E27FC236}">
              <a16:creationId xmlns:a16="http://schemas.microsoft.com/office/drawing/2014/main" id="{00000000-0008-0000-0E00-000049010000}"/>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3139</xdr:rowOff>
    </xdr:from>
    <xdr:to>
      <xdr:col>55</xdr:col>
      <xdr:colOff>50800</xdr:colOff>
      <xdr:row>85</xdr:row>
      <xdr:rowOff>104739</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45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26016</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442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157443</xdr:rowOff>
    </xdr:from>
    <xdr:to>
      <xdr:col>50</xdr:col>
      <xdr:colOff>165100</xdr:colOff>
      <xdr:row>85</xdr:row>
      <xdr:rowOff>87593</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45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36793</xdr:rowOff>
    </xdr:from>
    <xdr:to>
      <xdr:col>55</xdr:col>
      <xdr:colOff>0</xdr:colOff>
      <xdr:row>85</xdr:row>
      <xdr:rowOff>53939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9639300" y="14610043"/>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43960</xdr:rowOff>
    </xdr:from>
    <xdr:to>
      <xdr:col>46</xdr:col>
      <xdr:colOff>38100</xdr:colOff>
      <xdr:row>85</xdr:row>
      <xdr:rowOff>145560</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4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36793</xdr:rowOff>
    </xdr:from>
    <xdr:to>
      <xdr:col>50</xdr:col>
      <xdr:colOff>114300</xdr:colOff>
      <xdr:row>85</xdr:row>
      <xdr:rowOff>94760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8750300" y="14610043"/>
          <a:ext cx="8890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53431</xdr:rowOff>
    </xdr:from>
    <xdr:to>
      <xdr:col>41</xdr:col>
      <xdr:colOff>101600</xdr:colOff>
      <xdr:row>85</xdr:row>
      <xdr:rowOff>155031</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4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94760</xdr:rowOff>
    </xdr:from>
    <xdr:to>
      <xdr:col>45</xdr:col>
      <xdr:colOff>177800</xdr:colOff>
      <xdr:row>85</xdr:row>
      <xdr:rowOff>104231</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7861300" y="1466801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104120</xdr:rowOff>
    </xdr:from>
    <xdr:ext cx="469744" cy="259045"/>
    <xdr:sp macro="" textlink="">
      <xdr:nvSpPr>
        <xdr:cNvPr id="350" name="n_1mainValue【公営住宅】&#10;一人当たり面積">
          <a:extLst>
            <a:ext uri="{FF2B5EF4-FFF2-40B4-BE49-F238E27FC236}">
              <a16:creationId xmlns:a16="http://schemas.microsoft.com/office/drawing/2014/main" id="{00000000-0008-0000-0E00-00005E010000}"/>
            </a:ext>
          </a:extLst>
        </xdr:cNvPr>
        <xdr:cNvSpPr txBox="1"/>
      </xdr:nvSpPr>
      <xdr:spPr>
        <a:xfrm>
          <a:off x="9391727" y="1433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162087</xdr:rowOff>
    </xdr:from>
    <xdr:ext cx="469744" cy="259045"/>
    <xdr:sp macro="" textlink="">
      <xdr:nvSpPr>
        <xdr:cNvPr id="351" name="n_2mainValue【公営住宅】&#10;一人当たり面積">
          <a:extLst>
            <a:ext uri="{FF2B5EF4-FFF2-40B4-BE49-F238E27FC236}">
              <a16:creationId xmlns:a16="http://schemas.microsoft.com/office/drawing/2014/main" id="{00000000-0008-0000-0E00-00005F010000}"/>
            </a:ext>
          </a:extLst>
        </xdr:cNvPr>
        <xdr:cNvSpPr txBox="1"/>
      </xdr:nvSpPr>
      <xdr:spPr>
        <a:xfrm>
          <a:off x="8515427" y="14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108</xdr:rowOff>
    </xdr:from>
    <xdr:ext cx="469744" cy="259045"/>
    <xdr:sp macro="" textlink="">
      <xdr:nvSpPr>
        <xdr:cNvPr id="352" name="n_3mainValue【公営住宅】&#10;一人当たり面積">
          <a:extLst>
            <a:ext uri="{FF2B5EF4-FFF2-40B4-BE49-F238E27FC236}">
              <a16:creationId xmlns:a16="http://schemas.microsoft.com/office/drawing/2014/main" id="{00000000-0008-0000-0E00-000060010000}"/>
            </a:ext>
          </a:extLst>
        </xdr:cNvPr>
        <xdr:cNvSpPr txBox="1"/>
      </xdr:nvSpPr>
      <xdr:spPr>
        <a:xfrm>
          <a:off x="7626427" y="1440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00000000-0008-0000-0E00-00008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5" name="【認定こども園・幼稚園・保育所】&#10;有形固定資産減価償却率最小値テキスト">
          <a:extLst>
            <a:ext uri="{FF2B5EF4-FFF2-40B4-BE49-F238E27FC236}">
              <a16:creationId xmlns:a16="http://schemas.microsoft.com/office/drawing/2014/main" id="{00000000-0008-0000-0E00-00008B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7" name="【認定こども園・幼稚園・保育所】&#10;有形固定資産減価償却率最大値テキスト">
          <a:extLst>
            <a:ext uri="{FF2B5EF4-FFF2-40B4-BE49-F238E27FC236}">
              <a16:creationId xmlns:a16="http://schemas.microsoft.com/office/drawing/2014/main" id="{00000000-0008-0000-0E00-00008D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00000000-0008-0000-0E00-00008F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10" name="【認定こども園・幼稚園・保育所】&#10;有形固定資産減価償却率該当値テキスト">
          <a:extLst>
            <a:ext uri="{FF2B5EF4-FFF2-40B4-BE49-F238E27FC236}">
              <a16:creationId xmlns:a16="http://schemas.microsoft.com/office/drawing/2014/main" id="{00000000-0008-0000-0E00-00009A010000}"/>
            </a:ext>
          </a:extLst>
        </xdr:cNvPr>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66222</xdr:rowOff>
    </xdr:from>
    <xdr:to>
      <xdr:col>81</xdr:col>
      <xdr:colOff>101600</xdr:colOff>
      <xdr:row>36</xdr:row>
      <xdr:rowOff>167822</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5430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117022</xdr:rowOff>
    </xdr:from>
    <xdr:to>
      <xdr:col>85</xdr:col>
      <xdr:colOff>127000</xdr:colOff>
      <xdr:row>37</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5481300" y="6289222"/>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117022</xdr:rowOff>
    </xdr:from>
    <xdr:to>
      <xdr:col>81</xdr:col>
      <xdr:colOff>50800</xdr:colOff>
      <xdr:row>36</xdr:row>
      <xdr:rowOff>152944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4592300" y="62892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152944</xdr:rowOff>
    </xdr:from>
    <xdr:to>
      <xdr:col>76</xdr:col>
      <xdr:colOff>114300</xdr:colOff>
      <xdr:row>37</xdr:row>
      <xdr:rowOff>40277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3703300" y="632514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7" name="n_1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8" name="n_2ave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9" name="n_3ave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12899</xdr:rowOff>
    </xdr:from>
    <xdr:ext cx="405111" cy="259045"/>
    <xdr:sp macro="" textlink="">
      <xdr:nvSpPr>
        <xdr:cNvPr id="420" name="n_1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5266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21" name="n_2main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22" name="n_3main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00000000-0008-0000-0E00-0000B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00000000-0008-0000-0E00-0000BF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00000000-0008-0000-0E00-0000C1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00000000-0008-0000-0E00-0000C3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120650</xdr:rowOff>
    </xdr:from>
    <xdr:to>
      <xdr:col>116</xdr:col>
      <xdr:colOff>114300</xdr:colOff>
      <xdr:row>41</xdr:row>
      <xdr:rowOff>50800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99077</xdr:rowOff>
    </xdr:from>
    <xdr:ext cx="469744" cy="259045"/>
    <xdr:sp macro="" textlink="">
      <xdr:nvSpPr>
        <xdr:cNvPr id="462" name="【認定こども園・幼稚園・保育所】&#10;一人当たり面積該当値テキスト">
          <a:extLst>
            <a:ext uri="{FF2B5EF4-FFF2-40B4-BE49-F238E27FC236}">
              <a16:creationId xmlns:a16="http://schemas.microsoft.com/office/drawing/2014/main" id="{00000000-0008-0000-0E00-0000CE010000}"/>
            </a:ext>
          </a:extLst>
        </xdr:cNvPr>
        <xdr:cNvSpPr txBox="1"/>
      </xdr:nvSpPr>
      <xdr:spPr>
        <a:xfrm>
          <a:off x="2219960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0</xdr:rowOff>
    </xdr:from>
    <xdr:to>
      <xdr:col>116</xdr:col>
      <xdr:colOff>63500</xdr:colOff>
      <xdr:row>41</xdr:row>
      <xdr:rowOff>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21323300" y="702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120650</xdr:rowOff>
    </xdr:from>
    <xdr:to>
      <xdr:col>107</xdr:col>
      <xdr:colOff>101600</xdr:colOff>
      <xdr:row>41</xdr:row>
      <xdr:rowOff>50800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20383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20434300" y="702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120650</xdr:rowOff>
    </xdr:from>
    <xdr:to>
      <xdr:col>102</xdr:col>
      <xdr:colOff>165100</xdr:colOff>
      <xdr:row>41</xdr:row>
      <xdr:rowOff>50800</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9494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0</xdr:rowOff>
    </xdr:from>
    <xdr:to>
      <xdr:col>107</xdr:col>
      <xdr:colOff>50800</xdr:colOff>
      <xdr:row>41</xdr:row>
      <xdr:rowOff>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9545300" y="702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71" name="n_3ave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472" name="n_1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41927</xdr:rowOff>
    </xdr:from>
    <xdr:ext cx="469744" cy="259045"/>
    <xdr:sp macro="" textlink="">
      <xdr:nvSpPr>
        <xdr:cNvPr id="473" name="n_2main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20199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41927</xdr:rowOff>
    </xdr:from>
    <xdr:ext cx="469744" cy="259045"/>
    <xdr:sp macro="" textlink="">
      <xdr:nvSpPr>
        <xdr:cNvPr id="474" name="n_3main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9310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a:extLst>
            <a:ext uri="{FF2B5EF4-FFF2-40B4-BE49-F238E27FC236}">
              <a16:creationId xmlns:a16="http://schemas.microsoft.com/office/drawing/2014/main" id="{00000000-0008-0000-0E00-0000F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00" name="【学校施設】&#10;有形固定資産減価償却率最小値テキスト">
          <a:extLst>
            <a:ext uri="{FF2B5EF4-FFF2-40B4-BE49-F238E27FC236}">
              <a16:creationId xmlns:a16="http://schemas.microsoft.com/office/drawing/2014/main" id="{00000000-0008-0000-0E00-0000F4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2" name="【学校施設】&#10;有形固定資産減価償却率最大値テキスト">
          <a:extLst>
            <a:ext uri="{FF2B5EF4-FFF2-40B4-BE49-F238E27FC236}">
              <a16:creationId xmlns:a16="http://schemas.microsoft.com/office/drawing/2014/main" id="{00000000-0008-0000-0E00-0000F6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4" name="【学校施設】&#10;有形固定資産減価償却率平均値テキスト">
          <a:extLst>
            <a:ext uri="{FF2B5EF4-FFF2-40B4-BE49-F238E27FC236}">
              <a16:creationId xmlns:a16="http://schemas.microsoft.com/office/drawing/2014/main" id="{00000000-0008-0000-0E00-0000F8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15" name="【学校施設】&#10;有形固定資産減価償却率該当値テキスト">
          <a:extLst>
            <a:ext uri="{FF2B5EF4-FFF2-40B4-BE49-F238E27FC236}">
              <a16:creationId xmlns:a16="http://schemas.microsoft.com/office/drawing/2014/main" id="{00000000-0008-0000-0E00-000003020000}"/>
            </a:ext>
          </a:extLst>
        </xdr:cNvPr>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5715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5481300" y="10115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34290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4592300" y="101212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3703300" y="1014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2" name="n_1aveValue【学校施設】&#10;有形固定資産減価償却率">
          <a:extLst>
            <a:ext uri="{FF2B5EF4-FFF2-40B4-BE49-F238E27FC236}">
              <a16:creationId xmlns:a16="http://schemas.microsoft.com/office/drawing/2014/main" id="{00000000-0008-0000-0E00-00000A02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3" name="n_2aveValue【学校施設】&#10;有形固定資産減価償却率">
          <a:extLst>
            <a:ext uri="{FF2B5EF4-FFF2-40B4-BE49-F238E27FC236}">
              <a16:creationId xmlns:a16="http://schemas.microsoft.com/office/drawing/2014/main" id="{00000000-0008-0000-0E00-00000B02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4" name="n_3aveValue【学校施設】&#10;有形固定資産減価償却率">
          <a:extLst>
            <a:ext uri="{FF2B5EF4-FFF2-40B4-BE49-F238E27FC236}">
              <a16:creationId xmlns:a16="http://schemas.microsoft.com/office/drawing/2014/main" id="{00000000-0008-0000-0E00-00000C02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73042</xdr:rowOff>
    </xdr:from>
    <xdr:ext cx="405111" cy="259045"/>
    <xdr:sp macro="" textlink="">
      <xdr:nvSpPr>
        <xdr:cNvPr id="525" name="n_1mainValue【学校施設】&#10;有形固定資産減価償却率">
          <a:extLst>
            <a:ext uri="{FF2B5EF4-FFF2-40B4-BE49-F238E27FC236}">
              <a16:creationId xmlns:a16="http://schemas.microsoft.com/office/drawing/2014/main" id="{00000000-0008-0000-0E00-00000D020000}"/>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26" name="n_2mainValue【学校施設】&#10;有形固定資産減価償却率">
          <a:extLst>
            <a:ext uri="{FF2B5EF4-FFF2-40B4-BE49-F238E27FC236}">
              <a16:creationId xmlns:a16="http://schemas.microsoft.com/office/drawing/2014/main" id="{00000000-0008-0000-0E00-00000E020000}"/>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27" name="n_3mainValue【学校施設】&#10;有形固定資産減価償却率">
          <a:extLst>
            <a:ext uri="{FF2B5EF4-FFF2-40B4-BE49-F238E27FC236}">
              <a16:creationId xmlns:a16="http://schemas.microsoft.com/office/drawing/2014/main" id="{00000000-0008-0000-0E00-00000F020000}"/>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77216</xdr:rowOff>
    </xdr:from>
    <xdr:to>
      <xdr:col>116</xdr:col>
      <xdr:colOff>114300</xdr:colOff>
      <xdr:row>62</xdr:row>
      <xdr:rowOff>7366</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100093</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103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128016</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1323300" y="105841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77216</xdr:rowOff>
    </xdr:from>
    <xdr:to>
      <xdr:col>107</xdr:col>
      <xdr:colOff>101600</xdr:colOff>
      <xdr:row>62</xdr:row>
      <xdr:rowOff>7366</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128016</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05841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77216</xdr:rowOff>
    </xdr:from>
    <xdr:to>
      <xdr:col>102</xdr:col>
      <xdr:colOff>165100</xdr:colOff>
      <xdr:row>62</xdr:row>
      <xdr:rowOff>7366</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128016</xdr:rowOff>
    </xdr:from>
    <xdr:to>
      <xdr:col>107</xdr:col>
      <xdr:colOff>50800</xdr:colOff>
      <xdr:row>61</xdr:row>
      <xdr:rowOff>128016</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9545300" y="10586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23893</xdr:rowOff>
    </xdr:from>
    <xdr:ext cx="469744" cy="25904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23893</xdr:rowOff>
    </xdr:from>
    <xdr:ext cx="469744" cy="25904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00000000-0008-0000-0E00-00005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5" name="【児童館】&#10;有形固定資産減価償却率最小値テキスト">
          <a:extLst>
            <a:ext uri="{FF2B5EF4-FFF2-40B4-BE49-F238E27FC236}">
              <a16:creationId xmlns:a16="http://schemas.microsoft.com/office/drawing/2014/main" id="{00000000-0008-0000-0E00-00005D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00000000-0008-0000-0E00-00005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9" name="【児童館】&#10;有形固定資産減価償却率平均値テキスト">
          <a:extLst>
            <a:ext uri="{FF2B5EF4-FFF2-40B4-BE49-F238E27FC236}">
              <a16:creationId xmlns:a16="http://schemas.microsoft.com/office/drawing/2014/main" id="{00000000-0008-0000-0E00-000061020000}"/>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24856</xdr:rowOff>
    </xdr:from>
    <xdr:to>
      <xdr:col>85</xdr:col>
      <xdr:colOff>177800</xdr:colOff>
      <xdr:row>85</xdr:row>
      <xdr:rowOff>126456</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6268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3283</xdr:rowOff>
    </xdr:from>
    <xdr:ext cx="405111" cy="259045"/>
    <xdr:sp macro="" textlink="">
      <xdr:nvSpPr>
        <xdr:cNvPr id="620" name="【児童館】&#10;有形固定資産減価償却率該当値テキスト">
          <a:extLst>
            <a:ext uri="{FF2B5EF4-FFF2-40B4-BE49-F238E27FC236}">
              <a16:creationId xmlns:a16="http://schemas.microsoft.com/office/drawing/2014/main" id="{00000000-0008-0000-0E00-00006C020000}"/>
            </a:ext>
          </a:extLst>
        </xdr:cNvPr>
        <xdr:cNvSpPr txBox="1"/>
      </xdr:nvSpPr>
      <xdr:spPr>
        <a:xfrm>
          <a:off x="16357600"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140970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5481300" y="146489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157118</xdr:rowOff>
    </xdr:from>
    <xdr:to>
      <xdr:col>76</xdr:col>
      <xdr:colOff>165100</xdr:colOff>
      <xdr:row>86</xdr:row>
      <xdr:rowOff>87268</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4541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86</xdr:row>
      <xdr:rowOff>36468</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4592300" y="1471422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50981</xdr:rowOff>
    </xdr:from>
    <xdr:to>
      <xdr:col>72</xdr:col>
      <xdr:colOff>38100</xdr:colOff>
      <xdr:row>86</xdr:row>
      <xdr:rowOff>152581</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3652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36468</xdr:rowOff>
    </xdr:from>
    <xdr:to>
      <xdr:col>76</xdr:col>
      <xdr:colOff>114300</xdr:colOff>
      <xdr:row>86</xdr:row>
      <xdr:rowOff>101781</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3703300" y="1478116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7" name="n_1aveValue【児童館】&#10;有形固定資産減価償却率">
          <a:extLst>
            <a:ext uri="{FF2B5EF4-FFF2-40B4-BE49-F238E27FC236}">
              <a16:creationId xmlns:a16="http://schemas.microsoft.com/office/drawing/2014/main" id="{00000000-0008-0000-0E00-000073020000}"/>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8" name="n_2aveValue【児童館】&#10;有形固定資産減価償却率">
          <a:extLst>
            <a:ext uri="{FF2B5EF4-FFF2-40B4-BE49-F238E27FC236}">
              <a16:creationId xmlns:a16="http://schemas.microsoft.com/office/drawing/2014/main" id="{00000000-0008-0000-0E00-000074020000}"/>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9" name="n_3aveValue【児童館】&#10;有形固定資産減価償却率">
          <a:extLst>
            <a:ext uri="{FF2B5EF4-FFF2-40B4-BE49-F238E27FC236}">
              <a16:creationId xmlns:a16="http://schemas.microsoft.com/office/drawing/2014/main" id="{00000000-0008-0000-0E00-000075020000}"/>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630" name="n_1mainValue【児童館】&#10;有形固定資産減価償却率">
          <a:extLst>
            <a:ext uri="{FF2B5EF4-FFF2-40B4-BE49-F238E27FC236}">
              <a16:creationId xmlns:a16="http://schemas.microsoft.com/office/drawing/2014/main" id="{00000000-0008-0000-0E00-000076020000}"/>
            </a:ext>
          </a:extLst>
        </xdr:cNvPr>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78395</xdr:rowOff>
    </xdr:from>
    <xdr:ext cx="340478" cy="259045"/>
    <xdr:sp macro="" textlink="">
      <xdr:nvSpPr>
        <xdr:cNvPr id="631" name="n_2mainValue【児童館】&#10;有形固定資産減価償却率">
          <a:extLst>
            <a:ext uri="{FF2B5EF4-FFF2-40B4-BE49-F238E27FC236}">
              <a16:creationId xmlns:a16="http://schemas.microsoft.com/office/drawing/2014/main" id="{00000000-0008-0000-0E00-000077020000}"/>
            </a:ext>
          </a:extLst>
        </xdr:cNvPr>
        <xdr:cNvSpPr txBox="1"/>
      </xdr:nvSpPr>
      <xdr:spPr>
        <a:xfrm>
          <a:off x="14422061" y="1482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143708</xdr:rowOff>
    </xdr:from>
    <xdr:ext cx="340478" cy="259045"/>
    <xdr:sp macro="" textlink="">
      <xdr:nvSpPr>
        <xdr:cNvPr id="632" name="n_3mainValue【児童館】&#10;有形固定資産減価償却率">
          <a:extLst>
            <a:ext uri="{FF2B5EF4-FFF2-40B4-BE49-F238E27FC236}">
              <a16:creationId xmlns:a16="http://schemas.microsoft.com/office/drawing/2014/main" id="{00000000-0008-0000-0E00-000078020000}"/>
            </a:ext>
          </a:extLst>
        </xdr:cNvPr>
        <xdr:cNvSpPr txBox="1"/>
      </xdr:nvSpPr>
      <xdr:spPr>
        <a:xfrm>
          <a:off x="13533061" y="1488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a:extLst>
            <a:ext uri="{FF2B5EF4-FFF2-40B4-BE49-F238E27FC236}">
              <a16:creationId xmlns:a16="http://schemas.microsoft.com/office/drawing/2014/main" id="{00000000-0008-0000-0E00-00008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7" name="【児童館】&#10;一人当たり面積最小値テキスト">
          <a:extLst>
            <a:ext uri="{FF2B5EF4-FFF2-40B4-BE49-F238E27FC236}">
              <a16:creationId xmlns:a16="http://schemas.microsoft.com/office/drawing/2014/main" id="{00000000-0008-0000-0E00-000091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9" name="【児童館】&#10;一人当たり面積最大値テキスト">
          <a:extLst>
            <a:ext uri="{FF2B5EF4-FFF2-40B4-BE49-F238E27FC236}">
              <a16:creationId xmlns:a16="http://schemas.microsoft.com/office/drawing/2014/main" id="{00000000-0008-0000-0E00-000093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61" name="【児童館】&#10;一人当たり面積平均値テキスト">
          <a:extLst>
            <a:ext uri="{FF2B5EF4-FFF2-40B4-BE49-F238E27FC236}">
              <a16:creationId xmlns:a16="http://schemas.microsoft.com/office/drawing/2014/main" id="{00000000-0008-0000-0E00-000095020000}"/>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170180</xdr:rowOff>
    </xdr:from>
    <xdr:to>
      <xdr:col>116</xdr:col>
      <xdr:colOff>114300</xdr:colOff>
      <xdr:row>86</xdr:row>
      <xdr:rowOff>100330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2110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85107</xdr:rowOff>
    </xdr:from>
    <xdr:ext cx="469744" cy="259045"/>
    <xdr:sp macro="" textlink="">
      <xdr:nvSpPr>
        <xdr:cNvPr id="672" name="【児童館】&#10;一人当たり面積該当値テキスト">
          <a:extLst>
            <a:ext uri="{FF2B5EF4-FFF2-40B4-BE49-F238E27FC236}">
              <a16:creationId xmlns:a16="http://schemas.microsoft.com/office/drawing/2014/main" id="{00000000-0008-0000-0E00-0000A0020000}"/>
            </a:ext>
          </a:extLst>
        </xdr:cNvPr>
        <xdr:cNvSpPr txBox="1"/>
      </xdr:nvSpPr>
      <xdr:spPr>
        <a:xfrm>
          <a:off x="22199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49530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1323300" y="1479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49530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20434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49530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9545300" y="14790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9" name="n_1aveValue【児童館】&#10;一人当たり面積">
          <a:extLst>
            <a:ext uri="{FF2B5EF4-FFF2-40B4-BE49-F238E27FC236}">
              <a16:creationId xmlns:a16="http://schemas.microsoft.com/office/drawing/2014/main" id="{00000000-0008-0000-0E00-0000A7020000}"/>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80" name="n_2aveValue【児童館】&#10;一人当たり面積">
          <a:extLst>
            <a:ext uri="{FF2B5EF4-FFF2-40B4-BE49-F238E27FC236}">
              <a16:creationId xmlns:a16="http://schemas.microsoft.com/office/drawing/2014/main" id="{00000000-0008-0000-0E00-0000A802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81" name="n_3aveValue【児童館】&#10;一人当たり面積">
          <a:extLst>
            <a:ext uri="{FF2B5EF4-FFF2-40B4-BE49-F238E27FC236}">
              <a16:creationId xmlns:a16="http://schemas.microsoft.com/office/drawing/2014/main" id="{00000000-0008-0000-0E00-0000A9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682" name="n_1mainValue【児童館】&#10;一人当たり面積">
          <a:extLst>
            <a:ext uri="{FF2B5EF4-FFF2-40B4-BE49-F238E27FC236}">
              <a16:creationId xmlns:a16="http://schemas.microsoft.com/office/drawing/2014/main" id="{00000000-0008-0000-0E00-0000AA020000}"/>
            </a:ext>
          </a:extLst>
        </xdr:cNvPr>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683" name="n_2mainValue【児童館】&#10;一人当たり面積">
          <a:extLst>
            <a:ext uri="{FF2B5EF4-FFF2-40B4-BE49-F238E27FC236}">
              <a16:creationId xmlns:a16="http://schemas.microsoft.com/office/drawing/2014/main" id="{00000000-0008-0000-0E00-0000AB020000}"/>
            </a:ext>
          </a:extLst>
        </xdr:cNvPr>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684" name="n_3mainValue【児童館】&#10;一人当たり面積">
          <a:extLst>
            <a:ext uri="{FF2B5EF4-FFF2-40B4-BE49-F238E27FC236}">
              <a16:creationId xmlns:a16="http://schemas.microsoft.com/office/drawing/2014/main" id="{00000000-0008-0000-0E00-0000AC020000}"/>
            </a:ext>
          </a:extLst>
        </xdr:cNvPr>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00000000-0008-0000-0E00-0000C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11" name="【公民館】&#10;有形固定資産減価償却率最小値テキスト">
          <a:extLst>
            <a:ext uri="{FF2B5EF4-FFF2-40B4-BE49-F238E27FC236}">
              <a16:creationId xmlns:a16="http://schemas.microsoft.com/office/drawing/2014/main" id="{00000000-0008-0000-0E00-0000C7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00000000-0008-0000-0E00-0000C9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5" name="【公民館】&#10;有形固定資産減価償却率平均値テキスト">
          <a:extLst>
            <a:ext uri="{FF2B5EF4-FFF2-40B4-BE49-F238E27FC236}">
              <a16:creationId xmlns:a16="http://schemas.microsoft.com/office/drawing/2014/main" id="{00000000-0008-0000-0E00-0000CB020000}"/>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726" name="【公民館】&#10;有形固定資産減価償却率該当値テキスト">
          <a:extLst>
            <a:ext uri="{FF2B5EF4-FFF2-40B4-BE49-F238E27FC236}">
              <a16:creationId xmlns:a16="http://schemas.microsoft.com/office/drawing/2014/main" id="{00000000-0008-0000-0E00-0000D6020000}"/>
            </a:ext>
          </a:extLst>
        </xdr:cNvPr>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144780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5481300" y="182613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30480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4592300" y="18318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38463</xdr:rowOff>
    </xdr:from>
    <xdr:to>
      <xdr:col>72</xdr:col>
      <xdr:colOff>38100</xdr:colOff>
      <xdr:row>107</xdr:row>
      <xdr:rowOff>140063</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365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89263</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flipV="1">
          <a:off x="13703300" y="183756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33" name="n_1aveValue【公民館】&#10;有形固定資産減価償却率">
          <a:extLst>
            <a:ext uri="{FF2B5EF4-FFF2-40B4-BE49-F238E27FC236}">
              <a16:creationId xmlns:a16="http://schemas.microsoft.com/office/drawing/2014/main" id="{00000000-0008-0000-0E00-0000DD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4" name="n_2aveValue【公民館】&#10;有形固定資産減価償却率">
          <a:extLst>
            <a:ext uri="{FF2B5EF4-FFF2-40B4-BE49-F238E27FC236}">
              <a16:creationId xmlns:a16="http://schemas.microsoft.com/office/drawing/2014/main" id="{00000000-0008-0000-0E00-0000DE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5" name="n_3aveValue【公民館】&#10;有形固定資産減価償却率">
          <a:extLst>
            <a:ext uri="{FF2B5EF4-FFF2-40B4-BE49-F238E27FC236}">
              <a16:creationId xmlns:a16="http://schemas.microsoft.com/office/drawing/2014/main" id="{00000000-0008-0000-0E00-0000DF020000}"/>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36" name="n_1mainValue【公民館】&#10;有形固定資産減価償却率">
          <a:extLst>
            <a:ext uri="{FF2B5EF4-FFF2-40B4-BE49-F238E27FC236}">
              <a16:creationId xmlns:a16="http://schemas.microsoft.com/office/drawing/2014/main" id="{00000000-0008-0000-0E00-0000E0020000}"/>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737" name="n_2mainValue【公民館】&#10;有形固定資産減価償却率">
          <a:extLst>
            <a:ext uri="{FF2B5EF4-FFF2-40B4-BE49-F238E27FC236}">
              <a16:creationId xmlns:a16="http://schemas.microsoft.com/office/drawing/2014/main" id="{00000000-0008-0000-0E00-0000E1020000}"/>
            </a:ext>
          </a:extLst>
        </xdr:cNvPr>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131190</xdr:rowOff>
    </xdr:from>
    <xdr:ext cx="405111" cy="259045"/>
    <xdr:sp macro="" textlink="">
      <xdr:nvSpPr>
        <xdr:cNvPr id="738" name="n_3mainValue【公民館】&#10;有形固定資産減価償却率">
          <a:extLst>
            <a:ext uri="{FF2B5EF4-FFF2-40B4-BE49-F238E27FC236}">
              <a16:creationId xmlns:a16="http://schemas.microsoft.com/office/drawing/2014/main" id="{00000000-0008-0000-0E00-0000E2020000}"/>
            </a:ext>
          </a:extLst>
        </xdr:cNvPr>
        <xdr:cNvSpPr txBox="1"/>
      </xdr:nvSpPr>
      <xdr:spPr>
        <a:xfrm>
          <a:off x="13500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a:extLst>
            <a:ext uri="{FF2B5EF4-FFF2-40B4-BE49-F238E27FC236}">
              <a16:creationId xmlns:a16="http://schemas.microsoft.com/office/drawing/2014/main" id="{00000000-0008-0000-0E00-0000F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5" name="【公民館】&#10;一人当たり面積最小値テキスト">
          <a:extLst>
            <a:ext uri="{FF2B5EF4-FFF2-40B4-BE49-F238E27FC236}">
              <a16:creationId xmlns:a16="http://schemas.microsoft.com/office/drawing/2014/main" id="{00000000-0008-0000-0E00-0000FD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7" name="【公民館】&#10;一人当たり面積最大値テキスト">
          <a:extLst>
            <a:ext uri="{FF2B5EF4-FFF2-40B4-BE49-F238E27FC236}">
              <a16:creationId xmlns:a16="http://schemas.microsoft.com/office/drawing/2014/main" id="{00000000-0008-0000-0E00-0000FF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9" name="【公民館】&#10;一人当たり面積平均値テキスト">
          <a:extLst>
            <a:ext uri="{FF2B5EF4-FFF2-40B4-BE49-F238E27FC236}">
              <a16:creationId xmlns:a16="http://schemas.microsoft.com/office/drawing/2014/main" id="{00000000-0008-0000-0E00-000001030000}"/>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113591</xdr:rowOff>
    </xdr:from>
    <xdr:ext cx="469744" cy="259045"/>
    <xdr:sp macro="" textlink="">
      <xdr:nvSpPr>
        <xdr:cNvPr id="780" name="【公民館】&#10;一人当たり面積該当値テキスト">
          <a:extLst>
            <a:ext uri="{FF2B5EF4-FFF2-40B4-BE49-F238E27FC236}">
              <a16:creationId xmlns:a16="http://schemas.microsoft.com/office/drawing/2014/main" id="{00000000-0008-0000-0E00-00000C030000}"/>
            </a:ext>
          </a:extLst>
        </xdr:cNvPr>
        <xdr:cNvSpPr txBox="1"/>
      </xdr:nvSpPr>
      <xdr:spPr>
        <a:xfrm>
          <a:off x="22199600"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141514</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1323300" y="183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9545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7" name="n_1aveValue【公民館】&#10;一人当たり面積">
          <a:extLst>
            <a:ext uri="{FF2B5EF4-FFF2-40B4-BE49-F238E27FC236}">
              <a16:creationId xmlns:a16="http://schemas.microsoft.com/office/drawing/2014/main" id="{00000000-0008-0000-0E00-000013030000}"/>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8" name="n_2aveValue【公民館】&#10;一人当たり面積">
          <a:extLst>
            <a:ext uri="{FF2B5EF4-FFF2-40B4-BE49-F238E27FC236}">
              <a16:creationId xmlns:a16="http://schemas.microsoft.com/office/drawing/2014/main" id="{00000000-0008-0000-0E00-00001403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9" name="n_3aveValue【公民館】&#10;一人当たり面積">
          <a:extLst>
            <a:ext uri="{FF2B5EF4-FFF2-40B4-BE49-F238E27FC236}">
              <a16:creationId xmlns:a16="http://schemas.microsoft.com/office/drawing/2014/main" id="{00000000-0008-0000-0E00-00001503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37391</xdr:rowOff>
    </xdr:from>
    <xdr:ext cx="469744" cy="259045"/>
    <xdr:sp macro="" textlink="">
      <xdr:nvSpPr>
        <xdr:cNvPr id="790" name="n_1mainValue【公民館】&#10;一人当たり面積">
          <a:extLst>
            <a:ext uri="{FF2B5EF4-FFF2-40B4-BE49-F238E27FC236}">
              <a16:creationId xmlns:a16="http://schemas.microsoft.com/office/drawing/2014/main" id="{00000000-0008-0000-0E00-000016030000}"/>
            </a:ext>
          </a:extLst>
        </xdr:cNvPr>
        <xdr:cNvSpPr txBox="1"/>
      </xdr:nvSpPr>
      <xdr:spPr>
        <a:xfrm>
          <a:off x="210757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791" name="n_2mainValue【公民館】&#10;一人当たり面積">
          <a:extLst>
            <a:ext uri="{FF2B5EF4-FFF2-40B4-BE49-F238E27FC236}">
              <a16:creationId xmlns:a16="http://schemas.microsoft.com/office/drawing/2014/main" id="{00000000-0008-0000-0E00-000017030000}"/>
            </a:ext>
          </a:extLst>
        </xdr:cNvPr>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792" name="n_3mainValue【公民館】&#10;一人当たり面積">
          <a:extLst>
            <a:ext uri="{FF2B5EF4-FFF2-40B4-BE49-F238E27FC236}">
              <a16:creationId xmlns:a16="http://schemas.microsoft.com/office/drawing/2014/main" id="{00000000-0008-0000-0E00-000018030000}"/>
            </a:ext>
          </a:extLst>
        </xdr:cNvPr>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保育所、橋りょう、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年次計画による大規模改修及び改良を予定している。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一方で、減価償却率が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低くなっている施設は、道路、公営住宅、児童館、公民館であ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り、道路については合併併特例債を活用した改良の推進、公営住宅、児童館、公民館については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建替等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率が低くなっている。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公共施設等管理計画、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、施設の維持・修繕・統廃合等に取り組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み、施設の有効活用を図る。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62956</xdr:rowOff>
    </xdr:from>
    <xdr:to>
      <xdr:col>20</xdr:col>
      <xdr:colOff>38100</xdr:colOff>
      <xdr:row>36</xdr:row>
      <xdr:rowOff>164556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94161</xdr:rowOff>
    </xdr:from>
    <xdr:to>
      <xdr:col>24</xdr:col>
      <xdr:colOff>63500</xdr:colOff>
      <xdr:row>36</xdr:row>
      <xdr:rowOff>113756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6636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113756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28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134983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2859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9633</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156845</xdr:rowOff>
    </xdr:from>
    <xdr:to>
      <xdr:col>55</xdr:col>
      <xdr:colOff>50800</xdr:colOff>
      <xdr:row>40</xdr:row>
      <xdr:rowOff>86995</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71772</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7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36195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9639300" y="689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156845</xdr:rowOff>
    </xdr:from>
    <xdr:to>
      <xdr:col>41</xdr:col>
      <xdr:colOff>101600</xdr:colOff>
      <xdr:row>40</xdr:row>
      <xdr:rowOff>86995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781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36195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861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id="{00000000-0008-0000-0F00-000080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00000000-0008-0000-0F00-000081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31" name="n_1mainValue【図書館】&#10;一人当たり面積">
          <a:extLst>
            <a:ext uri="{FF2B5EF4-FFF2-40B4-BE49-F238E27FC236}">
              <a16:creationId xmlns:a16="http://schemas.microsoft.com/office/drawing/2014/main" id="{00000000-0008-0000-0F00-000083000000}"/>
            </a:ext>
          </a:extLst>
        </xdr:cNvPr>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32" name="n_2mainValue【図書館】&#10;一人当たり面積">
          <a:extLst>
            <a:ext uri="{FF2B5EF4-FFF2-40B4-BE49-F238E27FC236}">
              <a16:creationId xmlns:a16="http://schemas.microsoft.com/office/drawing/2014/main" id="{00000000-0008-0000-0F00-000084000000}"/>
            </a:ext>
          </a:extLst>
        </xdr:cNvPr>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78122</xdr:rowOff>
    </xdr:from>
    <xdr:ext cx="469744" cy="259045"/>
    <xdr:sp macro="" textlink="">
      <xdr:nvSpPr>
        <xdr:cNvPr id="133" name="n_3mainValue【図書館】&#10;一人当たり面積">
          <a:extLst>
            <a:ext uri="{FF2B5EF4-FFF2-40B4-BE49-F238E27FC236}">
              <a16:creationId xmlns:a16="http://schemas.microsoft.com/office/drawing/2014/main" id="{00000000-0008-0000-0F00-000085000000}"/>
            </a:ext>
          </a:extLst>
        </xdr:cNvPr>
        <xdr:cNvSpPr txBox="1"/>
      </xdr:nvSpPr>
      <xdr:spPr>
        <a:xfrm>
          <a:off x="7626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163830</xdr:rowOff>
    </xdr:from>
    <xdr:to>
      <xdr:col>24</xdr:col>
      <xdr:colOff>63500</xdr:colOff>
      <xdr:row>58</xdr:row>
      <xdr:rowOff>30480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3797300" y="9936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74295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9974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116205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019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97807</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141622</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F00-0000D3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F00-0000D5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F00-0000D7000000}"/>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10426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71137</xdr:rowOff>
    </xdr:from>
    <xdr:ext cx="469744" cy="259045"/>
    <xdr:sp macro="" textlink="">
      <xdr:nvSpPr>
        <xdr:cNvPr id="226" name="【体育館・プール】&#10;一人当たり面積該当値テキスト">
          <a:extLst>
            <a:ext uri="{FF2B5EF4-FFF2-40B4-BE49-F238E27FC236}">
              <a16:creationId xmlns:a16="http://schemas.microsoft.com/office/drawing/2014/main" id="{00000000-0008-0000-0F00-0000E2000000}"/>
            </a:ext>
          </a:extLst>
        </xdr:cNvPr>
        <xdr:cNvSpPr txBox="1"/>
      </xdr:nvSpPr>
      <xdr:spPr>
        <a:xfrm>
          <a:off x="105156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99060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9639300" y="10557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99060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8750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122555</xdr:rowOff>
    </xdr:from>
    <xdr:to>
      <xdr:col>41</xdr:col>
      <xdr:colOff>101600</xdr:colOff>
      <xdr:row>62</xdr:row>
      <xdr:rowOff>52705</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781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62</xdr:row>
      <xdr:rowOff>1905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7861300" y="105575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a:extLst>
            <a:ext uri="{FF2B5EF4-FFF2-40B4-BE49-F238E27FC236}">
              <a16:creationId xmlns:a16="http://schemas.microsoft.com/office/drawing/2014/main" id="{00000000-0008-0000-0F00-0000E9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a:extLst>
            <a:ext uri="{FF2B5EF4-FFF2-40B4-BE49-F238E27FC236}">
              <a16:creationId xmlns:a16="http://schemas.microsoft.com/office/drawing/2014/main" id="{00000000-0008-0000-0F00-0000EA00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F00-0000EB000000}"/>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F00-0000EC000000}"/>
            </a:ext>
          </a:extLst>
        </xdr:cNvPr>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166387</xdr:rowOff>
    </xdr:from>
    <xdr:ext cx="469744" cy="259045"/>
    <xdr:sp macro="" textlink="">
      <xdr:nvSpPr>
        <xdr:cNvPr id="237" name="n_2mainValue【体育館・プール】&#10;一人当たり面積">
          <a:extLst>
            <a:ext uri="{FF2B5EF4-FFF2-40B4-BE49-F238E27FC236}">
              <a16:creationId xmlns:a16="http://schemas.microsoft.com/office/drawing/2014/main" id="{00000000-0008-0000-0F00-0000ED000000}"/>
            </a:ext>
          </a:extLst>
        </xdr:cNvPr>
        <xdr:cNvSpPr txBox="1"/>
      </xdr:nvSpPr>
      <xdr:spPr>
        <a:xfrm>
          <a:off x="8515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69232</xdr:rowOff>
    </xdr:from>
    <xdr:ext cx="469744" cy="259045"/>
    <xdr:sp macro="" textlink="">
      <xdr:nvSpPr>
        <xdr:cNvPr id="238" name="n_3mainValue【体育館・プール】&#10;一人当たり面積">
          <a:extLst>
            <a:ext uri="{FF2B5EF4-FFF2-40B4-BE49-F238E27FC236}">
              <a16:creationId xmlns:a16="http://schemas.microsoft.com/office/drawing/2014/main" id="{00000000-0008-0000-0F00-0000EE000000}"/>
            </a:ext>
          </a:extLst>
        </xdr:cNvPr>
        <xdr:cNvSpPr txBox="1"/>
      </xdr:nvSpPr>
      <xdr:spPr>
        <a:xfrm>
          <a:off x="76264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F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00000000-0008-0000-0F00-00000801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00000000-0008-0000-0F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F00-00000C01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F00-000017010000}"/>
            </a:ext>
          </a:extLst>
        </xdr:cNvPr>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131445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3797300" y="141751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83</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2908300" y="1419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40005</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019300" y="1423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id="{00000000-0008-0000-0F00-00001E01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id="{00000000-0008-0000-0F00-00001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a:extLst>
            <a:ext uri="{FF2B5EF4-FFF2-40B4-BE49-F238E27FC236}">
              <a16:creationId xmlns:a16="http://schemas.microsoft.com/office/drawing/2014/main" id="{00000000-0008-0000-0F00-000020010000}"/>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27322</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291" name="n_3main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99968</xdr:rowOff>
    </xdr:from>
    <xdr:to>
      <xdr:col>55</xdr:col>
      <xdr:colOff>50800</xdr:colOff>
      <xdr:row>84</xdr:row>
      <xdr:rowOff>30118</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122845</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418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150768</xdr:rowOff>
    </xdr:from>
    <xdr:to>
      <xdr:col>55</xdr:col>
      <xdr:colOff>0</xdr:colOff>
      <xdr:row>83</xdr:row>
      <xdr:rowOff>160564</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9639300" y="143811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83</xdr:row>
      <xdr:rowOff>163830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8750300" y="1439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163830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861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56441</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id="{00000000-0008-0000-0F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8" name="【一般廃棄物処理施設】&#10;有形固定資産減価償却率最小値テキスト">
          <a:extLst>
            <a:ext uri="{FF2B5EF4-FFF2-40B4-BE49-F238E27FC236}">
              <a16:creationId xmlns:a16="http://schemas.microsoft.com/office/drawing/2014/main" id="{00000000-0008-0000-0F00-000084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0" name="【一般廃棄物処理施設】&#10;有形固定資産減価償却率最大値テキスト">
          <a:extLst>
            <a:ext uri="{FF2B5EF4-FFF2-40B4-BE49-F238E27FC236}">
              <a16:creationId xmlns:a16="http://schemas.microsoft.com/office/drawing/2014/main" id="{00000000-0008-0000-0F00-000086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id="{00000000-0008-0000-0F00-00008801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72753</xdr:rowOff>
    </xdr:from>
    <xdr:to>
      <xdr:col>76</xdr:col>
      <xdr:colOff>165100</xdr:colOff>
      <xdr:row>39</xdr:row>
      <xdr:rowOff>2903</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4541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123553</xdr:rowOff>
    </xdr:from>
    <xdr:to>
      <xdr:col>76</xdr:col>
      <xdr:colOff>114300</xdr:colOff>
      <xdr:row>38</xdr:row>
      <xdr:rowOff>167640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3703300" y="66386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05" name="n_1aveValue【一般廃棄物処理施設】&#10;有形固定資産減価償却率">
          <a:extLst>
            <a:ext uri="{FF2B5EF4-FFF2-40B4-BE49-F238E27FC236}">
              <a16:creationId xmlns:a16="http://schemas.microsoft.com/office/drawing/2014/main" id="{00000000-0008-0000-0F00-000095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06" name="n_2aveValue【一般廃棄物処理施設】&#10;有形固定資産減価償却率">
          <a:extLst>
            <a:ext uri="{FF2B5EF4-FFF2-40B4-BE49-F238E27FC236}">
              <a16:creationId xmlns:a16="http://schemas.microsoft.com/office/drawing/2014/main" id="{00000000-0008-0000-0F00-000096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07" name="n_3aveValue【一般廃棄物処理施設】&#10;有形固定資産減価償却率">
          <a:extLst>
            <a:ext uri="{FF2B5EF4-FFF2-40B4-BE49-F238E27FC236}">
              <a16:creationId xmlns:a16="http://schemas.microsoft.com/office/drawing/2014/main" id="{00000000-0008-0000-0F00-00009701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408" name="n_2mainValue【一般廃棄物処理施設】&#10;有形固定資産減価償却率">
          <a:extLst>
            <a:ext uri="{FF2B5EF4-FFF2-40B4-BE49-F238E27FC236}">
              <a16:creationId xmlns:a16="http://schemas.microsoft.com/office/drawing/2014/main" id="{00000000-0008-0000-0F00-000098010000}"/>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09" name="n_3mainValue【一般廃棄物処理施設】&#10;有形固定資産減価償却率">
          <a:extLst>
            <a:ext uri="{FF2B5EF4-FFF2-40B4-BE49-F238E27FC236}">
              <a16:creationId xmlns:a16="http://schemas.microsoft.com/office/drawing/2014/main" id="{00000000-0008-0000-0F00-000099010000}"/>
            </a:ext>
          </a:extLst>
        </xdr:cNvPr>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a:extLst>
            <a:ext uri="{FF2B5EF4-FFF2-40B4-BE49-F238E27FC236}">
              <a16:creationId xmlns:a16="http://schemas.microsoft.com/office/drawing/2014/main" id="{00000000-0008-0000-0F00-0000A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0" name="【一般廃棄物処理施設】&#10;一人当たり有形固定資産（償却資産）額最小値テキスト">
          <a:extLst>
            <a:ext uri="{FF2B5EF4-FFF2-40B4-BE49-F238E27FC236}">
              <a16:creationId xmlns:a16="http://schemas.microsoft.com/office/drawing/2014/main" id="{00000000-0008-0000-0F00-0000AE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2" name="【一般廃棄物処理施設】&#10;一人当たり有形固定資産（償却資産）額最大値テキスト">
          <a:extLst>
            <a:ext uri="{FF2B5EF4-FFF2-40B4-BE49-F238E27FC236}">
              <a16:creationId xmlns:a16="http://schemas.microsoft.com/office/drawing/2014/main" id="{00000000-0008-0000-0F00-0000B001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34" name="【一般廃棄物処理施設】&#10;一人当たり有形固定資産（償却資産）額平均値テキスト">
          <a:extLst>
            <a:ext uri="{FF2B5EF4-FFF2-40B4-BE49-F238E27FC236}">
              <a16:creationId xmlns:a16="http://schemas.microsoft.com/office/drawing/2014/main" id="{00000000-0008-0000-0F00-0000B2010000}"/>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147604</xdr:rowOff>
    </xdr:from>
    <xdr:to>
      <xdr:col>107</xdr:col>
      <xdr:colOff>101600</xdr:colOff>
      <xdr:row>39</xdr:row>
      <xdr:rowOff>77754</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20383500" y="66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147615</xdr:rowOff>
    </xdr:from>
    <xdr:to>
      <xdr:col>102</xdr:col>
      <xdr:colOff>165100</xdr:colOff>
      <xdr:row>39</xdr:row>
      <xdr:rowOff>77765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9494500" y="66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26954</xdr:rowOff>
    </xdr:from>
    <xdr:to>
      <xdr:col>107</xdr:col>
      <xdr:colOff>50800</xdr:colOff>
      <xdr:row>39</xdr:row>
      <xdr:rowOff>26965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9545300" y="671350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47" name="n_1aveValue【一般廃棄物処理施設】&#10;一人当たり有形固定資産（償却資産）額">
          <a:extLst>
            <a:ext uri="{FF2B5EF4-FFF2-40B4-BE49-F238E27FC236}">
              <a16:creationId xmlns:a16="http://schemas.microsoft.com/office/drawing/2014/main" id="{00000000-0008-0000-0F00-0000BF01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48" name="n_2aveValue【一般廃棄物処理施設】&#10;一人当たり有形固定資産（償却資産）額">
          <a:extLst>
            <a:ext uri="{FF2B5EF4-FFF2-40B4-BE49-F238E27FC236}">
              <a16:creationId xmlns:a16="http://schemas.microsoft.com/office/drawing/2014/main" id="{00000000-0008-0000-0F00-0000C001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49" name="n_3aveValue【一般廃棄物処理施設】&#10;一人当たり有形固定資産（償却資産）額">
          <a:extLst>
            <a:ext uri="{FF2B5EF4-FFF2-40B4-BE49-F238E27FC236}">
              <a16:creationId xmlns:a16="http://schemas.microsoft.com/office/drawing/2014/main" id="{00000000-0008-0000-0F00-0000C101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68881</xdr:rowOff>
    </xdr:from>
    <xdr:ext cx="534377" cy="259045"/>
    <xdr:sp macro="" textlink="">
      <xdr:nvSpPr>
        <xdr:cNvPr id="450" name="n_2mainValue【一般廃棄物処理施設】&#10;一人当たり有形固定資産（償却資産）額">
          <a:extLst>
            <a:ext uri="{FF2B5EF4-FFF2-40B4-BE49-F238E27FC236}">
              <a16:creationId xmlns:a16="http://schemas.microsoft.com/office/drawing/2014/main" id="{00000000-0008-0000-0F00-0000C2010000}"/>
            </a:ext>
          </a:extLst>
        </xdr:cNvPr>
        <xdr:cNvSpPr txBox="1"/>
      </xdr:nvSpPr>
      <xdr:spPr>
        <a:xfrm>
          <a:off x="20167111" y="67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68892</xdr:rowOff>
    </xdr:from>
    <xdr:ext cx="534377" cy="259045"/>
    <xdr:sp macro="" textlink="">
      <xdr:nvSpPr>
        <xdr:cNvPr id="451" name="n_3mainValue【一般廃棄物処理施設】&#10;一人当たり有形固定資産（償却資産）額">
          <a:extLst>
            <a:ext uri="{FF2B5EF4-FFF2-40B4-BE49-F238E27FC236}">
              <a16:creationId xmlns:a16="http://schemas.microsoft.com/office/drawing/2014/main" id="{00000000-0008-0000-0F00-0000C3010000}"/>
            </a:ext>
          </a:extLst>
        </xdr:cNvPr>
        <xdr:cNvSpPr txBox="1"/>
      </xdr:nvSpPr>
      <xdr:spPr>
        <a:xfrm>
          <a:off x="19278111" y="675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a:extLst>
            <a:ext uri="{FF2B5EF4-FFF2-40B4-BE49-F238E27FC236}">
              <a16:creationId xmlns:a16="http://schemas.microsoft.com/office/drawing/2014/main" id="{00000000-0008-0000-0F00-0000D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78" name="【保健センター・保健所】&#10;有形固定資産減価償却率最小値テキスト">
          <a:extLst>
            <a:ext uri="{FF2B5EF4-FFF2-40B4-BE49-F238E27FC236}">
              <a16:creationId xmlns:a16="http://schemas.microsoft.com/office/drawing/2014/main" id="{00000000-0008-0000-0F00-0000DE01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80" name="【保健センター・保健所】&#10;有形固定資産減価償却率最大値テキスト">
          <a:extLst>
            <a:ext uri="{FF2B5EF4-FFF2-40B4-BE49-F238E27FC236}">
              <a16:creationId xmlns:a16="http://schemas.microsoft.com/office/drawing/2014/main" id="{00000000-0008-0000-0F00-0000E001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82" name="【保健センター・保健所】&#10;有形固定資産減価償却率平均値テキスト">
          <a:extLst>
            <a:ext uri="{FF2B5EF4-FFF2-40B4-BE49-F238E27FC236}">
              <a16:creationId xmlns:a16="http://schemas.microsoft.com/office/drawing/2014/main" id="{00000000-0008-0000-0F00-0000E2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493" name="【保健センター・保健所】&#10;有形固定資産減価償却率該当値テキスト">
          <a:extLst>
            <a:ext uri="{FF2B5EF4-FFF2-40B4-BE49-F238E27FC236}">
              <a16:creationId xmlns:a16="http://schemas.microsoft.com/office/drawing/2014/main" id="{00000000-0008-0000-0F00-0000ED010000}"/>
            </a:ext>
          </a:extLst>
        </xdr:cNvPr>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16328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5481300" y="101106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73478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4592300" y="101318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73478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3703300" y="101824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00" name="n_1aveValue【保健センター・保健所】&#10;有形固定資産減価償却率">
          <a:extLst>
            <a:ext uri="{FF2B5EF4-FFF2-40B4-BE49-F238E27FC236}">
              <a16:creationId xmlns:a16="http://schemas.microsoft.com/office/drawing/2014/main" id="{00000000-0008-0000-0F00-0000F401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01" name="n_2aveValue【保健センター・保健所】&#10;有形固定資産減価償却率">
          <a:extLst>
            <a:ext uri="{FF2B5EF4-FFF2-40B4-BE49-F238E27FC236}">
              <a16:creationId xmlns:a16="http://schemas.microsoft.com/office/drawing/2014/main" id="{00000000-0008-0000-0F00-0000F501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02" name="n_3aveValue【保健センター・保健所】&#10;有形固定資産減価償却率">
          <a:extLst>
            <a:ext uri="{FF2B5EF4-FFF2-40B4-BE49-F238E27FC236}">
              <a16:creationId xmlns:a16="http://schemas.microsoft.com/office/drawing/2014/main" id="{00000000-0008-0000-0F00-0000F601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503" name="n_1mainValue【保健センター・保健所】&#10;有形固定資産減価償却率">
          <a:extLst>
            <a:ext uri="{FF2B5EF4-FFF2-40B4-BE49-F238E27FC236}">
              <a16:creationId xmlns:a16="http://schemas.microsoft.com/office/drawing/2014/main" id="{00000000-0008-0000-0F00-0000F7010000}"/>
            </a:ext>
          </a:extLst>
        </xdr:cNvPr>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04" name="n_2mainValue【保健センター・保健所】&#10;有形固定資産減価償却率">
          <a:extLst>
            <a:ext uri="{FF2B5EF4-FFF2-40B4-BE49-F238E27FC236}">
              <a16:creationId xmlns:a16="http://schemas.microsoft.com/office/drawing/2014/main" id="{00000000-0008-0000-0F00-0000F8010000}"/>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05" name="n_3mainValue【保健センター・保健所】&#10;有形固定資産減価償却率">
          <a:extLst>
            <a:ext uri="{FF2B5EF4-FFF2-40B4-BE49-F238E27FC236}">
              <a16:creationId xmlns:a16="http://schemas.microsoft.com/office/drawing/2014/main" id="{00000000-0008-0000-0F00-0000F9010000}"/>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a:extLst>
            <a:ext uri="{FF2B5EF4-FFF2-40B4-BE49-F238E27FC236}">
              <a16:creationId xmlns:a16="http://schemas.microsoft.com/office/drawing/2014/main" id="{00000000-0008-0000-0F00-00001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32" name="【保健センター・保健所】&#10;一人当たり面積最小値テキスト">
          <a:extLst>
            <a:ext uri="{FF2B5EF4-FFF2-40B4-BE49-F238E27FC236}">
              <a16:creationId xmlns:a16="http://schemas.microsoft.com/office/drawing/2014/main" id="{00000000-0008-0000-0F00-000014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34" name="【保健センター・保健所】&#10;一人当たり面積最大値テキスト">
          <a:extLst>
            <a:ext uri="{FF2B5EF4-FFF2-40B4-BE49-F238E27FC236}">
              <a16:creationId xmlns:a16="http://schemas.microsoft.com/office/drawing/2014/main" id="{00000000-0008-0000-0F00-00001602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36" name="【保健センター・保健所】&#10;一人当たり面積平均値テキスト">
          <a:extLst>
            <a:ext uri="{FF2B5EF4-FFF2-40B4-BE49-F238E27FC236}">
              <a16:creationId xmlns:a16="http://schemas.microsoft.com/office/drawing/2014/main" id="{00000000-0008-0000-0F00-00001802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83094</xdr:rowOff>
    </xdr:from>
    <xdr:to>
      <xdr:col>116</xdr:col>
      <xdr:colOff>114300</xdr:colOff>
      <xdr:row>63</xdr:row>
      <xdr:rowOff>13244</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2110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105971</xdr:rowOff>
    </xdr:from>
    <xdr:ext cx="469744" cy="259045"/>
    <xdr:sp macro="" textlink="">
      <xdr:nvSpPr>
        <xdr:cNvPr id="547" name="【保健センター・保健所】&#10;一人当たり面積該当値テキスト">
          <a:extLst>
            <a:ext uri="{FF2B5EF4-FFF2-40B4-BE49-F238E27FC236}">
              <a16:creationId xmlns:a16="http://schemas.microsoft.com/office/drawing/2014/main" id="{00000000-0008-0000-0F00-000023020000}"/>
            </a:ext>
          </a:extLst>
        </xdr:cNvPr>
        <xdr:cNvSpPr txBox="1"/>
      </xdr:nvSpPr>
      <xdr:spPr>
        <a:xfrm>
          <a:off x="22199600" y="1056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133894</xdr:rowOff>
    </xdr:from>
    <xdr:to>
      <xdr:col>116</xdr:col>
      <xdr:colOff>63500</xdr:colOff>
      <xdr:row>62</xdr:row>
      <xdr:rowOff>133894</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1323300" y="107637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83094</xdr:rowOff>
    </xdr:from>
    <xdr:to>
      <xdr:col>107</xdr:col>
      <xdr:colOff>101600</xdr:colOff>
      <xdr:row>63</xdr:row>
      <xdr:rowOff>13244</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20383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133894</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0434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133894</xdr:rowOff>
    </xdr:from>
    <xdr:to>
      <xdr:col>107</xdr:col>
      <xdr:colOff>50800</xdr:colOff>
      <xdr:row>62</xdr:row>
      <xdr:rowOff>133894</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9545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54" name="n_1aveValue【保健センター・保健所】&#10;一人当たり面積">
          <a:extLst>
            <a:ext uri="{FF2B5EF4-FFF2-40B4-BE49-F238E27FC236}">
              <a16:creationId xmlns:a16="http://schemas.microsoft.com/office/drawing/2014/main" id="{00000000-0008-0000-0F00-00002A020000}"/>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55" name="n_2aveValue【保健センター・保健所】&#10;一人当たり面積">
          <a:extLst>
            <a:ext uri="{FF2B5EF4-FFF2-40B4-BE49-F238E27FC236}">
              <a16:creationId xmlns:a16="http://schemas.microsoft.com/office/drawing/2014/main" id="{00000000-0008-0000-0F00-00002B020000}"/>
            </a:ext>
          </a:extLst>
        </xdr:cNvPr>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56" name="n_3aveValue【保健センター・保健所】&#10;一人当たり面積">
          <a:extLst>
            <a:ext uri="{FF2B5EF4-FFF2-40B4-BE49-F238E27FC236}">
              <a16:creationId xmlns:a16="http://schemas.microsoft.com/office/drawing/2014/main" id="{00000000-0008-0000-0F00-00002C020000}"/>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29771</xdr:rowOff>
    </xdr:from>
    <xdr:ext cx="469744" cy="259045"/>
    <xdr:sp macro="" textlink="">
      <xdr:nvSpPr>
        <xdr:cNvPr id="557" name="n_1mainValue【保健センター・保健所】&#10;一人当たり面積">
          <a:extLst>
            <a:ext uri="{FF2B5EF4-FFF2-40B4-BE49-F238E27FC236}">
              <a16:creationId xmlns:a16="http://schemas.microsoft.com/office/drawing/2014/main" id="{00000000-0008-0000-0F00-00002D020000}"/>
            </a:ext>
          </a:extLst>
        </xdr:cNvPr>
        <xdr:cNvSpPr txBox="1"/>
      </xdr:nvSpPr>
      <xdr:spPr>
        <a:xfrm>
          <a:off x="210757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29771</xdr:rowOff>
    </xdr:from>
    <xdr:ext cx="469744" cy="259045"/>
    <xdr:sp macro="" textlink="">
      <xdr:nvSpPr>
        <xdr:cNvPr id="558" name="n_2mainValue【保健センター・保健所】&#10;一人当たり面積">
          <a:extLst>
            <a:ext uri="{FF2B5EF4-FFF2-40B4-BE49-F238E27FC236}">
              <a16:creationId xmlns:a16="http://schemas.microsoft.com/office/drawing/2014/main" id="{00000000-0008-0000-0F00-00002E020000}"/>
            </a:ext>
          </a:extLst>
        </xdr:cNvPr>
        <xdr:cNvSpPr txBox="1"/>
      </xdr:nvSpPr>
      <xdr:spPr>
        <a:xfrm>
          <a:off x="20199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29771</xdr:rowOff>
    </xdr:from>
    <xdr:ext cx="469744" cy="259045"/>
    <xdr:sp macro="" textlink="">
      <xdr:nvSpPr>
        <xdr:cNvPr id="559" name="n_3mainValue【保健センター・保健所】&#10;一人当たり面積">
          <a:extLst>
            <a:ext uri="{FF2B5EF4-FFF2-40B4-BE49-F238E27FC236}">
              <a16:creationId xmlns:a16="http://schemas.microsoft.com/office/drawing/2014/main" id="{00000000-0008-0000-0F00-00002F020000}"/>
            </a:ext>
          </a:extLst>
        </xdr:cNvPr>
        <xdr:cNvSpPr txBox="1"/>
      </xdr:nvSpPr>
      <xdr:spPr>
        <a:xfrm>
          <a:off x="19310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a:extLst>
            <a:ext uri="{FF2B5EF4-FFF2-40B4-BE49-F238E27FC236}">
              <a16:creationId xmlns:a16="http://schemas.microsoft.com/office/drawing/2014/main" id="{00000000-0008-0000-0F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6" name="【消防施設】&#10;有形固定資産減価償却率最小値テキスト">
          <a:extLst>
            <a:ext uri="{FF2B5EF4-FFF2-40B4-BE49-F238E27FC236}">
              <a16:creationId xmlns:a16="http://schemas.microsoft.com/office/drawing/2014/main" id="{00000000-0008-0000-0F00-00004A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8" name="【消防施設】&#10;有形固定資産減価償却率最大値テキスト">
          <a:extLst>
            <a:ext uri="{FF2B5EF4-FFF2-40B4-BE49-F238E27FC236}">
              <a16:creationId xmlns:a16="http://schemas.microsoft.com/office/drawing/2014/main" id="{00000000-0008-0000-0F00-00004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0" name="【消防施設】&#10;有形固定資産減価償却率平均値テキスト">
          <a:extLst>
            <a:ext uri="{FF2B5EF4-FFF2-40B4-BE49-F238E27FC236}">
              <a16:creationId xmlns:a16="http://schemas.microsoft.com/office/drawing/2014/main" id="{00000000-0008-0000-0F00-00004E02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601" name="【消防施設】&#10;有形固定資産減価償却率該当値テキスト">
          <a:extLst>
            <a:ext uri="{FF2B5EF4-FFF2-40B4-BE49-F238E27FC236}">
              <a16:creationId xmlns:a16="http://schemas.microsoft.com/office/drawing/2014/main" id="{00000000-0008-0000-0F00-000059020000}"/>
            </a:ext>
          </a:extLst>
        </xdr:cNvPr>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129539</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5481300" y="14005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155666</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4592300" y="140169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155666</xdr:rowOff>
    </xdr:from>
    <xdr:to>
      <xdr:col>76</xdr:col>
      <xdr:colOff>114300</xdr:colOff>
      <xdr:row>82</xdr:row>
      <xdr:rowOff>38100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3703300" y="140431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08" name="n_1aveValue【消防施設】&#10;有形固定資産減価償却率">
          <a:extLst>
            <a:ext uri="{FF2B5EF4-FFF2-40B4-BE49-F238E27FC236}">
              <a16:creationId xmlns:a16="http://schemas.microsoft.com/office/drawing/2014/main" id="{00000000-0008-0000-0F00-00006002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09" name="n_2aveValue【消防施設】&#10;有形固定資産減価償却率">
          <a:extLst>
            <a:ext uri="{FF2B5EF4-FFF2-40B4-BE49-F238E27FC236}">
              <a16:creationId xmlns:a16="http://schemas.microsoft.com/office/drawing/2014/main" id="{00000000-0008-0000-0F00-000061020000}"/>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10" name="n_3aveValue【消防施設】&#10;有形固定資産減価償却率">
          <a:extLst>
            <a:ext uri="{FF2B5EF4-FFF2-40B4-BE49-F238E27FC236}">
              <a16:creationId xmlns:a16="http://schemas.microsoft.com/office/drawing/2014/main" id="{00000000-0008-0000-0F00-000062020000}"/>
            </a:ext>
          </a:extLst>
        </xdr:cNvPr>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611" name="n_1mainValue【消防施設】&#10;有形固定資産減価償却率">
          <a:extLst>
            <a:ext uri="{FF2B5EF4-FFF2-40B4-BE49-F238E27FC236}">
              <a16:creationId xmlns:a16="http://schemas.microsoft.com/office/drawing/2014/main" id="{00000000-0008-0000-0F00-00006302000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612" name="n_2mainValue【消防施設】&#10;有形固定資産減価償却率">
          <a:extLst>
            <a:ext uri="{FF2B5EF4-FFF2-40B4-BE49-F238E27FC236}">
              <a16:creationId xmlns:a16="http://schemas.microsoft.com/office/drawing/2014/main" id="{00000000-0008-0000-0F00-000064020000}"/>
            </a:ext>
          </a:extLst>
        </xdr:cNvPr>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613" name="n_3mainValue【消防施設】&#10;有形固定資産減価償却率">
          <a:extLst>
            <a:ext uri="{FF2B5EF4-FFF2-40B4-BE49-F238E27FC236}">
              <a16:creationId xmlns:a16="http://schemas.microsoft.com/office/drawing/2014/main" id="{00000000-0008-0000-0F00-000065020000}"/>
            </a:ext>
          </a:extLst>
        </xdr:cNvPr>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id="{00000000-0008-0000-0F00-00007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36" name="【消防施設】&#10;一人当たり面積最小値テキスト">
          <a:extLst>
            <a:ext uri="{FF2B5EF4-FFF2-40B4-BE49-F238E27FC236}">
              <a16:creationId xmlns:a16="http://schemas.microsoft.com/office/drawing/2014/main" id="{00000000-0008-0000-0F00-00007C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38" name="【消防施設】&#10;一人当たり面積最大値テキスト">
          <a:extLst>
            <a:ext uri="{FF2B5EF4-FFF2-40B4-BE49-F238E27FC236}">
              <a16:creationId xmlns:a16="http://schemas.microsoft.com/office/drawing/2014/main" id="{00000000-0008-0000-0F00-00007E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40" name="【消防施設】&#10;一人当たり面積平均値テキスト">
          <a:extLst>
            <a:ext uri="{FF2B5EF4-FFF2-40B4-BE49-F238E27FC236}">
              <a16:creationId xmlns:a16="http://schemas.microsoft.com/office/drawing/2014/main" id="{00000000-0008-0000-0F00-000080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651" name="【消防施設】&#10;一人当たり面積該当値テキスト">
          <a:extLst>
            <a:ext uri="{FF2B5EF4-FFF2-40B4-BE49-F238E27FC236}">
              <a16:creationId xmlns:a16="http://schemas.microsoft.com/office/drawing/2014/main" id="{00000000-0008-0000-0F00-00008B020000}"/>
            </a:ext>
          </a:extLst>
        </xdr:cNvPr>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8382</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1323300" y="14572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85</xdr:row>
      <xdr:rowOff>8382</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0434300" y="143210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9494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86106</xdr:rowOff>
    </xdr:from>
    <xdr:to>
      <xdr:col>107</xdr:col>
      <xdr:colOff>50800</xdr:colOff>
      <xdr:row>83</xdr:row>
      <xdr:rowOff>90678</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9545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58" name="n_1aveValue【消防施設】&#10;一人当たり面積">
          <a:extLst>
            <a:ext uri="{FF2B5EF4-FFF2-40B4-BE49-F238E27FC236}">
              <a16:creationId xmlns:a16="http://schemas.microsoft.com/office/drawing/2014/main" id="{00000000-0008-0000-0F00-000092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59" name="n_2aveValue【消防施設】&#10;一人当たり面積">
          <a:extLst>
            <a:ext uri="{FF2B5EF4-FFF2-40B4-BE49-F238E27FC236}">
              <a16:creationId xmlns:a16="http://schemas.microsoft.com/office/drawing/2014/main" id="{00000000-0008-0000-0F00-00009302000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60" name="n_3aveValue【消防施設】&#10;一人当たり面積">
          <a:extLst>
            <a:ext uri="{FF2B5EF4-FFF2-40B4-BE49-F238E27FC236}">
              <a16:creationId xmlns:a16="http://schemas.microsoft.com/office/drawing/2014/main" id="{00000000-0008-0000-0F00-000094020000}"/>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661" name="n_1mainValue【消防施設】&#10;一人当たり面積">
          <a:extLst>
            <a:ext uri="{FF2B5EF4-FFF2-40B4-BE49-F238E27FC236}">
              <a16:creationId xmlns:a16="http://schemas.microsoft.com/office/drawing/2014/main" id="{00000000-0008-0000-0F00-000095020000}"/>
            </a:ext>
          </a:extLst>
        </xdr:cNvPr>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62" name="n_2mainValue【消防施設】&#10;一人当たり面積">
          <a:extLst>
            <a:ext uri="{FF2B5EF4-FFF2-40B4-BE49-F238E27FC236}">
              <a16:creationId xmlns:a16="http://schemas.microsoft.com/office/drawing/2014/main" id="{00000000-0008-0000-0F00-000096020000}"/>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153433</xdr:rowOff>
    </xdr:from>
    <xdr:ext cx="469744" cy="259045"/>
    <xdr:sp macro="" textlink="">
      <xdr:nvSpPr>
        <xdr:cNvPr id="663" name="n_3mainValue【消防施設】&#10;一人当たり面積">
          <a:extLst>
            <a:ext uri="{FF2B5EF4-FFF2-40B4-BE49-F238E27FC236}">
              <a16:creationId xmlns:a16="http://schemas.microsoft.com/office/drawing/2014/main" id="{00000000-0008-0000-0F00-000097020000}"/>
            </a:ext>
          </a:extLst>
        </xdr:cNvPr>
        <xdr:cNvSpPr txBox="1"/>
      </xdr:nvSpPr>
      <xdr:spPr>
        <a:xfrm>
          <a:off x="19310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a:extLst>
            <a:ext uri="{FF2B5EF4-FFF2-40B4-BE49-F238E27FC236}">
              <a16:creationId xmlns:a16="http://schemas.microsoft.com/office/drawing/2014/main" id="{00000000-0008-0000-0F00-0000B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0" name="【庁舎】&#10;有形固定資産減価償却率最小値テキスト">
          <a:extLst>
            <a:ext uri="{FF2B5EF4-FFF2-40B4-BE49-F238E27FC236}">
              <a16:creationId xmlns:a16="http://schemas.microsoft.com/office/drawing/2014/main" id="{00000000-0008-0000-0F00-0000B2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2" name="【庁舎】&#10;有形固定資産減価償却率最大値テキスト">
          <a:extLst>
            <a:ext uri="{FF2B5EF4-FFF2-40B4-BE49-F238E27FC236}">
              <a16:creationId xmlns:a16="http://schemas.microsoft.com/office/drawing/2014/main" id="{00000000-0008-0000-0F00-0000B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94" name="【庁舎】&#10;有形固定資産減価償却率平均値テキスト">
          <a:extLst>
            <a:ext uri="{FF2B5EF4-FFF2-40B4-BE49-F238E27FC236}">
              <a16:creationId xmlns:a16="http://schemas.microsoft.com/office/drawing/2014/main" id="{00000000-0008-0000-0F00-0000B602000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705" name="【庁舎】&#10;有形固定資産減価償却率該当値テキスト">
          <a:extLst>
            <a:ext uri="{FF2B5EF4-FFF2-40B4-BE49-F238E27FC236}">
              <a16:creationId xmlns:a16="http://schemas.microsoft.com/office/drawing/2014/main" id="{00000000-0008-0000-0F00-0000C1020000}"/>
            </a:ext>
          </a:extLst>
        </xdr:cNvPr>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87630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5481300" y="1806212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87630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4592300" y="180866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154395</xdr:rowOff>
    </xdr:from>
    <xdr:to>
      <xdr:col>72</xdr:col>
      <xdr:colOff>38100</xdr:colOff>
      <xdr:row>104</xdr:row>
      <xdr:rowOff>84545</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3652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33745</xdr:rowOff>
    </xdr:from>
    <xdr:to>
      <xdr:col>76</xdr:col>
      <xdr:colOff>114300</xdr:colOff>
      <xdr:row>105</xdr:row>
      <xdr:rowOff>84364</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3703300" y="17864545"/>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12" name="n_1aveValue【庁舎】&#10;有形固定資産減価償却率">
          <a:extLst>
            <a:ext uri="{FF2B5EF4-FFF2-40B4-BE49-F238E27FC236}">
              <a16:creationId xmlns:a16="http://schemas.microsoft.com/office/drawing/2014/main" id="{00000000-0008-0000-0F00-0000C802000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13" name="n_2aveValue【庁舎】&#10;有形固定資産減価償却率">
          <a:extLst>
            <a:ext uri="{FF2B5EF4-FFF2-40B4-BE49-F238E27FC236}">
              <a16:creationId xmlns:a16="http://schemas.microsoft.com/office/drawing/2014/main" id="{00000000-0008-0000-0F00-0000C9020000}"/>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14" name="n_3aveValue【庁舎】&#10;有形固定資産減価償却率">
          <a:extLst>
            <a:ext uri="{FF2B5EF4-FFF2-40B4-BE49-F238E27FC236}">
              <a16:creationId xmlns:a16="http://schemas.microsoft.com/office/drawing/2014/main" id="{00000000-0008-0000-0F00-0000CA02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15" name="n_1mainValue【庁舎】&#10;有形固定資産減価償却率">
          <a:extLst>
            <a:ext uri="{FF2B5EF4-FFF2-40B4-BE49-F238E27FC236}">
              <a16:creationId xmlns:a16="http://schemas.microsoft.com/office/drawing/2014/main" id="{00000000-0008-0000-0F00-0000CB02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126291</xdr:rowOff>
    </xdr:from>
    <xdr:ext cx="405111" cy="259045"/>
    <xdr:sp macro="" textlink="">
      <xdr:nvSpPr>
        <xdr:cNvPr id="716" name="n_2mainValue【庁舎】&#10;有形固定資産減価償却率">
          <a:extLst>
            <a:ext uri="{FF2B5EF4-FFF2-40B4-BE49-F238E27FC236}">
              <a16:creationId xmlns:a16="http://schemas.microsoft.com/office/drawing/2014/main" id="{00000000-0008-0000-0F00-0000CC020000}"/>
            </a:ext>
          </a:extLst>
        </xdr:cNvPr>
        <xdr:cNvSpPr txBox="1"/>
      </xdr:nvSpPr>
      <xdr:spPr>
        <a:xfrm>
          <a:off x="14389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101072</xdr:rowOff>
    </xdr:from>
    <xdr:ext cx="405111" cy="259045"/>
    <xdr:sp macro="" textlink="">
      <xdr:nvSpPr>
        <xdr:cNvPr id="717" name="n_3mainValue【庁舎】&#10;有形固定資産減価償却率">
          <a:extLst>
            <a:ext uri="{FF2B5EF4-FFF2-40B4-BE49-F238E27FC236}">
              <a16:creationId xmlns:a16="http://schemas.microsoft.com/office/drawing/2014/main" id="{00000000-0008-0000-0F00-0000CD020000}"/>
            </a:ext>
          </a:extLst>
        </xdr:cNvPr>
        <xdr:cNvSpPr txBox="1"/>
      </xdr:nvSpPr>
      <xdr:spPr>
        <a:xfrm>
          <a:off x="13500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a:extLst>
            <a:ext uri="{FF2B5EF4-FFF2-40B4-BE49-F238E27FC236}">
              <a16:creationId xmlns:a16="http://schemas.microsoft.com/office/drawing/2014/main" id="{00000000-0008-0000-0F00-0000E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42" name="【庁舎】&#10;一人当たり面積最小値テキスト">
          <a:extLst>
            <a:ext uri="{FF2B5EF4-FFF2-40B4-BE49-F238E27FC236}">
              <a16:creationId xmlns:a16="http://schemas.microsoft.com/office/drawing/2014/main" id="{00000000-0008-0000-0F00-0000E6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44" name="【庁舎】&#10;一人当たり面積最大値テキスト">
          <a:extLst>
            <a:ext uri="{FF2B5EF4-FFF2-40B4-BE49-F238E27FC236}">
              <a16:creationId xmlns:a16="http://schemas.microsoft.com/office/drawing/2014/main" id="{00000000-0008-0000-0F00-0000E8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46" name="【庁舎】&#10;一人当たり面積平均値テキスト">
          <a:extLst>
            <a:ext uri="{FF2B5EF4-FFF2-40B4-BE49-F238E27FC236}">
              <a16:creationId xmlns:a16="http://schemas.microsoft.com/office/drawing/2014/main" id="{00000000-0008-0000-0F00-0000EA020000}"/>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143511</xdr:rowOff>
    </xdr:from>
    <xdr:to>
      <xdr:col>116</xdr:col>
      <xdr:colOff>114300</xdr:colOff>
      <xdr:row>103</xdr:row>
      <xdr:rowOff>73661</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2110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166388</xdr:rowOff>
    </xdr:from>
    <xdr:ext cx="469744" cy="259045"/>
    <xdr:sp macro="" textlink="">
      <xdr:nvSpPr>
        <xdr:cNvPr id="757" name="【庁舎】&#10;一人当たり面積該当値テキスト">
          <a:extLst>
            <a:ext uri="{FF2B5EF4-FFF2-40B4-BE49-F238E27FC236}">
              <a16:creationId xmlns:a16="http://schemas.microsoft.com/office/drawing/2014/main" id="{00000000-0008-0000-0F00-0000F5020000}"/>
            </a:ext>
          </a:extLst>
        </xdr:cNvPr>
        <xdr:cNvSpPr txBox="1"/>
      </xdr:nvSpPr>
      <xdr:spPr>
        <a:xfrm>
          <a:off x="22199600"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141605</xdr:rowOff>
    </xdr:from>
    <xdr:to>
      <xdr:col>112</xdr:col>
      <xdr:colOff>38100</xdr:colOff>
      <xdr:row>103</xdr:row>
      <xdr:rowOff>71755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21272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20955</xdr:rowOff>
    </xdr:from>
    <xdr:to>
      <xdr:col>116</xdr:col>
      <xdr:colOff>63500</xdr:colOff>
      <xdr:row>103</xdr:row>
      <xdr:rowOff>22861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21323300" y="176803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76836</xdr:rowOff>
    </xdr:from>
    <xdr:to>
      <xdr:col>107</xdr:col>
      <xdr:colOff>101600</xdr:colOff>
      <xdr:row>103</xdr:row>
      <xdr:rowOff>6986</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20383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127636</xdr:rowOff>
    </xdr:from>
    <xdr:to>
      <xdr:col>111</xdr:col>
      <xdr:colOff>177800</xdr:colOff>
      <xdr:row>103</xdr:row>
      <xdr:rowOff>20955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20434300" y="176155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9494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127636</xdr:rowOff>
    </xdr:from>
    <xdr:to>
      <xdr:col>107</xdr:col>
      <xdr:colOff>50800</xdr:colOff>
      <xdr:row>104</xdr:row>
      <xdr:rowOff>152400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9545300" y="17615536"/>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64" name="n_1aveValue【庁舎】&#10;一人当たり面積">
          <a:extLst>
            <a:ext uri="{FF2B5EF4-FFF2-40B4-BE49-F238E27FC236}">
              <a16:creationId xmlns:a16="http://schemas.microsoft.com/office/drawing/2014/main" id="{00000000-0008-0000-0F00-0000FC020000}"/>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65" name="n_2aveValue【庁舎】&#10;一人当たり面積">
          <a:extLst>
            <a:ext uri="{FF2B5EF4-FFF2-40B4-BE49-F238E27FC236}">
              <a16:creationId xmlns:a16="http://schemas.microsoft.com/office/drawing/2014/main" id="{00000000-0008-0000-0F00-0000FD020000}"/>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66" name="n_3aveValue【庁舎】&#10;一人当たり面積">
          <a:extLst>
            <a:ext uri="{FF2B5EF4-FFF2-40B4-BE49-F238E27FC236}">
              <a16:creationId xmlns:a16="http://schemas.microsoft.com/office/drawing/2014/main" id="{00000000-0008-0000-0F00-0000FE020000}"/>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88282</xdr:rowOff>
    </xdr:from>
    <xdr:ext cx="469744" cy="259045"/>
    <xdr:sp macro="" textlink="">
      <xdr:nvSpPr>
        <xdr:cNvPr id="767" name="n_1mainValue【庁舎】&#10;一人当たり面積">
          <a:extLst>
            <a:ext uri="{FF2B5EF4-FFF2-40B4-BE49-F238E27FC236}">
              <a16:creationId xmlns:a16="http://schemas.microsoft.com/office/drawing/2014/main" id="{00000000-0008-0000-0F00-0000FF020000}"/>
            </a:ext>
          </a:extLst>
        </xdr:cNvPr>
        <xdr:cNvSpPr txBox="1"/>
      </xdr:nvSpPr>
      <xdr:spPr>
        <a:xfrm>
          <a:off x="21075727"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23513</xdr:rowOff>
    </xdr:from>
    <xdr:ext cx="469744" cy="259045"/>
    <xdr:sp macro="" textlink="">
      <xdr:nvSpPr>
        <xdr:cNvPr id="768" name="n_2mainValue【庁舎】&#10;一人当たり面積">
          <a:extLst>
            <a:ext uri="{FF2B5EF4-FFF2-40B4-BE49-F238E27FC236}">
              <a16:creationId xmlns:a16="http://schemas.microsoft.com/office/drawing/2014/main" id="{00000000-0008-0000-0F00-000000030000}"/>
            </a:ext>
          </a:extLst>
        </xdr:cNvPr>
        <xdr:cNvSpPr txBox="1"/>
      </xdr:nvSpPr>
      <xdr:spPr>
        <a:xfrm>
          <a:off x="201994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769" name="n_3mainValue【庁舎】&#10;一人当たり面積">
          <a:extLst>
            <a:ext uri="{FF2B5EF4-FFF2-40B4-BE49-F238E27FC236}">
              <a16:creationId xmlns:a16="http://schemas.microsoft.com/office/drawing/2014/main" id="{00000000-0008-0000-0F00-000001030000}"/>
            </a:ext>
          </a:extLst>
        </xdr:cNvPr>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有形固定資産減価償却率が高くなっている施設は、図書館、体育館・プール、保健センター等であり、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一方で</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低くなっている施設は、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一般廃棄物処理施設等である。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有形固定資産減価償却率が高くなっている施設については、平成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公共施設等管理計画、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、施設の維持・修繕・統廃合等に取り組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み、施設の有効活用を図る。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有形固定資産減価償却率が低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一般廃棄物施設にあっては、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で構成する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一部事務組合の施設で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施設の更新計画が進む</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予定となっている。また、庁舎については平成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年度の一部建替により率が低下した。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町内には大規模事業所が少なく、景気動向による大きな変動は見られず、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定住促進対策により、人口減少に歯止めがかかったものの、依然として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推計人口）と高く、財政基盤が弱いため、全国平均、類似団体平均より低い水準となっている。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定住促進対策として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による公営住宅整備や宅地開発、子育て支援のまち宣言を行い活力あるまちづくりの展開を図り、歳入確保に努める。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57855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消費税交付金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14,214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地方交付税が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204,512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19,339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任期付職員の採用等により人件費が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194,301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子育て支援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事業の推進等により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59,743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合併特例債を活用した事業の推進等に伴う公債費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千円の増等により、対前年比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なお、合併特例債の償還財源として、計画的に減債基金に積立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2,260,955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千円）を実施し、合併特例債償還額のうち交付税措置対象外相当額を当該基金の繰入により対応を図っている。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63500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5787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63</xdr:row>
      <xdr:rowOff>156528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216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63</xdr:row>
      <xdr:rowOff>120332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054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105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105728</xdr:rowOff>
    </xdr:from>
    <xdr:to>
      <xdr:col>19</xdr:col>
      <xdr:colOff>184150</xdr:colOff>
      <xdr:row>64</xdr:row>
      <xdr:rowOff>35878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116222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月の合併以降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年間の退職者不補充により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の職員削減を行ってきたが、事務量の増加や職員年齢構成の高年齢化に伴う新規職員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や任期付職員の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採用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年金の支給開始年齢の引き上げに伴う再任用雇用制度による雇用延長</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増加傾向に転じて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また、物件費では、ふるさと寄附金増収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年度寄付額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16,833,835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千円）に伴う事務経費や返礼品等の費用の大幅な増により、人口１人当たりの人件費・物件費等決算額は全国平均、類似団体平均を大きく上回っている。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28291</xdr:rowOff>
    </xdr:from>
    <xdr:to>
      <xdr:col>23</xdr:col>
      <xdr:colOff>133350</xdr:colOff>
      <xdr:row>89</xdr:row>
      <xdr:rowOff>19084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58641"/>
          <a:ext cx="838200" cy="10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30865</xdr:rowOff>
    </xdr:from>
    <xdr:to>
      <xdr:col>19</xdr:col>
      <xdr:colOff>133350</xdr:colOff>
      <xdr:row>83</xdr:row>
      <xdr:rowOff>28291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8315"/>
          <a:ext cx="889000" cy="3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118597</xdr:rowOff>
    </xdr:from>
    <xdr:to>
      <xdr:col>15</xdr:col>
      <xdr:colOff>82550</xdr:colOff>
      <xdr:row>81</xdr:row>
      <xdr:rowOff>30865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34597"/>
          <a:ext cx="889000" cy="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67405</xdr:rowOff>
    </xdr:from>
    <xdr:to>
      <xdr:col>11</xdr:col>
      <xdr:colOff>31750</xdr:colOff>
      <xdr:row>80</xdr:row>
      <xdr:rowOff>118597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3405"/>
          <a:ext cx="889000" cy="5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139734</xdr:rowOff>
    </xdr:from>
    <xdr:to>
      <xdr:col>23</xdr:col>
      <xdr:colOff>184150</xdr:colOff>
      <xdr:row>89</xdr:row>
      <xdr:rowOff>69884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35611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2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148941</xdr:rowOff>
    </xdr:from>
    <xdr:to>
      <xdr:col>19</xdr:col>
      <xdr:colOff>184150</xdr:colOff>
      <xdr:row>83</xdr:row>
      <xdr:rowOff>79091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63868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9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151515</xdr:rowOff>
    </xdr:from>
    <xdr:to>
      <xdr:col>15</xdr:col>
      <xdr:colOff>133350</xdr:colOff>
      <xdr:row>81</xdr:row>
      <xdr:rowOff>81665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66442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67797</xdr:rowOff>
    </xdr:from>
    <xdr:to>
      <xdr:col>11</xdr:col>
      <xdr:colOff>82550</xdr:colOff>
      <xdr:row>80</xdr:row>
      <xdr:rowOff>169397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154174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7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16605</xdr:rowOff>
    </xdr:from>
    <xdr:to>
      <xdr:col>7</xdr:col>
      <xdr:colOff>31750</xdr:colOff>
      <xdr:row>80</xdr:row>
      <xdr:rowOff>118205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128382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125589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5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988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720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85</xdr:row>
      <xdr:rowOff>98778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977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保育所の民営化や退職者不補充等により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学校給食調理業務の民間委託の導入、公営住宅管理の指定管理者制の導入等により、引き続き適正な定員管理を進める一方、年金支給開始年齢の段階的引き上げに伴う再任用雇用者の増加が見込まれる。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109946</xdr:rowOff>
    </xdr:from>
    <xdr:to>
      <xdr:col>81</xdr:col>
      <xdr:colOff>44450</xdr:colOff>
      <xdr:row>63</xdr:row>
      <xdr:rowOff>21227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3984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62</xdr:row>
      <xdr:rowOff>109946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576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107315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65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107315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371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141877</xdr:rowOff>
    </xdr:from>
    <xdr:to>
      <xdr:col>81</xdr:col>
      <xdr:colOff>95250</xdr:colOff>
      <xdr:row>63</xdr:row>
      <xdr:rowOff>72027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113954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59146</xdr:rowOff>
    </xdr:from>
    <xdr:to>
      <xdr:col>77</xdr:col>
      <xdr:colOff>95250</xdr:colOff>
      <xdr:row>62</xdr:row>
      <xdr:rowOff>160746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145523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一部事務組合等の起こした地方債の一部償還終了による負担金の減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11.45565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実質公債費率は全国平均、類似団体平均より高い水準で推移しているが、公債費の償還財源として、積立を行っている減債基金（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2,260,955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千円）から、合併特例債償還額のうち交付税措置対象外相当額の繰入を行い、財源を確保している。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27686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807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8382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8382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56642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地方債残高が対前年度比で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となったが、債務負担行為に基づく支出予定額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が、新規事業に係る債務負担行為の増により対前年度比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2,719,728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1,880,961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充当可能基金額及び充当可能特定歳入額の増に伴い、充当可能財源等が前年度比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2,581,693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千円の大幅な増となった結果、将来負担額を充当可能財源等が上回ったため、将来負担比率は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数値なしとなった。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139035</xdr:rowOff>
    </xdr:from>
    <xdr:to>
      <xdr:col>72</xdr:col>
      <xdr:colOff>203200</xdr:colOff>
      <xdr:row>15</xdr:row>
      <xdr:rowOff>145929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71078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78135</xdr:rowOff>
    </xdr:from>
    <xdr:to>
      <xdr:col>68</xdr:col>
      <xdr:colOff>152400</xdr:colOff>
      <xdr:row>15</xdr:row>
      <xdr:rowOff>139035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49885"/>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95129</xdr:rowOff>
    </xdr:from>
    <xdr:to>
      <xdr:col>73</xdr:col>
      <xdr:colOff>44450</xdr:colOff>
      <xdr:row>16</xdr:row>
      <xdr:rowOff>25279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10056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88235</xdr:rowOff>
    </xdr:from>
    <xdr:to>
      <xdr:col>68</xdr:col>
      <xdr:colOff>203200</xdr:colOff>
      <xdr:row>16</xdr:row>
      <xdr:rowOff>18385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3162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4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27335</xdr:rowOff>
    </xdr:from>
    <xdr:to>
      <xdr:col>64</xdr:col>
      <xdr:colOff>152400</xdr:colOff>
      <xdr:row>15</xdr:row>
      <xdr:rowOff>128935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113712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6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人となり、退職者不補充の実施等により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人を削減し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ているものの、任期付職員の採用等により前年度比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年金支給開始年齢の引き上げに伴う定年退職者の再任用や退職者不補充に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職員構成の高齢化に伴う新規採用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開始したため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に転じており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保育所民営化や学校給食調理業務委託等の事業の見直しを推進する。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37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今後、退職者不補充に伴う日々雇用職員の増加や、行政事務に係る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機器や各種行政事務システムの更新等に伴う費用が見込まれるため、一般財源充当経費の見直し・削減を進める必要がある。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54610</xdr:rowOff>
    </xdr:from>
    <xdr:to>
      <xdr:col>82</xdr:col>
      <xdr:colOff>107950</xdr:colOff>
      <xdr:row>13</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8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39370</xdr:rowOff>
    </xdr:from>
    <xdr:to>
      <xdr:col>78</xdr:col>
      <xdr:colOff>69850</xdr:colOff>
      <xdr:row>13</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6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6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0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3810</xdr:rowOff>
    </xdr:from>
    <xdr:to>
      <xdr:col>82</xdr:col>
      <xdr:colOff>158750</xdr:colOff>
      <xdr:row>13</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20337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26670</xdr:rowOff>
    </xdr:from>
    <xdr:to>
      <xdr:col>78</xdr:col>
      <xdr:colOff>120650</xdr:colOff>
      <xdr:row>13</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138447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2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160020</xdr:rowOff>
    </xdr:from>
    <xdr:to>
      <xdr:col>74</xdr:col>
      <xdr:colOff>31750</xdr:colOff>
      <xdr:row>13</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扶助費全体では、年々増加を続けているが、基金繰入金等の財源充当により、前年度比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全国平均、類似団体平均とも下回っている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今後についても、定住促進事業の推進による保育給付費の増や高校生まで拡充している子どもの医療費助成費の増等が見込まれるため、財源確保に努めていく。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23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今後、公共施設の維持補修費が増加することが見込まれ、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10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136525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136525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57</xdr:row>
      <xdr:rowOff>98425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1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134002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85725</xdr:rowOff>
    </xdr:from>
    <xdr:to>
      <xdr:col>74</xdr:col>
      <xdr:colOff>31750</xdr:colOff>
      <xdr:row>58</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補助費等については、一部事務組合負担金において、建設費償還分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ポイント減となったが、依然として全国平均、類似団体平均を上回っている。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今後、一般廃棄物処理施設の建替事業に伴い、増加傾向に転じる見込であるため、各種団体への補助の必要性を含め検証を行っていく。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906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143002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合併特例債を活用した事業の推進等に伴い全国平均、類似団体平均を上回っている。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年度においても、元利償還金の増等により、対前年度比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なお、合併特例債の償還財源として、交付税措置対象外相当額を減債基金から繰入を行う一方、財政計画に基づき積立も行っている。（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2,260,955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27939</xdr:rowOff>
    </xdr:from>
    <xdr:to>
      <xdr:col>24</xdr:col>
      <xdr:colOff>25400</xdr:colOff>
      <xdr:row>80</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7439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728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80</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54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148589</xdr:rowOff>
    </xdr:from>
    <xdr:to>
      <xdr:col>20</xdr:col>
      <xdr:colOff>38100</xdr:colOff>
      <xdr:row>80</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63516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全国平均、類似団体平均ともに下回ってい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国民健康保険事業の広域化に伴う赤字解消支援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としての繰出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、下水道事業における建設費繰出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等について増加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普通交付税が一本算定となる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年度以降も、財政調整基金繰入による財源調整が見込まれ、将来の財政状況を見据えた財政運営が必要である。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108713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114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79903</xdr:rowOff>
    </xdr:from>
    <xdr:to>
      <xdr:col>29</xdr:col>
      <xdr:colOff>127000</xdr:colOff>
      <xdr:row>16</xdr:row>
      <xdr:rowOff>12025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99278"/>
          <a:ext cx="647700" cy="10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12025</xdr:rowOff>
    </xdr:from>
    <xdr:to>
      <xdr:col>26</xdr:col>
      <xdr:colOff>50800</xdr:colOff>
      <xdr:row>16</xdr:row>
      <xdr:rowOff>32371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2850"/>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32371</xdr:rowOff>
    </xdr:from>
    <xdr:to>
      <xdr:col>22</xdr:col>
      <xdr:colOff>114300</xdr:colOff>
      <xdr:row>16</xdr:row>
      <xdr:rowOff>55198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23196"/>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55198</xdr:rowOff>
    </xdr:from>
    <xdr:to>
      <xdr:col>18</xdr:col>
      <xdr:colOff>177800</xdr:colOff>
      <xdr:row>16</xdr:row>
      <xdr:rowOff>98975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6023"/>
          <a:ext cx="698500" cy="4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29103</xdr:rowOff>
    </xdr:from>
    <xdr:to>
      <xdr:col>29</xdr:col>
      <xdr:colOff>177800</xdr:colOff>
      <xdr:row>15</xdr:row>
      <xdr:rowOff>130703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45630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9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132675</xdr:rowOff>
    </xdr:from>
    <xdr:to>
      <xdr:col>26</xdr:col>
      <xdr:colOff>101600</xdr:colOff>
      <xdr:row>16</xdr:row>
      <xdr:rowOff>62825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73002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153021</xdr:rowOff>
    </xdr:from>
    <xdr:to>
      <xdr:col>22</xdr:col>
      <xdr:colOff>165100</xdr:colOff>
      <xdr:row>16</xdr:row>
      <xdr:rowOff>83171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93348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4398</xdr:rowOff>
    </xdr:from>
    <xdr:to>
      <xdr:col>19</xdr:col>
      <xdr:colOff>38100</xdr:colOff>
      <xdr:row>16</xdr:row>
      <xdr:rowOff>105998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48175</xdr:rowOff>
    </xdr:from>
    <xdr:to>
      <xdr:col>15</xdr:col>
      <xdr:colOff>101600</xdr:colOff>
      <xdr:row>16</xdr:row>
      <xdr:rowOff>149775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159952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124812</xdr:rowOff>
    </xdr:from>
    <xdr:to>
      <xdr:col>29</xdr:col>
      <xdr:colOff>127000</xdr:colOff>
      <xdr:row>34</xdr:row>
      <xdr:rowOff>156261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392262"/>
          <a:ext cx="6477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124812</xdr:rowOff>
    </xdr:from>
    <xdr:to>
      <xdr:col>26</xdr:col>
      <xdr:colOff>50800</xdr:colOff>
      <xdr:row>34</xdr:row>
      <xdr:rowOff>133368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392262"/>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133368</xdr:rowOff>
    </xdr:from>
    <xdr:to>
      <xdr:col>22</xdr:col>
      <xdr:colOff>114300</xdr:colOff>
      <xdr:row>34</xdr:row>
      <xdr:rowOff>184150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400818"/>
          <a:ext cx="698500" cy="5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149534</xdr:rowOff>
    </xdr:from>
    <xdr:to>
      <xdr:col>18</xdr:col>
      <xdr:colOff>177800</xdr:colOff>
      <xdr:row>34</xdr:row>
      <xdr:rowOff>184150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16984"/>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105461</xdr:rowOff>
    </xdr:from>
    <xdr:to>
      <xdr:col>29</xdr:col>
      <xdr:colOff>177800</xdr:colOff>
      <xdr:row>34</xdr:row>
      <xdr:rowOff>207061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7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293438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1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74012</xdr:rowOff>
    </xdr:from>
    <xdr:to>
      <xdr:col>26</xdr:col>
      <xdr:colOff>101600</xdr:colOff>
      <xdr:row>34</xdr:row>
      <xdr:rowOff>175612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4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185789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82568</xdr:rowOff>
    </xdr:from>
    <xdr:to>
      <xdr:col>22</xdr:col>
      <xdr:colOff>165100</xdr:colOff>
      <xdr:row>34</xdr:row>
      <xdr:rowOff>184168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194345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133350</xdr:rowOff>
    </xdr:from>
    <xdr:to>
      <xdr:col>19</xdr:col>
      <xdr:colOff>38100</xdr:colOff>
      <xdr:row>34</xdr:row>
      <xdr:rowOff>234950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245127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98734</xdr:rowOff>
    </xdr:from>
    <xdr:to>
      <xdr:col>15</xdr:col>
      <xdr:colOff>101600</xdr:colOff>
      <xdr:row>34</xdr:row>
      <xdr:rowOff>200334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6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210511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16975</xdr:rowOff>
    </xdr:from>
    <xdr:to>
      <xdr:col>24</xdr:col>
      <xdr:colOff>63500</xdr:colOff>
      <xdr:row>34</xdr:row>
      <xdr:rowOff>137806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6275"/>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137806</xdr:rowOff>
    </xdr:from>
    <xdr:to>
      <xdr:col>19</xdr:col>
      <xdr:colOff>177800</xdr:colOff>
      <xdr:row>34</xdr:row>
      <xdr:rowOff>158837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6710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156323</xdr:rowOff>
    </xdr:from>
    <xdr:to>
      <xdr:col>15</xdr:col>
      <xdr:colOff>50800</xdr:colOff>
      <xdr:row>34</xdr:row>
      <xdr:rowOff>158837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8562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156323</xdr:rowOff>
    </xdr:from>
    <xdr:to>
      <xdr:col>10</xdr:col>
      <xdr:colOff>114300</xdr:colOff>
      <xdr:row>34</xdr:row>
      <xdr:rowOff>164683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8562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137625</xdr:rowOff>
    </xdr:from>
    <xdr:to>
      <xdr:col>24</xdr:col>
      <xdr:colOff>114300</xdr:colOff>
      <xdr:row>34</xdr:row>
      <xdr:rowOff>67775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160502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87006</xdr:rowOff>
    </xdr:from>
    <xdr:to>
      <xdr:col>20</xdr:col>
      <xdr:colOff>38100</xdr:colOff>
      <xdr:row>35</xdr:row>
      <xdr:rowOff>17156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33683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9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108037</xdr:rowOff>
    </xdr:from>
    <xdr:to>
      <xdr:col>15</xdr:col>
      <xdr:colOff>101600</xdr:colOff>
      <xdr:row>35</xdr:row>
      <xdr:rowOff>38187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54714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105523</xdr:rowOff>
    </xdr:from>
    <xdr:to>
      <xdr:col>10</xdr:col>
      <xdr:colOff>165100</xdr:colOff>
      <xdr:row>35</xdr:row>
      <xdr:rowOff>35673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52200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113883</xdr:rowOff>
    </xdr:from>
    <xdr:to>
      <xdr:col>6</xdr:col>
      <xdr:colOff>38100</xdr:colOff>
      <xdr:row>35</xdr:row>
      <xdr:rowOff>44033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60560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1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110570</xdr:rowOff>
    </xdr:from>
    <xdr:to>
      <xdr:col>24</xdr:col>
      <xdr:colOff>63500</xdr:colOff>
      <xdr:row>56</xdr:row>
      <xdr:rowOff>23111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8683070"/>
          <a:ext cx="838200" cy="9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23111</xdr:rowOff>
    </xdr:from>
    <xdr:to>
      <xdr:col>19</xdr:col>
      <xdr:colOff>177800</xdr:colOff>
      <xdr:row>58</xdr:row>
      <xdr:rowOff>1132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24311"/>
          <a:ext cx="889000" cy="3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1132</xdr:rowOff>
    </xdr:from>
    <xdr:to>
      <xdr:col>15</xdr:col>
      <xdr:colOff>50800</xdr:colOff>
      <xdr:row>58</xdr:row>
      <xdr:rowOff>79839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45232"/>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79839</xdr:rowOff>
    </xdr:from>
    <xdr:to>
      <xdr:col>10</xdr:col>
      <xdr:colOff>114300</xdr:colOff>
      <xdr:row>58</xdr:row>
      <xdr:rowOff>121869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23939"/>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59770</xdr:rowOff>
    </xdr:from>
    <xdr:to>
      <xdr:col>24</xdr:col>
      <xdr:colOff>114300</xdr:colOff>
      <xdr:row>50</xdr:row>
      <xdr:rowOff>161370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12797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5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143761</xdr:rowOff>
    </xdr:from>
    <xdr:to>
      <xdr:col>20</xdr:col>
      <xdr:colOff>38100</xdr:colOff>
      <xdr:row>56</xdr:row>
      <xdr:rowOff>73911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90438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3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121782</xdr:rowOff>
    </xdr:from>
    <xdr:to>
      <xdr:col>15</xdr:col>
      <xdr:colOff>101600</xdr:colOff>
      <xdr:row>58</xdr:row>
      <xdr:rowOff>51932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68459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29039</xdr:rowOff>
    </xdr:from>
    <xdr:to>
      <xdr:col>10</xdr:col>
      <xdr:colOff>165100</xdr:colOff>
      <xdr:row>58</xdr:row>
      <xdr:rowOff>130639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147166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71069</xdr:rowOff>
    </xdr:from>
    <xdr:to>
      <xdr:col>6</xdr:col>
      <xdr:colOff>38100</xdr:colOff>
      <xdr:row>59</xdr:row>
      <xdr:rowOff>1219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163796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49861</xdr:rowOff>
    </xdr:from>
    <xdr:to>
      <xdr:col>24</xdr:col>
      <xdr:colOff>63500</xdr:colOff>
      <xdr:row>77</xdr:row>
      <xdr:rowOff>125603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51511"/>
          <a:ext cx="8382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125603</xdr:rowOff>
    </xdr:from>
    <xdr:to>
      <xdr:col>19</xdr:col>
      <xdr:colOff>177800</xdr:colOff>
      <xdr:row>77</xdr:row>
      <xdr:rowOff>142596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27253"/>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97637</xdr:rowOff>
    </xdr:from>
    <xdr:to>
      <xdr:col>15</xdr:col>
      <xdr:colOff>50800</xdr:colOff>
      <xdr:row>77</xdr:row>
      <xdr:rowOff>142596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99287"/>
          <a:ext cx="8890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97637</xdr:rowOff>
    </xdr:from>
    <xdr:to>
      <xdr:col>10</xdr:col>
      <xdr:colOff>114300</xdr:colOff>
      <xdr:row>77</xdr:row>
      <xdr:rowOff>154254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9928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170511</xdr:rowOff>
    </xdr:from>
    <xdr:to>
      <xdr:col>24</xdr:col>
      <xdr:colOff>114300</xdr:colOff>
      <xdr:row>77</xdr:row>
      <xdr:rowOff>100661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21938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74803</xdr:rowOff>
    </xdr:from>
    <xdr:to>
      <xdr:col>20</xdr:col>
      <xdr:colOff>38100</xdr:colOff>
      <xdr:row>78</xdr:row>
      <xdr:rowOff>4953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167530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91796</xdr:rowOff>
    </xdr:from>
    <xdr:to>
      <xdr:col>15</xdr:col>
      <xdr:colOff>101600</xdr:colOff>
      <xdr:row>78</xdr:row>
      <xdr:rowOff>21946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3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46837</xdr:rowOff>
    </xdr:from>
    <xdr:to>
      <xdr:col>10</xdr:col>
      <xdr:colOff>165100</xdr:colOff>
      <xdr:row>77</xdr:row>
      <xdr:rowOff>148437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164964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0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103454</xdr:rowOff>
    </xdr:from>
    <xdr:to>
      <xdr:col>6</xdr:col>
      <xdr:colOff>38100</xdr:colOff>
      <xdr:row>78</xdr:row>
      <xdr:rowOff>33604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24731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3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115221</xdr:rowOff>
    </xdr:from>
    <xdr:to>
      <xdr:col>24</xdr:col>
      <xdr:colOff>63500</xdr:colOff>
      <xdr:row>94</xdr:row>
      <xdr:rowOff>155339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31521"/>
          <a:ext cx="838200" cy="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155339</xdr:rowOff>
    </xdr:from>
    <xdr:to>
      <xdr:col>19</xdr:col>
      <xdr:colOff>177800</xdr:colOff>
      <xdr:row>95</xdr:row>
      <xdr:rowOff>96552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71639"/>
          <a:ext cx="889000" cy="11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96552</xdr:rowOff>
    </xdr:from>
    <xdr:to>
      <xdr:col>15</xdr:col>
      <xdr:colOff>50800</xdr:colOff>
      <xdr:row>96</xdr:row>
      <xdr:rowOff>84131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84302"/>
          <a:ext cx="8890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84131</xdr:rowOff>
    </xdr:from>
    <xdr:to>
      <xdr:col>10</xdr:col>
      <xdr:colOff>114300</xdr:colOff>
      <xdr:row>97</xdr:row>
      <xdr:rowOff>29896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43331"/>
          <a:ext cx="8890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64421</xdr:rowOff>
    </xdr:from>
    <xdr:to>
      <xdr:col>24</xdr:col>
      <xdr:colOff>114300</xdr:colOff>
      <xdr:row>94</xdr:row>
      <xdr:rowOff>166021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87298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104539</xdr:rowOff>
    </xdr:from>
    <xdr:to>
      <xdr:col>20</xdr:col>
      <xdr:colOff>38100</xdr:colOff>
      <xdr:row>95</xdr:row>
      <xdr:rowOff>34689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51216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9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45752</xdr:rowOff>
    </xdr:from>
    <xdr:to>
      <xdr:col>15</xdr:col>
      <xdr:colOff>101600</xdr:colOff>
      <xdr:row>95</xdr:row>
      <xdr:rowOff>147352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163879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33331</xdr:rowOff>
    </xdr:from>
    <xdr:to>
      <xdr:col>10</xdr:col>
      <xdr:colOff>165100</xdr:colOff>
      <xdr:row>96</xdr:row>
      <xdr:rowOff>134931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151458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150546</xdr:rowOff>
    </xdr:from>
    <xdr:to>
      <xdr:col>6</xdr:col>
      <xdr:colOff>38100</xdr:colOff>
      <xdr:row>97</xdr:row>
      <xdr:rowOff>80696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97223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63587</xdr:rowOff>
    </xdr:from>
    <xdr:to>
      <xdr:col>55</xdr:col>
      <xdr:colOff>0</xdr:colOff>
      <xdr:row>35</xdr:row>
      <xdr:rowOff>101665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64337"/>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101665</xdr:rowOff>
    </xdr:from>
    <xdr:to>
      <xdr:col>50</xdr:col>
      <xdr:colOff>114300</xdr:colOff>
      <xdr:row>35</xdr:row>
      <xdr:rowOff>107467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02415"/>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68311</xdr:rowOff>
    </xdr:from>
    <xdr:to>
      <xdr:col>45</xdr:col>
      <xdr:colOff>177800</xdr:colOff>
      <xdr:row>35</xdr:row>
      <xdr:rowOff>107467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069061"/>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68311</xdr:rowOff>
    </xdr:from>
    <xdr:to>
      <xdr:col>41</xdr:col>
      <xdr:colOff>50800</xdr:colOff>
      <xdr:row>35</xdr:row>
      <xdr:rowOff>121684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069061"/>
          <a:ext cx="889000" cy="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12787</xdr:rowOff>
    </xdr:from>
    <xdr:to>
      <xdr:col>55</xdr:col>
      <xdr:colOff>50800</xdr:colOff>
      <xdr:row>35</xdr:row>
      <xdr:rowOff>114387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35664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50865</xdr:rowOff>
    </xdr:from>
    <xdr:to>
      <xdr:col>50</xdr:col>
      <xdr:colOff>165100</xdr:colOff>
      <xdr:row>35</xdr:row>
      <xdr:rowOff>152465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168992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82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56667</xdr:rowOff>
    </xdr:from>
    <xdr:to>
      <xdr:col>46</xdr:col>
      <xdr:colOff>38100</xdr:colOff>
      <xdr:row>35</xdr:row>
      <xdr:rowOff>158267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3344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17511</xdr:rowOff>
    </xdr:from>
    <xdr:to>
      <xdr:col>41</xdr:col>
      <xdr:colOff>101600</xdr:colOff>
      <xdr:row>35</xdr:row>
      <xdr:rowOff>119111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0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135638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7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70884</xdr:rowOff>
    </xdr:from>
    <xdr:to>
      <xdr:col>36</xdr:col>
      <xdr:colOff>165100</xdr:colOff>
      <xdr:row>36</xdr:row>
      <xdr:rowOff>1034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17561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145156</xdr:rowOff>
    </xdr:from>
    <xdr:to>
      <xdr:col>55</xdr:col>
      <xdr:colOff>0</xdr:colOff>
      <xdr:row>54</xdr:row>
      <xdr:rowOff>77231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889106"/>
          <a:ext cx="838200" cy="4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145156</xdr:rowOff>
    </xdr:from>
    <xdr:to>
      <xdr:col>50</xdr:col>
      <xdr:colOff>114300</xdr:colOff>
      <xdr:row>53</xdr:row>
      <xdr:rowOff>150886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889106"/>
          <a:ext cx="889000" cy="3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150886</xdr:rowOff>
    </xdr:from>
    <xdr:to>
      <xdr:col>45</xdr:col>
      <xdr:colOff>177800</xdr:colOff>
      <xdr:row>54</xdr:row>
      <xdr:rowOff>110340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237736"/>
          <a:ext cx="889000" cy="1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110340</xdr:rowOff>
    </xdr:from>
    <xdr:to>
      <xdr:col>41</xdr:col>
      <xdr:colOff>50800</xdr:colOff>
      <xdr:row>56</xdr:row>
      <xdr:rowOff>1694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68640"/>
          <a:ext cx="889000" cy="2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26431</xdr:rowOff>
    </xdr:from>
    <xdr:to>
      <xdr:col>55</xdr:col>
      <xdr:colOff>50800</xdr:colOff>
      <xdr:row>54</xdr:row>
      <xdr:rowOff>128031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49308</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13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94356</xdr:rowOff>
    </xdr:from>
    <xdr:to>
      <xdr:col>50</xdr:col>
      <xdr:colOff>165100</xdr:colOff>
      <xdr:row>52</xdr:row>
      <xdr:rowOff>24506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41033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6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100086</xdr:rowOff>
    </xdr:from>
    <xdr:to>
      <xdr:col>46</xdr:col>
      <xdr:colOff>38100</xdr:colOff>
      <xdr:row>54</xdr:row>
      <xdr:rowOff>30236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46763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9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59540</xdr:rowOff>
    </xdr:from>
    <xdr:to>
      <xdr:col>41</xdr:col>
      <xdr:colOff>101600</xdr:colOff>
      <xdr:row>54</xdr:row>
      <xdr:rowOff>161140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6217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09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122344</xdr:rowOff>
    </xdr:from>
    <xdr:to>
      <xdr:col>36</xdr:col>
      <xdr:colOff>165100</xdr:colOff>
      <xdr:row>56</xdr:row>
      <xdr:rowOff>52494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69021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168481</xdr:rowOff>
    </xdr:from>
    <xdr:to>
      <xdr:col>55</xdr:col>
      <xdr:colOff>0</xdr:colOff>
      <xdr:row>78</xdr:row>
      <xdr:rowOff>167774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70131"/>
          <a:ext cx="838200" cy="17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168481</xdr:rowOff>
    </xdr:from>
    <xdr:to>
      <xdr:col>50</xdr:col>
      <xdr:colOff>114300</xdr:colOff>
      <xdr:row>78</xdr:row>
      <xdr:rowOff>55052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70131"/>
          <a:ext cx="88900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96603</xdr:rowOff>
    </xdr:from>
    <xdr:to>
      <xdr:col>45</xdr:col>
      <xdr:colOff>177800</xdr:colOff>
      <xdr:row>78</xdr:row>
      <xdr:rowOff>55052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783903"/>
          <a:ext cx="889000" cy="64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96603</xdr:rowOff>
    </xdr:from>
    <xdr:to>
      <xdr:col>41</xdr:col>
      <xdr:colOff>50800</xdr:colOff>
      <xdr:row>75</xdr:row>
      <xdr:rowOff>105442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783903"/>
          <a:ext cx="889000" cy="1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116974</xdr:rowOff>
    </xdr:from>
    <xdr:to>
      <xdr:col>55</xdr:col>
      <xdr:colOff>50800</xdr:colOff>
      <xdr:row>79</xdr:row>
      <xdr:rowOff>47124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31901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117681</xdr:rowOff>
    </xdr:from>
    <xdr:to>
      <xdr:col>50</xdr:col>
      <xdr:colOff>165100</xdr:colOff>
      <xdr:row>78</xdr:row>
      <xdr:rowOff>47831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64358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0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4252</xdr:rowOff>
    </xdr:from>
    <xdr:to>
      <xdr:col>46</xdr:col>
      <xdr:colOff>38100</xdr:colOff>
      <xdr:row>78</xdr:row>
      <xdr:rowOff>105852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122379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45803</xdr:rowOff>
    </xdr:from>
    <xdr:to>
      <xdr:col>41</xdr:col>
      <xdr:colOff>101600</xdr:colOff>
      <xdr:row>74</xdr:row>
      <xdr:rowOff>147403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163930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5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54642</xdr:rowOff>
    </xdr:from>
    <xdr:to>
      <xdr:col>36</xdr:col>
      <xdr:colOff>165100</xdr:colOff>
      <xdr:row>75</xdr:row>
      <xdr:rowOff>156242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62192</xdr:rowOff>
    </xdr:from>
    <xdr:to>
      <xdr:col>55</xdr:col>
      <xdr:colOff>0</xdr:colOff>
      <xdr:row>95</xdr:row>
      <xdr:rowOff>27420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007042"/>
          <a:ext cx="838200" cy="3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77839</xdr:rowOff>
    </xdr:from>
    <xdr:to>
      <xdr:col>50</xdr:col>
      <xdr:colOff>114300</xdr:colOff>
      <xdr:row>93</xdr:row>
      <xdr:rowOff>62192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5851239"/>
          <a:ext cx="889000" cy="1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77839</xdr:rowOff>
    </xdr:from>
    <xdr:to>
      <xdr:col>45</xdr:col>
      <xdr:colOff>177800</xdr:colOff>
      <xdr:row>99</xdr:row>
      <xdr:rowOff>8243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5851239"/>
          <a:ext cx="889000" cy="113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154890</xdr:rowOff>
    </xdr:from>
    <xdr:to>
      <xdr:col>41</xdr:col>
      <xdr:colOff>50800</xdr:colOff>
      <xdr:row>99</xdr:row>
      <xdr:rowOff>8243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95699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148070</xdr:rowOff>
    </xdr:from>
    <xdr:to>
      <xdr:col>55</xdr:col>
      <xdr:colOff>50800</xdr:colOff>
      <xdr:row>95</xdr:row>
      <xdr:rowOff>78220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170947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11392</xdr:rowOff>
    </xdr:from>
    <xdr:to>
      <xdr:col>50</xdr:col>
      <xdr:colOff>165100</xdr:colOff>
      <xdr:row>93</xdr:row>
      <xdr:rowOff>112992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59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129519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7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27039</xdr:rowOff>
    </xdr:from>
    <xdr:to>
      <xdr:col>46</xdr:col>
      <xdr:colOff>38100</xdr:colOff>
      <xdr:row>92</xdr:row>
      <xdr:rowOff>128639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58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145166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57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128893</xdr:rowOff>
    </xdr:from>
    <xdr:to>
      <xdr:col>41</xdr:col>
      <xdr:colOff>101600</xdr:colOff>
      <xdr:row>99</xdr:row>
      <xdr:rowOff>59043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50170</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70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104090</xdr:rowOff>
    </xdr:from>
    <xdr:to>
      <xdr:col>36</xdr:col>
      <xdr:colOff>165100</xdr:colOff>
      <xdr:row>99</xdr:row>
      <xdr:rowOff>34240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9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25367</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42046</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28596"/>
          <a:ext cx="8382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42263</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28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42263</xdr:rowOff>
    </xdr:from>
    <xdr:to>
      <xdr:col>76</xdr:col>
      <xdr:colOff>114300</xdr:colOff>
      <xdr:row>39</xdr:row>
      <xdr:rowOff>43223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2881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43223</xdr:rowOff>
    </xdr:from>
    <xdr:to>
      <xdr:col>71</xdr:col>
      <xdr:colOff>177800</xdr:colOff>
      <xdr:row>39</xdr:row>
      <xdr:rowOff>43825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29773"/>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162696</xdr:rowOff>
    </xdr:from>
    <xdr:to>
      <xdr:col>85</xdr:col>
      <xdr:colOff>177800</xdr:colOff>
      <xdr:row>39</xdr:row>
      <xdr:rowOff>92846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162913</xdr:rowOff>
    </xdr:from>
    <xdr:to>
      <xdr:col>76</xdr:col>
      <xdr:colOff>165100</xdr:colOff>
      <xdr:row>39</xdr:row>
      <xdr:rowOff>93063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84190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163873</xdr:rowOff>
    </xdr:from>
    <xdr:to>
      <xdr:col>72</xdr:col>
      <xdr:colOff>38100</xdr:colOff>
      <xdr:row>39</xdr:row>
      <xdr:rowOff>94023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85150</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771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164475</xdr:rowOff>
    </xdr:from>
    <xdr:to>
      <xdr:col>67</xdr:col>
      <xdr:colOff>101600</xdr:colOff>
      <xdr:row>39</xdr:row>
      <xdr:rowOff>94625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85752</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7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77381</xdr:rowOff>
    </xdr:from>
    <xdr:to>
      <xdr:col>85</xdr:col>
      <xdr:colOff>127000</xdr:colOff>
      <xdr:row>74</xdr:row>
      <xdr:rowOff>89586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764681"/>
          <a:ext cx="8382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89586</xdr:rowOff>
    </xdr:from>
    <xdr:to>
      <xdr:col>81</xdr:col>
      <xdr:colOff>50800</xdr:colOff>
      <xdr:row>74</xdr:row>
      <xdr:rowOff>129210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77688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129210</xdr:rowOff>
    </xdr:from>
    <xdr:to>
      <xdr:col>76</xdr:col>
      <xdr:colOff>114300</xdr:colOff>
      <xdr:row>75</xdr:row>
      <xdr:rowOff>82169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816510"/>
          <a:ext cx="889000" cy="1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82169</xdr:rowOff>
    </xdr:from>
    <xdr:to>
      <xdr:col>71</xdr:col>
      <xdr:colOff>177800</xdr:colOff>
      <xdr:row>75</xdr:row>
      <xdr:rowOff>98654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940919"/>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26581</xdr:rowOff>
    </xdr:from>
    <xdr:to>
      <xdr:col>85</xdr:col>
      <xdr:colOff>177800</xdr:colOff>
      <xdr:row>74</xdr:row>
      <xdr:rowOff>128181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49458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5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38786</xdr:rowOff>
    </xdr:from>
    <xdr:to>
      <xdr:col>81</xdr:col>
      <xdr:colOff>101600</xdr:colOff>
      <xdr:row>74</xdr:row>
      <xdr:rowOff>140386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156913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50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78410</xdr:rowOff>
    </xdr:from>
    <xdr:to>
      <xdr:col>76</xdr:col>
      <xdr:colOff>165100</xdr:colOff>
      <xdr:row>75</xdr:row>
      <xdr:rowOff>8560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7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25087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5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31369</xdr:rowOff>
    </xdr:from>
    <xdr:to>
      <xdr:col>72</xdr:col>
      <xdr:colOff>38100</xdr:colOff>
      <xdr:row>75</xdr:row>
      <xdr:rowOff>132969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149496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47854</xdr:rowOff>
    </xdr:from>
    <xdr:to>
      <xdr:col>67</xdr:col>
      <xdr:colOff>101600</xdr:colOff>
      <xdr:row>75</xdr:row>
      <xdr:rowOff>149454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165981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6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99978</xdr:rowOff>
    </xdr:from>
    <xdr:to>
      <xdr:col>85</xdr:col>
      <xdr:colOff>127000</xdr:colOff>
      <xdr:row>95</xdr:row>
      <xdr:rowOff>138125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5701928"/>
          <a:ext cx="838200" cy="7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138125</xdr:rowOff>
    </xdr:from>
    <xdr:to>
      <xdr:col>81</xdr:col>
      <xdr:colOff>50800</xdr:colOff>
      <xdr:row>98</xdr:row>
      <xdr:rowOff>64466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425875"/>
          <a:ext cx="889000" cy="4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157152</xdr:rowOff>
    </xdr:from>
    <xdr:to>
      <xdr:col>76</xdr:col>
      <xdr:colOff>114300</xdr:colOff>
      <xdr:row>98</xdr:row>
      <xdr:rowOff>64466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87802"/>
          <a:ext cx="889000" cy="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157152</xdr:rowOff>
    </xdr:from>
    <xdr:to>
      <xdr:col>71</xdr:col>
      <xdr:colOff>177800</xdr:colOff>
      <xdr:row>98</xdr:row>
      <xdr:rowOff>163472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87802"/>
          <a:ext cx="889000" cy="1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49178</xdr:rowOff>
    </xdr:from>
    <xdr:to>
      <xdr:col>85</xdr:col>
      <xdr:colOff>177800</xdr:colOff>
      <xdr:row>91</xdr:row>
      <xdr:rowOff>150778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2205</xdr:rowOff>
    </xdr:from>
    <xdr:ext cx="599010"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6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87325</xdr:rowOff>
    </xdr:from>
    <xdr:to>
      <xdr:col>81</xdr:col>
      <xdr:colOff>101600</xdr:colOff>
      <xdr:row>96</xdr:row>
      <xdr:rowOff>17475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3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34002</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181795" y="161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13666</xdr:rowOff>
    </xdr:from>
    <xdr:to>
      <xdr:col>76</xdr:col>
      <xdr:colOff>165100</xdr:colOff>
      <xdr:row>98</xdr:row>
      <xdr:rowOff>115266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131793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5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106352</xdr:rowOff>
    </xdr:from>
    <xdr:to>
      <xdr:col>72</xdr:col>
      <xdr:colOff>38100</xdr:colOff>
      <xdr:row>98</xdr:row>
      <xdr:rowOff>36502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53029</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03795" y="1651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112672</xdr:rowOff>
    </xdr:from>
    <xdr:to>
      <xdr:col>67</xdr:col>
      <xdr:colOff>101600</xdr:colOff>
      <xdr:row>99</xdr:row>
      <xdr:rowOff>42822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59349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67920</xdr:rowOff>
    </xdr:from>
    <xdr:to>
      <xdr:col>116</xdr:col>
      <xdr:colOff>63500</xdr:colOff>
      <xdr:row>38</xdr:row>
      <xdr:rowOff>137871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83020"/>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67920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83020"/>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7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17120</xdr:rowOff>
    </xdr:from>
    <xdr:to>
      <xdr:col>112</xdr:col>
      <xdr:colOff>38100</xdr:colOff>
      <xdr:row>38</xdr:row>
      <xdr:rowOff>118720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109847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130739</xdr:rowOff>
    </xdr:from>
    <xdr:to>
      <xdr:col>116</xdr:col>
      <xdr:colOff>63500</xdr:colOff>
      <xdr:row>58</xdr:row>
      <xdr:rowOff>130739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74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130739</xdr:rowOff>
    </xdr:from>
    <xdr:to>
      <xdr:col>111</xdr:col>
      <xdr:colOff>177800</xdr:colOff>
      <xdr:row>58</xdr:row>
      <xdr:rowOff>130739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130739</xdr:rowOff>
    </xdr:from>
    <xdr:to>
      <xdr:col>107</xdr:col>
      <xdr:colOff>50800</xdr:colOff>
      <xdr:row>58</xdr:row>
      <xdr:rowOff>130739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130739</xdr:rowOff>
    </xdr:from>
    <xdr:to>
      <xdr:col>102</xdr:col>
      <xdr:colOff>114300</xdr:colOff>
      <xdr:row>58</xdr:row>
      <xdr:rowOff>130830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7483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79939</xdr:rowOff>
    </xdr:from>
    <xdr:to>
      <xdr:col>116</xdr:col>
      <xdr:colOff>114300</xdr:colOff>
      <xdr:row>59</xdr:row>
      <xdr:rowOff>10089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79939</xdr:rowOff>
    </xdr:from>
    <xdr:to>
      <xdr:col>112</xdr:col>
      <xdr:colOff>38100</xdr:colOff>
      <xdr:row>59</xdr:row>
      <xdr:rowOff>10089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79939</xdr:rowOff>
    </xdr:from>
    <xdr:to>
      <xdr:col>107</xdr:col>
      <xdr:colOff>101600</xdr:colOff>
      <xdr:row>59</xdr:row>
      <xdr:rowOff>10089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79939</xdr:rowOff>
    </xdr:from>
    <xdr:to>
      <xdr:col>102</xdr:col>
      <xdr:colOff>165100</xdr:colOff>
      <xdr:row>59</xdr:row>
      <xdr:rowOff>10089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80030</xdr:rowOff>
    </xdr:from>
    <xdr:to>
      <xdr:col>98</xdr:col>
      <xdr:colOff>38100</xdr:colOff>
      <xdr:row>59</xdr:row>
      <xdr:rowOff>10180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96200</xdr:rowOff>
    </xdr:from>
    <xdr:to>
      <xdr:col>116</xdr:col>
      <xdr:colOff>63500</xdr:colOff>
      <xdr:row>71</xdr:row>
      <xdr:rowOff>133495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269150"/>
          <a:ext cx="8382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60114</xdr:rowOff>
    </xdr:from>
    <xdr:to>
      <xdr:col>111</xdr:col>
      <xdr:colOff>177800</xdr:colOff>
      <xdr:row>71</xdr:row>
      <xdr:rowOff>133495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233064"/>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60114</xdr:rowOff>
    </xdr:from>
    <xdr:to>
      <xdr:col>107</xdr:col>
      <xdr:colOff>50800</xdr:colOff>
      <xdr:row>72</xdr:row>
      <xdr:rowOff>42643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233064"/>
          <a:ext cx="889000" cy="15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42643</xdr:rowOff>
    </xdr:from>
    <xdr:to>
      <xdr:col>102</xdr:col>
      <xdr:colOff>114300</xdr:colOff>
      <xdr:row>73</xdr:row>
      <xdr:rowOff>71708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387043"/>
          <a:ext cx="889000" cy="20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45400</xdr:rowOff>
    </xdr:from>
    <xdr:to>
      <xdr:col>116</xdr:col>
      <xdr:colOff>114300</xdr:colOff>
      <xdr:row>71</xdr:row>
      <xdr:rowOff>147000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2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68277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0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82695</xdr:rowOff>
    </xdr:from>
    <xdr:to>
      <xdr:col>112</xdr:col>
      <xdr:colOff>38100</xdr:colOff>
      <xdr:row>72</xdr:row>
      <xdr:rowOff>12845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29372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9314</xdr:rowOff>
    </xdr:from>
    <xdr:to>
      <xdr:col>107</xdr:col>
      <xdr:colOff>101600</xdr:colOff>
      <xdr:row>71</xdr:row>
      <xdr:rowOff>110914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1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127441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19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163293</xdr:rowOff>
    </xdr:from>
    <xdr:to>
      <xdr:col>102</xdr:col>
      <xdr:colOff>165100</xdr:colOff>
      <xdr:row>72</xdr:row>
      <xdr:rowOff>93443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109970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1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20908</xdr:rowOff>
    </xdr:from>
    <xdr:to>
      <xdr:col>98</xdr:col>
      <xdr:colOff>38100</xdr:colOff>
      <xdr:row>73</xdr:row>
      <xdr:rowOff>122508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139035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625,623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円の大幅な増となった。これは、ふるさと寄附金関連事業費の増により決算額が大きく増加したためである。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主な構成項目では、人件費が、合併時の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退職者不補充により減少傾向が続いてきたが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退職者不補充に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職員構成の高齢化に伴う新規採用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年金支給開始年齢引き上げに伴う再任用雇用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事務量の増大に伴う任期付職員の採用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、上昇傾向に転じている。物件費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、ふるさと寄附金事業の事務経費や返礼品等の費用の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はるかに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扶助費は、町内に立地する県立支援学校利用者の転入増や定住促進対策による転入増等に伴い増加しており、今後も増加傾向の継続が見込まれる。普通建設事業費は、合併特例債を活用した事業の推進により増加傾向が続い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公営住宅の建替事業や定住促進対策事業の推進による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今後は、特定財源の確保に努めた上で事業を実施していく。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公債費は、合併特例債を活用した事業の推進等により償還額の増加傾向が継続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合併特例債については、償還財源として交付税措置対象外相当額を減債基金から繰入を行っている。積立金は、ふるさと寄附金の増収に伴う積立金の増加により、平均より大幅に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繰出金は、平均より高い水準で推移しているが、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国民健康保険事業の広域化に伴う赤字解消支援としての繰出、下水道事業における建設費繰出等について増加が見込まれる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国民健康保険税、下水道料金の適正化を検討し、抑制を図る必要がある。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116078</xdr:rowOff>
    </xdr:from>
    <xdr:to>
      <xdr:col>24</xdr:col>
      <xdr:colOff>63500</xdr:colOff>
      <xdr:row>32</xdr:row>
      <xdr:rowOff>165227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2478"/>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122936</xdr:rowOff>
    </xdr:from>
    <xdr:to>
      <xdr:col>19</xdr:col>
      <xdr:colOff>177800</xdr:colOff>
      <xdr:row>32</xdr:row>
      <xdr:rowOff>165227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094986"/>
          <a:ext cx="889000" cy="5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122936</xdr:rowOff>
    </xdr:from>
    <xdr:to>
      <xdr:col>15</xdr:col>
      <xdr:colOff>50800</xdr:colOff>
      <xdr:row>32</xdr:row>
      <xdr:rowOff>24257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094986"/>
          <a:ext cx="8890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24257</xdr:rowOff>
    </xdr:from>
    <xdr:to>
      <xdr:col>10</xdr:col>
      <xdr:colOff>114300</xdr:colOff>
      <xdr:row>32</xdr:row>
      <xdr:rowOff>160655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10657"/>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65278</xdr:rowOff>
    </xdr:from>
    <xdr:to>
      <xdr:col>24</xdr:col>
      <xdr:colOff>114300</xdr:colOff>
      <xdr:row>32</xdr:row>
      <xdr:rowOff>166878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88155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114427</xdr:rowOff>
    </xdr:from>
    <xdr:to>
      <xdr:col>20</xdr:col>
      <xdr:colOff>38100</xdr:colOff>
      <xdr:row>33</xdr:row>
      <xdr:rowOff>44577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61104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72136</xdr:rowOff>
    </xdr:from>
    <xdr:to>
      <xdr:col>15</xdr:col>
      <xdr:colOff>101600</xdr:colOff>
      <xdr:row>30</xdr:row>
      <xdr:rowOff>2286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18813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48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144907</xdr:rowOff>
    </xdr:from>
    <xdr:to>
      <xdr:col>10</xdr:col>
      <xdr:colOff>165100</xdr:colOff>
      <xdr:row>32</xdr:row>
      <xdr:rowOff>75057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91584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109855</xdr:rowOff>
    </xdr:from>
    <xdr:to>
      <xdr:col>6</xdr:col>
      <xdr:colOff>38100</xdr:colOff>
      <xdr:row>33</xdr:row>
      <xdr:rowOff>40005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56532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125085</xdr:rowOff>
    </xdr:from>
    <xdr:to>
      <xdr:col>24</xdr:col>
      <xdr:colOff>63500</xdr:colOff>
      <xdr:row>55</xdr:row>
      <xdr:rowOff>111328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8697585"/>
          <a:ext cx="838200" cy="8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111328</xdr:rowOff>
    </xdr:from>
    <xdr:to>
      <xdr:col>19</xdr:col>
      <xdr:colOff>177800</xdr:colOff>
      <xdr:row>57</xdr:row>
      <xdr:rowOff>129113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41078"/>
          <a:ext cx="889000" cy="3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129113</xdr:rowOff>
    </xdr:from>
    <xdr:to>
      <xdr:col>15</xdr:col>
      <xdr:colOff>50800</xdr:colOff>
      <xdr:row>57</xdr:row>
      <xdr:rowOff>137384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1763"/>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137384</xdr:rowOff>
    </xdr:from>
    <xdr:to>
      <xdr:col>10</xdr:col>
      <xdr:colOff>114300</xdr:colOff>
      <xdr:row>58</xdr:row>
      <xdr:rowOff>124436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0034"/>
          <a:ext cx="889000" cy="1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74285</xdr:rowOff>
    </xdr:from>
    <xdr:to>
      <xdr:col>24</xdr:col>
      <xdr:colOff>114300</xdr:colOff>
      <xdr:row>51</xdr:row>
      <xdr:rowOff>4435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27312</xdr:rowOff>
    </xdr:from>
    <xdr:ext cx="690189"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599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60528</xdr:rowOff>
    </xdr:from>
    <xdr:to>
      <xdr:col>20</xdr:col>
      <xdr:colOff>38100</xdr:colOff>
      <xdr:row>55</xdr:row>
      <xdr:rowOff>162128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7205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78313</xdr:rowOff>
    </xdr:from>
    <xdr:to>
      <xdr:col>15</xdr:col>
      <xdr:colOff>101600</xdr:colOff>
      <xdr:row>58</xdr:row>
      <xdr:rowOff>8463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24990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86584</xdr:rowOff>
    </xdr:from>
    <xdr:to>
      <xdr:col>10</xdr:col>
      <xdr:colOff>165100</xdr:colOff>
      <xdr:row>58</xdr:row>
      <xdr:rowOff>16734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33261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73636</xdr:rowOff>
    </xdr:from>
    <xdr:to>
      <xdr:col>6</xdr:col>
      <xdr:colOff>38100</xdr:colOff>
      <xdr:row>59</xdr:row>
      <xdr:rowOff>3786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20313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52984</xdr:rowOff>
    </xdr:from>
    <xdr:to>
      <xdr:col>24</xdr:col>
      <xdr:colOff>63500</xdr:colOff>
      <xdr:row>75</xdr:row>
      <xdr:rowOff>112780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40284"/>
          <a:ext cx="8382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112780</xdr:rowOff>
    </xdr:from>
    <xdr:to>
      <xdr:col>19</xdr:col>
      <xdr:colOff>177800</xdr:colOff>
      <xdr:row>75</xdr:row>
      <xdr:rowOff>163595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71530"/>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163595</xdr:rowOff>
    </xdr:from>
    <xdr:to>
      <xdr:col>15</xdr:col>
      <xdr:colOff>50800</xdr:colOff>
      <xdr:row>76</xdr:row>
      <xdr:rowOff>133539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2345"/>
          <a:ext cx="889000" cy="14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133539</xdr:rowOff>
    </xdr:from>
    <xdr:to>
      <xdr:col>10</xdr:col>
      <xdr:colOff>114300</xdr:colOff>
      <xdr:row>77</xdr:row>
      <xdr:rowOff>4783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3739"/>
          <a:ext cx="889000" cy="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2184</xdr:rowOff>
    </xdr:from>
    <xdr:to>
      <xdr:col>24</xdr:col>
      <xdr:colOff>114300</xdr:colOff>
      <xdr:row>74</xdr:row>
      <xdr:rowOff>103784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25061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61980</xdr:rowOff>
    </xdr:from>
    <xdr:to>
      <xdr:col>20</xdr:col>
      <xdr:colOff>38100</xdr:colOff>
      <xdr:row>75</xdr:row>
      <xdr:rowOff>163581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0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9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112794</xdr:rowOff>
    </xdr:from>
    <xdr:to>
      <xdr:col>15</xdr:col>
      <xdr:colOff>101600</xdr:colOff>
      <xdr:row>76</xdr:row>
      <xdr:rowOff>42943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1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59471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82739</xdr:rowOff>
    </xdr:from>
    <xdr:to>
      <xdr:col>10</xdr:col>
      <xdr:colOff>165100</xdr:colOff>
      <xdr:row>77</xdr:row>
      <xdr:rowOff>12889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29415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8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125433</xdr:rowOff>
    </xdr:from>
    <xdr:to>
      <xdr:col>6</xdr:col>
      <xdr:colOff>38100</xdr:colOff>
      <xdr:row>77</xdr:row>
      <xdr:rowOff>55583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72110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54155</xdr:rowOff>
    </xdr:from>
    <xdr:to>
      <xdr:col>24</xdr:col>
      <xdr:colOff>63500</xdr:colOff>
      <xdr:row>97</xdr:row>
      <xdr:rowOff>85130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684805"/>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50203</xdr:rowOff>
    </xdr:from>
    <xdr:to>
      <xdr:col>19</xdr:col>
      <xdr:colOff>177800</xdr:colOff>
      <xdr:row>97</xdr:row>
      <xdr:rowOff>54155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80853"/>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50203</xdr:rowOff>
    </xdr:from>
    <xdr:to>
      <xdr:col>15</xdr:col>
      <xdr:colOff>50800</xdr:colOff>
      <xdr:row>97</xdr:row>
      <xdr:rowOff>72099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80853"/>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72099</xdr:rowOff>
    </xdr:from>
    <xdr:to>
      <xdr:col>10</xdr:col>
      <xdr:colOff>114300</xdr:colOff>
      <xdr:row>97</xdr:row>
      <xdr:rowOff>73651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02749"/>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34330</xdr:rowOff>
    </xdr:from>
    <xdr:to>
      <xdr:col>24</xdr:col>
      <xdr:colOff>114300</xdr:colOff>
      <xdr:row>97</xdr:row>
      <xdr:rowOff>135930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57207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3355</xdr:rowOff>
    </xdr:from>
    <xdr:to>
      <xdr:col>20</xdr:col>
      <xdr:colOff>38100</xdr:colOff>
      <xdr:row>97</xdr:row>
      <xdr:rowOff>104955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121482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170853</xdr:rowOff>
    </xdr:from>
    <xdr:to>
      <xdr:col>15</xdr:col>
      <xdr:colOff>101600</xdr:colOff>
      <xdr:row>97</xdr:row>
      <xdr:rowOff>101003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117530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0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21299</xdr:rowOff>
    </xdr:from>
    <xdr:to>
      <xdr:col>10</xdr:col>
      <xdr:colOff>165100</xdr:colOff>
      <xdr:row>97</xdr:row>
      <xdr:rowOff>122899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139426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22851</xdr:rowOff>
    </xdr:from>
    <xdr:to>
      <xdr:col>6</xdr:col>
      <xdr:colOff>38100</xdr:colOff>
      <xdr:row>97</xdr:row>
      <xdr:rowOff>124451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140978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2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100457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450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49022</xdr:rowOff>
    </xdr:from>
    <xdr:to>
      <xdr:col>50</xdr:col>
      <xdr:colOff>114300</xdr:colOff>
      <xdr:row>38</xdr:row>
      <xdr:rowOff>89408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878322"/>
          <a:ext cx="889000" cy="7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49022</xdr:rowOff>
    </xdr:from>
    <xdr:to>
      <xdr:col>45</xdr:col>
      <xdr:colOff>177800</xdr:colOff>
      <xdr:row>34</xdr:row>
      <xdr:rowOff>149987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878322"/>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149987</xdr:rowOff>
    </xdr:from>
    <xdr:to>
      <xdr:col>41</xdr:col>
      <xdr:colOff>50800</xdr:colOff>
      <xdr:row>36</xdr:row>
      <xdr:rowOff>110363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979287"/>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49657</xdr:rowOff>
    </xdr:from>
    <xdr:to>
      <xdr:col>55</xdr:col>
      <xdr:colOff>50800</xdr:colOff>
      <xdr:row>38</xdr:row>
      <xdr:rowOff>151257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156862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38608</xdr:rowOff>
    </xdr:from>
    <xdr:to>
      <xdr:col>50</xdr:col>
      <xdr:colOff>165100</xdr:colOff>
      <xdr:row>38</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131335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169672</xdr:rowOff>
    </xdr:from>
    <xdr:to>
      <xdr:col>46</xdr:col>
      <xdr:colOff>38100</xdr:colOff>
      <xdr:row>34</xdr:row>
      <xdr:rowOff>99822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116349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99187</xdr:rowOff>
    </xdr:from>
    <xdr:to>
      <xdr:col>41</xdr:col>
      <xdr:colOff>101600</xdr:colOff>
      <xdr:row>35</xdr:row>
      <xdr:rowOff>29337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45864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59563</xdr:rowOff>
    </xdr:from>
    <xdr:to>
      <xdr:col>36</xdr:col>
      <xdr:colOff>165100</xdr:colOff>
      <xdr:row>36</xdr:row>
      <xdr:rowOff>161163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6240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29384</xdr:rowOff>
    </xdr:from>
    <xdr:to>
      <xdr:col>55</xdr:col>
      <xdr:colOff>0</xdr:colOff>
      <xdr:row>57</xdr:row>
      <xdr:rowOff>83514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116234"/>
          <a:ext cx="838200" cy="7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29384</xdr:rowOff>
    </xdr:from>
    <xdr:to>
      <xdr:col>50</xdr:col>
      <xdr:colOff>114300</xdr:colOff>
      <xdr:row>57</xdr:row>
      <xdr:rowOff>152681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116234"/>
          <a:ext cx="889000" cy="80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90029</xdr:rowOff>
    </xdr:from>
    <xdr:to>
      <xdr:col>45</xdr:col>
      <xdr:colOff>177800</xdr:colOff>
      <xdr:row>57</xdr:row>
      <xdr:rowOff>152681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62679"/>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162217</xdr:rowOff>
    </xdr:from>
    <xdr:to>
      <xdr:col>41</xdr:col>
      <xdr:colOff>50800</xdr:colOff>
      <xdr:row>57</xdr:row>
      <xdr:rowOff>90029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763417"/>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32714</xdr:rowOff>
    </xdr:from>
    <xdr:to>
      <xdr:col>55</xdr:col>
      <xdr:colOff>50800</xdr:colOff>
      <xdr:row>57</xdr:row>
      <xdr:rowOff>134314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55591</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6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150034</xdr:rowOff>
    </xdr:from>
    <xdr:to>
      <xdr:col>50</xdr:col>
      <xdr:colOff>165100</xdr:colOff>
      <xdr:row>53</xdr:row>
      <xdr:rowOff>80184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96711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8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101881</xdr:rowOff>
    </xdr:from>
    <xdr:to>
      <xdr:col>46</xdr:col>
      <xdr:colOff>38100</xdr:colOff>
      <xdr:row>58</xdr:row>
      <xdr:rowOff>32031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48558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39229</xdr:rowOff>
    </xdr:from>
    <xdr:to>
      <xdr:col>41</xdr:col>
      <xdr:colOff>101600</xdr:colOff>
      <xdr:row>57</xdr:row>
      <xdr:rowOff>140829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157356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111417</xdr:rowOff>
    </xdr:from>
    <xdr:to>
      <xdr:col>36</xdr:col>
      <xdr:colOff>165100</xdr:colOff>
      <xdr:row>57</xdr:row>
      <xdr:rowOff>41567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58094</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4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154750</xdr:rowOff>
    </xdr:from>
    <xdr:to>
      <xdr:col>55</xdr:col>
      <xdr:colOff>0</xdr:colOff>
      <xdr:row>78</xdr:row>
      <xdr:rowOff>165088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27850"/>
          <a:ext cx="8382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73127</xdr:rowOff>
    </xdr:from>
    <xdr:to>
      <xdr:col>50</xdr:col>
      <xdr:colOff>114300</xdr:colOff>
      <xdr:row>78</xdr:row>
      <xdr:rowOff>154750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46227"/>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73127</xdr:rowOff>
    </xdr:from>
    <xdr:to>
      <xdr:col>45</xdr:col>
      <xdr:colOff>177800</xdr:colOff>
      <xdr:row>78</xdr:row>
      <xdr:rowOff>141618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46227"/>
          <a:ext cx="889000" cy="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141618</xdr:rowOff>
    </xdr:from>
    <xdr:to>
      <xdr:col>41</xdr:col>
      <xdr:colOff>50800</xdr:colOff>
      <xdr:row>79</xdr:row>
      <xdr:rowOff>22377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14718"/>
          <a:ext cx="889000" cy="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114288</xdr:rowOff>
    </xdr:from>
    <xdr:to>
      <xdr:col>55</xdr:col>
      <xdr:colOff>50800</xdr:colOff>
      <xdr:row>79</xdr:row>
      <xdr:rowOff>44438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103950</xdr:rowOff>
    </xdr:from>
    <xdr:to>
      <xdr:col>50</xdr:col>
      <xdr:colOff>165100</xdr:colOff>
      <xdr:row>79</xdr:row>
      <xdr:rowOff>34100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25227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22327</xdr:rowOff>
    </xdr:from>
    <xdr:to>
      <xdr:col>46</xdr:col>
      <xdr:colOff>38100</xdr:colOff>
      <xdr:row>78</xdr:row>
      <xdr:rowOff>123927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140454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1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90818</xdr:rowOff>
    </xdr:from>
    <xdr:to>
      <xdr:col>41</xdr:col>
      <xdr:colOff>101600</xdr:colOff>
      <xdr:row>79</xdr:row>
      <xdr:rowOff>20968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12095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143027</xdr:rowOff>
    </xdr:from>
    <xdr:to>
      <xdr:col>36</xdr:col>
      <xdr:colOff>165100</xdr:colOff>
      <xdr:row>79</xdr:row>
      <xdr:rowOff>73177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64304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65601</xdr:rowOff>
    </xdr:from>
    <xdr:to>
      <xdr:col>55</xdr:col>
      <xdr:colOff>0</xdr:colOff>
      <xdr:row>94</xdr:row>
      <xdr:rowOff>109285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5839001"/>
          <a:ext cx="838200" cy="3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65601</xdr:rowOff>
    </xdr:from>
    <xdr:to>
      <xdr:col>50</xdr:col>
      <xdr:colOff>114300</xdr:colOff>
      <xdr:row>95</xdr:row>
      <xdr:rowOff>153927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5839001"/>
          <a:ext cx="889000" cy="6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160927</xdr:rowOff>
    </xdr:from>
    <xdr:to>
      <xdr:col>45</xdr:col>
      <xdr:colOff>177800</xdr:colOff>
      <xdr:row>95</xdr:row>
      <xdr:rowOff>153927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277227"/>
          <a:ext cx="889000" cy="16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160927</xdr:rowOff>
    </xdr:from>
    <xdr:to>
      <xdr:col>41</xdr:col>
      <xdr:colOff>50800</xdr:colOff>
      <xdr:row>95</xdr:row>
      <xdr:rowOff>150868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277227"/>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58485</xdr:rowOff>
    </xdr:from>
    <xdr:to>
      <xdr:col>55</xdr:col>
      <xdr:colOff>50800</xdr:colOff>
      <xdr:row>94</xdr:row>
      <xdr:rowOff>160085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1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81362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0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14801</xdr:rowOff>
    </xdr:from>
    <xdr:to>
      <xdr:col>50</xdr:col>
      <xdr:colOff>165100</xdr:colOff>
      <xdr:row>92</xdr:row>
      <xdr:rowOff>116401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57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132928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39795" y="155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103127</xdr:rowOff>
    </xdr:from>
    <xdr:to>
      <xdr:col>46</xdr:col>
      <xdr:colOff>38100</xdr:colOff>
      <xdr:row>96</xdr:row>
      <xdr:rowOff>33277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49804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110127</xdr:rowOff>
    </xdr:from>
    <xdr:to>
      <xdr:col>41</xdr:col>
      <xdr:colOff>101600</xdr:colOff>
      <xdr:row>95</xdr:row>
      <xdr:rowOff>40277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2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56804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0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100068</xdr:rowOff>
    </xdr:from>
    <xdr:to>
      <xdr:col>36</xdr:col>
      <xdr:colOff>165100</xdr:colOff>
      <xdr:row>96</xdr:row>
      <xdr:rowOff>30218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3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46745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16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8049</xdr:rowOff>
    </xdr:from>
    <xdr:to>
      <xdr:col>85</xdr:col>
      <xdr:colOff>127000</xdr:colOff>
      <xdr:row>36</xdr:row>
      <xdr:rowOff>65085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80249"/>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168801</xdr:rowOff>
    </xdr:from>
    <xdr:to>
      <xdr:col>81</xdr:col>
      <xdr:colOff>50800</xdr:colOff>
      <xdr:row>36</xdr:row>
      <xdr:rowOff>65085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69551"/>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168801</xdr:rowOff>
    </xdr:from>
    <xdr:to>
      <xdr:col>76</xdr:col>
      <xdr:colOff>114300</xdr:colOff>
      <xdr:row>36</xdr:row>
      <xdr:rowOff>29835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69551"/>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29835</xdr:rowOff>
    </xdr:from>
    <xdr:to>
      <xdr:col>71</xdr:col>
      <xdr:colOff>177800</xdr:colOff>
      <xdr:row>36</xdr:row>
      <xdr:rowOff>38910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02035"/>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128699</xdr:rowOff>
    </xdr:from>
    <xdr:to>
      <xdr:col>85</xdr:col>
      <xdr:colOff>177800</xdr:colOff>
      <xdr:row>36</xdr:row>
      <xdr:rowOff>58849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151576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14285</xdr:rowOff>
    </xdr:from>
    <xdr:to>
      <xdr:col>81</xdr:col>
      <xdr:colOff>101600</xdr:colOff>
      <xdr:row>36</xdr:row>
      <xdr:rowOff>115885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132412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118001</xdr:rowOff>
    </xdr:from>
    <xdr:to>
      <xdr:col>76</xdr:col>
      <xdr:colOff>165100</xdr:colOff>
      <xdr:row>36</xdr:row>
      <xdr:rowOff>48151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64678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89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150485</xdr:rowOff>
    </xdr:from>
    <xdr:to>
      <xdr:col>72</xdr:col>
      <xdr:colOff>38100</xdr:colOff>
      <xdr:row>36</xdr:row>
      <xdr:rowOff>80635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97162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159560</xdr:rowOff>
    </xdr:from>
    <xdr:to>
      <xdr:col>67</xdr:col>
      <xdr:colOff>101600</xdr:colOff>
      <xdr:row>36</xdr:row>
      <xdr:rowOff>89710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106237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131267</xdr:rowOff>
    </xdr:from>
    <xdr:to>
      <xdr:col>85</xdr:col>
      <xdr:colOff>127000</xdr:colOff>
      <xdr:row>58</xdr:row>
      <xdr:rowOff>36843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32467"/>
          <a:ext cx="838200" cy="2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36843</xdr:rowOff>
    </xdr:from>
    <xdr:to>
      <xdr:col>81</xdr:col>
      <xdr:colOff>50800</xdr:colOff>
      <xdr:row>58</xdr:row>
      <xdr:rowOff>52895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80943"/>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34963</xdr:rowOff>
    </xdr:from>
    <xdr:to>
      <xdr:col>76</xdr:col>
      <xdr:colOff>114300</xdr:colOff>
      <xdr:row>58</xdr:row>
      <xdr:rowOff>52895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979063"/>
          <a:ext cx="8890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34963</xdr:rowOff>
    </xdr:from>
    <xdr:to>
      <xdr:col>71</xdr:col>
      <xdr:colOff>177800</xdr:colOff>
      <xdr:row>59</xdr:row>
      <xdr:rowOff>17869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79063"/>
          <a:ext cx="889000" cy="1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80467</xdr:rowOff>
    </xdr:from>
    <xdr:to>
      <xdr:col>85</xdr:col>
      <xdr:colOff>177800</xdr:colOff>
      <xdr:row>57</xdr:row>
      <xdr:rowOff>10617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103344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157493</xdr:rowOff>
    </xdr:from>
    <xdr:to>
      <xdr:col>81</xdr:col>
      <xdr:colOff>101600</xdr:colOff>
      <xdr:row>58</xdr:row>
      <xdr:rowOff>87643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78770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2095</xdr:rowOff>
    </xdr:from>
    <xdr:to>
      <xdr:col>76</xdr:col>
      <xdr:colOff>165100</xdr:colOff>
      <xdr:row>58</xdr:row>
      <xdr:rowOff>103695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94822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155613</xdr:rowOff>
    </xdr:from>
    <xdr:to>
      <xdr:col>72</xdr:col>
      <xdr:colOff>38100</xdr:colOff>
      <xdr:row>58</xdr:row>
      <xdr:rowOff>85763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76890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138519</xdr:rowOff>
    </xdr:from>
    <xdr:to>
      <xdr:col>67</xdr:col>
      <xdr:colOff>101600</xdr:colOff>
      <xdr:row>59</xdr:row>
      <xdr:rowOff>68669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59796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42045</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6595"/>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42263</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6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42263</xdr:rowOff>
    </xdr:from>
    <xdr:to>
      <xdr:col>76</xdr:col>
      <xdr:colOff>114300</xdr:colOff>
      <xdr:row>79</xdr:row>
      <xdr:rowOff>43224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6813"/>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43224</xdr:rowOff>
    </xdr:from>
    <xdr:to>
      <xdr:col>71</xdr:col>
      <xdr:colOff>177800</xdr:colOff>
      <xdr:row>79</xdr:row>
      <xdr:rowOff>43825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7774"/>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162695</xdr:rowOff>
    </xdr:from>
    <xdr:to>
      <xdr:col>85</xdr:col>
      <xdr:colOff>177800</xdr:colOff>
      <xdr:row>79</xdr:row>
      <xdr:rowOff>92845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137834</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162913</xdr:rowOff>
    </xdr:from>
    <xdr:to>
      <xdr:col>76</xdr:col>
      <xdr:colOff>165100</xdr:colOff>
      <xdr:row>79</xdr:row>
      <xdr:rowOff>93063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84190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163874</xdr:rowOff>
    </xdr:from>
    <xdr:to>
      <xdr:col>72</xdr:col>
      <xdr:colOff>38100</xdr:colOff>
      <xdr:row>79</xdr:row>
      <xdr:rowOff>94024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85151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164475</xdr:rowOff>
    </xdr:from>
    <xdr:to>
      <xdr:col>67</xdr:col>
      <xdr:colOff>101600</xdr:colOff>
      <xdr:row>79</xdr:row>
      <xdr:rowOff>94625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85752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3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77381</xdr:rowOff>
    </xdr:from>
    <xdr:to>
      <xdr:col>85</xdr:col>
      <xdr:colOff>127000</xdr:colOff>
      <xdr:row>94</xdr:row>
      <xdr:rowOff>89585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193681"/>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89585</xdr:rowOff>
    </xdr:from>
    <xdr:to>
      <xdr:col>81</xdr:col>
      <xdr:colOff>50800</xdr:colOff>
      <xdr:row>94</xdr:row>
      <xdr:rowOff>129209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20588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129209</xdr:rowOff>
    </xdr:from>
    <xdr:to>
      <xdr:col>76</xdr:col>
      <xdr:colOff>114300</xdr:colOff>
      <xdr:row>95</xdr:row>
      <xdr:rowOff>82169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245509"/>
          <a:ext cx="889000" cy="1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82169</xdr:rowOff>
    </xdr:from>
    <xdr:to>
      <xdr:col>71</xdr:col>
      <xdr:colOff>177800</xdr:colOff>
      <xdr:row>95</xdr:row>
      <xdr:rowOff>98653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369919"/>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26581</xdr:rowOff>
    </xdr:from>
    <xdr:to>
      <xdr:col>85</xdr:col>
      <xdr:colOff>177800</xdr:colOff>
      <xdr:row>94</xdr:row>
      <xdr:rowOff>128181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49458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9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38785</xdr:rowOff>
    </xdr:from>
    <xdr:to>
      <xdr:col>81</xdr:col>
      <xdr:colOff>101600</xdr:colOff>
      <xdr:row>94</xdr:row>
      <xdr:rowOff>140385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1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156912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78409</xdr:rowOff>
    </xdr:from>
    <xdr:to>
      <xdr:col>76</xdr:col>
      <xdr:colOff>165100</xdr:colOff>
      <xdr:row>95</xdr:row>
      <xdr:rowOff>8559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25086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9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31369</xdr:rowOff>
    </xdr:from>
    <xdr:to>
      <xdr:col>72</xdr:col>
      <xdr:colOff>38100</xdr:colOff>
      <xdr:row>95</xdr:row>
      <xdr:rowOff>132969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149496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0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47853</xdr:rowOff>
    </xdr:from>
    <xdr:to>
      <xdr:col>67</xdr:col>
      <xdr:colOff>101600</xdr:colOff>
      <xdr:row>95</xdr:row>
      <xdr:rowOff>149453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165980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1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625,623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円の大幅な増となった。これは、ふるさと寄附金関連事業費の増により決算額が大きく増加したためである。主な構成項目では、総務費が類似団体で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たが、ふるさと寄附金事業の推進による寄附金増収に伴う基金積立金の増、また事務経費や返礼品等の経費の増により大幅な増加となった。民生費は、町内に立地する県立支援学校利用者の転入増や定住促進対策による転入増等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傾向が続いており、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類似団体平均を上回っている。農林水産業費は、産地パワーアップ事業の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類似団体平均を上回っている。土木費は、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公営住宅の建替事業や定住促進対策事業の推進による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の終了に伴い減となったが、引き続き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全国平均、類似団体平均を上回っている。教育費は、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学校教育施設や社会教育施設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に係る普通建設事業を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町独自の施策として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子育て支援策として学校給食費の第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子については半額補助、第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子については全額補助を実施している。公債費は、合併特例債や臨時財政対策債の発行により類似団体において上位に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実質収支、単年度収支とも黒字を確保しているが、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年度からの普通交付税の一本算定により一般財源は減少が見込まれ、財政調整基金への積み増しは急務で、基金繰入に頼ることなく安定した財政運営ができるよう更に行政改革に努める。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ポイントの増加は、ふるさと寄附金事業において予算額での基金繰入に対し、年度末の返礼品選択とその請求が次年度対応となったこと等による執行残が大きな要因となった。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一般会計及びその他の特別会計すべてにおいて、実質収支が黒字であるため、連結実質赤字比率は算定されていない。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ただ、国民健康保険特別会計については、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期連続で実質収支額が赤字となっており、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年度に赤字解消支援として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千円を一般会計から繰出を行った。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年度は、赤字解消支援として繰出は行っていないものの、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今後、国民健康保険税の見直しを含め、健全な財政運営に向けた改善を図る。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43977191</v>
      </c>
      <c r="BO4" s="461"/>
      <c r="BP4" s="461"/>
      <c r="BQ4" s="461"/>
      <c r="BR4" s="461"/>
      <c r="BS4" s="461"/>
      <c r="BT4" s="461"/>
      <c r="BU4" s="462"/>
      <c r="BV4" s="460">
        <v>27022207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32.299999999999997</v>
      </c>
      <c r="CU4" s="642"/>
      <c r="CV4" s="642"/>
      <c r="CW4" s="642"/>
      <c r="CX4" s="642"/>
      <c r="CY4" s="642"/>
      <c r="CZ4" s="642"/>
      <c r="DA4" s="643"/>
      <c r="DB4" s="641">
        <v>20.3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41522574</v>
      </c>
      <c r="BO5" s="466"/>
      <c r="BP5" s="466"/>
      <c r="BQ5" s="466"/>
      <c r="BR5" s="466"/>
      <c r="BS5" s="466"/>
      <c r="BT5" s="466"/>
      <c r="BU5" s="467"/>
      <c r="BV5" s="465">
        <v>25464189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v>
      </c>
      <c r="CU5" s="436"/>
      <c r="CV5" s="436"/>
      <c r="CW5" s="436"/>
      <c r="CX5" s="436"/>
      <c r="CY5" s="436"/>
      <c r="CZ5" s="436"/>
      <c r="DA5" s="437"/>
      <c r="DB5" s="435">
        <v>92.7</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2454617</v>
      </c>
      <c r="BO6" s="466"/>
      <c r="BP6" s="466"/>
      <c r="BQ6" s="466"/>
      <c r="BR6" s="466"/>
      <c r="BS6" s="466"/>
      <c r="BT6" s="466"/>
      <c r="BU6" s="467"/>
      <c r="BV6" s="465">
        <v>1558018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v>
      </c>
      <c r="CU6" s="616"/>
      <c r="CV6" s="616"/>
      <c r="CW6" s="616"/>
      <c r="CX6" s="616"/>
      <c r="CY6" s="616"/>
      <c r="CZ6" s="616"/>
      <c r="DA6" s="617"/>
      <c r="DB6" s="615">
        <v>97.6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96650</v>
      </c>
      <c r="BO7" s="466"/>
      <c r="BP7" s="466"/>
      <c r="BQ7" s="466"/>
      <c r="BR7" s="466"/>
      <c r="BS7" s="466"/>
      <c r="BT7" s="466"/>
      <c r="BU7" s="467"/>
      <c r="BV7" s="465">
        <v>99953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7290452</v>
      </c>
      <c r="CU7" s="466"/>
      <c r="CV7" s="466"/>
      <c r="CW7" s="466"/>
      <c r="CX7" s="466"/>
      <c r="CY7" s="466"/>
      <c r="CZ7" s="466"/>
      <c r="DA7" s="467"/>
      <c r="DB7" s="465">
        <v>7179194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101</v>
      </c>
      <c r="AV8" s="523"/>
      <c r="AW8" s="523"/>
      <c r="AX8" s="523"/>
      <c r="AY8" s="445" t="s">
        <v>109</v>
      </c>
      <c r="AZ8" s="446"/>
      <c r="BA8" s="446"/>
      <c r="BB8" s="446"/>
      <c r="BC8" s="446"/>
      <c r="BD8" s="446"/>
      <c r="BE8" s="446"/>
      <c r="BF8" s="446"/>
      <c r="BG8" s="446"/>
      <c r="BH8" s="446"/>
      <c r="BI8" s="446"/>
      <c r="BJ8" s="446"/>
      <c r="BK8" s="446"/>
      <c r="BL8" s="446"/>
      <c r="BM8" s="447"/>
      <c r="BN8" s="465">
        <v>2357967</v>
      </c>
      <c r="BO8" s="466"/>
      <c r="BP8" s="466"/>
      <c r="BQ8" s="466"/>
      <c r="BR8" s="466"/>
      <c r="BS8" s="466"/>
      <c r="BT8" s="466"/>
      <c r="BU8" s="467"/>
      <c r="BV8" s="465">
        <v>1458065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0.43</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25278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899902</v>
      </c>
      <c r="BO9" s="466"/>
      <c r="BP9" s="466"/>
      <c r="BQ9" s="466"/>
      <c r="BR9" s="466"/>
      <c r="BS9" s="466"/>
      <c r="BT9" s="466"/>
      <c r="BU9" s="467"/>
      <c r="BV9" s="465">
        <v>818883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12.8</v>
      </c>
      <c r="CU9" s="436"/>
      <c r="CV9" s="436"/>
      <c r="CW9" s="436"/>
      <c r="CX9" s="436"/>
      <c r="CY9" s="436"/>
      <c r="CZ9" s="436"/>
      <c r="DA9" s="437"/>
      <c r="DB9" s="435">
        <v>15.4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26175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101</v>
      </c>
      <c r="AV10" s="523"/>
      <c r="AW10" s="523"/>
      <c r="AX10" s="523"/>
      <c r="AY10" s="445" t="s">
        <v>119</v>
      </c>
      <c r="AZ10" s="446"/>
      <c r="BA10" s="446"/>
      <c r="BB10" s="446"/>
      <c r="BC10" s="446"/>
      <c r="BD10" s="446"/>
      <c r="BE10" s="446"/>
      <c r="BF10" s="446"/>
      <c r="BG10" s="446"/>
      <c r="BH10" s="446"/>
      <c r="BI10" s="446"/>
      <c r="BJ10" s="446"/>
      <c r="BK10" s="446"/>
      <c r="BL10" s="446"/>
      <c r="BM10" s="447"/>
      <c r="BN10" s="465">
        <v>728217</v>
      </c>
      <c r="BO10" s="466"/>
      <c r="BP10" s="466"/>
      <c r="BQ10" s="466"/>
      <c r="BR10" s="466"/>
      <c r="BS10" s="466"/>
      <c r="BT10" s="466"/>
      <c r="BU10" s="467"/>
      <c r="BV10" s="465">
        <v>387587</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25548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997628</v>
      </c>
      <c r="BO12" s="466"/>
      <c r="BP12" s="466"/>
      <c r="BQ12" s="466"/>
      <c r="BR12" s="466"/>
      <c r="BS12" s="466"/>
      <c r="BT12" s="466"/>
      <c r="BU12" s="467"/>
      <c r="BV12" s="465">
        <v>385144</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25402</v>
      </c>
      <c r="S13" s="569"/>
      <c r="T13" s="569"/>
      <c r="U13" s="569"/>
      <c r="V13" s="570"/>
      <c r="W13" s="556" t="s">
        <v>138</v>
      </c>
      <c r="X13" s="478"/>
      <c r="Y13" s="478"/>
      <c r="Z13" s="478"/>
      <c r="AA13" s="478"/>
      <c r="AB13" s="479"/>
      <c r="AC13" s="441">
        <v>686</v>
      </c>
      <c r="AD13" s="442"/>
      <c r="AE13" s="442"/>
      <c r="AF13" s="442"/>
      <c r="AG13" s="443"/>
      <c r="AH13" s="441">
        <v>817</v>
      </c>
      <c r="AI13" s="442"/>
      <c r="AJ13" s="442"/>
      <c r="AK13" s="442"/>
      <c r="AL13" s="444"/>
      <c r="AM13" s="534" t="s">
        <v>139</v>
      </c>
      <c r="AN13" s="439"/>
      <c r="AO13" s="439"/>
      <c r="AP13" s="439"/>
      <c r="AQ13" s="439"/>
      <c r="AR13" s="439"/>
      <c r="AS13" s="439"/>
      <c r="AT13" s="440"/>
      <c r="AU13" s="522" t="s">
        <v>133</v>
      </c>
      <c r="AV13" s="523"/>
      <c r="AW13" s="523"/>
      <c r="AX13" s="523"/>
      <c r="AY13" s="445" t="s">
        <v>140</v>
      </c>
      <c r="AZ13" s="446"/>
      <c r="BA13" s="446"/>
      <c r="BB13" s="446"/>
      <c r="BC13" s="446"/>
      <c r="BD13" s="446"/>
      <c r="BE13" s="446"/>
      <c r="BF13" s="446"/>
      <c r="BG13" s="446"/>
      <c r="BH13" s="446"/>
      <c r="BI13" s="446"/>
      <c r="BJ13" s="446"/>
      <c r="BK13" s="446"/>
      <c r="BL13" s="446"/>
      <c r="BM13" s="447"/>
      <c r="BN13" s="465">
        <v>630491</v>
      </c>
      <c r="BO13" s="466"/>
      <c r="BP13" s="466"/>
      <c r="BQ13" s="466"/>
      <c r="BR13" s="466"/>
      <c r="BS13" s="466"/>
      <c r="BT13" s="466"/>
      <c r="BU13" s="467"/>
      <c r="BV13" s="465">
        <v>821326</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11.8</v>
      </c>
      <c r="CU13" s="436"/>
      <c r="CV13" s="436"/>
      <c r="CW13" s="436"/>
      <c r="CX13" s="436"/>
      <c r="CY13" s="436"/>
      <c r="CZ13" s="436"/>
      <c r="DA13" s="437"/>
      <c r="DB13" s="435">
        <v>11.6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25473</v>
      </c>
      <c r="S14" s="569"/>
      <c r="T14" s="569"/>
      <c r="U14" s="569"/>
      <c r="V14" s="570"/>
      <c r="W14" s="571"/>
      <c r="X14" s="481"/>
      <c r="Y14" s="481"/>
      <c r="Z14" s="481"/>
      <c r="AA14" s="481"/>
      <c r="AB14" s="482"/>
      <c r="AC14" s="561">
        <v>6.2</v>
      </c>
      <c r="AD14" s="562"/>
      <c r="AE14" s="562"/>
      <c r="AF14" s="562"/>
      <c r="AG14" s="563"/>
      <c r="AH14" s="561">
        <v>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25344</v>
      </c>
      <c r="S15" s="569"/>
      <c r="T15" s="569"/>
      <c r="U15" s="569"/>
      <c r="V15" s="570"/>
      <c r="W15" s="556" t="s">
        <v>145</v>
      </c>
      <c r="X15" s="478"/>
      <c r="Y15" s="478"/>
      <c r="Z15" s="478"/>
      <c r="AA15" s="478"/>
      <c r="AB15" s="479"/>
      <c r="AC15" s="441">
        <v>3155</v>
      </c>
      <c r="AD15" s="442"/>
      <c r="AE15" s="442"/>
      <c r="AF15" s="442"/>
      <c r="AG15" s="443"/>
      <c r="AH15" s="441">
        <v>3415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2612086</v>
      </c>
      <c r="BO15" s="461"/>
      <c r="BP15" s="461"/>
      <c r="BQ15" s="461"/>
      <c r="BR15" s="461"/>
      <c r="BS15" s="461"/>
      <c r="BT15" s="461"/>
      <c r="BU15" s="462"/>
      <c r="BV15" s="460">
        <v>2535236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28.6</v>
      </c>
      <c r="AD16" s="562"/>
      <c r="AE16" s="562"/>
      <c r="AF16" s="562"/>
      <c r="AG16" s="563"/>
      <c r="AH16" s="561">
        <v>29.3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6059532</v>
      </c>
      <c r="BO16" s="466"/>
      <c r="BP16" s="466"/>
      <c r="BQ16" s="466"/>
      <c r="BR16" s="466"/>
      <c r="BS16" s="466"/>
      <c r="BT16" s="466"/>
      <c r="BU16" s="467"/>
      <c r="BV16" s="465">
        <v>5855983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7209</v>
      </c>
      <c r="AD17" s="442"/>
      <c r="AE17" s="442"/>
      <c r="AF17" s="442"/>
      <c r="AG17" s="443"/>
      <c r="AH17" s="441">
        <v>7419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3305246</v>
      </c>
      <c r="BO17" s="466"/>
      <c r="BP17" s="466"/>
      <c r="BQ17" s="466"/>
      <c r="BR17" s="466"/>
      <c r="BS17" s="466"/>
      <c r="BT17" s="466"/>
      <c r="BU17" s="467"/>
      <c r="BV17" s="465">
        <v>3209588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51.92</v>
      </c>
      <c r="M18" s="530"/>
      <c r="N18" s="530"/>
      <c r="O18" s="530"/>
      <c r="P18" s="530"/>
      <c r="Q18" s="530"/>
      <c r="R18" s="531"/>
      <c r="S18" s="531"/>
      <c r="T18" s="531"/>
      <c r="U18" s="531"/>
      <c r="V18" s="532"/>
      <c r="W18" s="546"/>
      <c r="X18" s="547"/>
      <c r="Y18" s="547"/>
      <c r="Z18" s="547"/>
      <c r="AA18" s="547"/>
      <c r="AB18" s="557"/>
      <c r="AC18" s="429">
        <v>65.2</v>
      </c>
      <c r="AD18" s="430"/>
      <c r="AE18" s="430"/>
      <c r="AF18" s="430"/>
      <c r="AG18" s="533"/>
      <c r="AH18" s="429">
        <v>63.7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6885153</v>
      </c>
      <c r="BO18" s="466"/>
      <c r="BP18" s="466"/>
      <c r="BQ18" s="466"/>
      <c r="BR18" s="466"/>
      <c r="BS18" s="466"/>
      <c r="BT18" s="466"/>
      <c r="BU18" s="467"/>
      <c r="BV18" s="465">
        <v>6827289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487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12468740</v>
      </c>
      <c r="BO19" s="466"/>
      <c r="BP19" s="466"/>
      <c r="BQ19" s="466"/>
      <c r="BR19" s="466"/>
      <c r="BS19" s="466"/>
      <c r="BT19" s="466"/>
      <c r="BU19" s="467"/>
      <c r="BV19" s="465">
        <v>10106186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8638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16875471</v>
      </c>
      <c r="BO23" s="466"/>
      <c r="BP23" s="466"/>
      <c r="BQ23" s="466"/>
      <c r="BR23" s="466"/>
      <c r="BS23" s="466"/>
      <c r="BT23" s="466"/>
      <c r="BU23" s="467"/>
      <c r="BV23" s="465">
        <v>17381972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7760</v>
      </c>
      <c r="R24" s="442"/>
      <c r="S24" s="442"/>
      <c r="T24" s="442"/>
      <c r="U24" s="442"/>
      <c r="V24" s="443"/>
      <c r="W24" s="507"/>
      <c r="X24" s="498"/>
      <c r="Y24" s="499"/>
      <c r="Z24" s="438" t="s">
        <v>169</v>
      </c>
      <c r="AA24" s="439"/>
      <c r="AB24" s="439"/>
      <c r="AC24" s="439"/>
      <c r="AD24" s="439"/>
      <c r="AE24" s="439"/>
      <c r="AF24" s="439"/>
      <c r="AG24" s="440"/>
      <c r="AH24" s="441">
        <v>232</v>
      </c>
      <c r="AI24" s="442"/>
      <c r="AJ24" s="442"/>
      <c r="AK24" s="442"/>
      <c r="AL24" s="443"/>
      <c r="AM24" s="441">
        <v>686952</v>
      </c>
      <c r="AN24" s="442"/>
      <c r="AO24" s="442"/>
      <c r="AP24" s="442"/>
      <c r="AQ24" s="442"/>
      <c r="AR24" s="443"/>
      <c r="AS24" s="441">
        <v>2961</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6969854</v>
      </c>
      <c r="BO24" s="466"/>
      <c r="BP24" s="466"/>
      <c r="BQ24" s="466"/>
      <c r="BR24" s="466"/>
      <c r="BS24" s="466"/>
      <c r="BT24" s="466"/>
      <c r="BU24" s="467"/>
      <c r="BV24" s="465">
        <v>7118238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6300</v>
      </c>
      <c r="R25" s="442"/>
      <c r="S25" s="442"/>
      <c r="T25" s="442"/>
      <c r="U25" s="442"/>
      <c r="V25" s="443"/>
      <c r="W25" s="507"/>
      <c r="X25" s="498"/>
      <c r="Y25" s="499"/>
      <c r="Z25" s="438" t="s">
        <v>172</v>
      </c>
      <c r="AA25" s="439"/>
      <c r="AB25" s="439"/>
      <c r="AC25" s="439"/>
      <c r="AD25" s="439"/>
      <c r="AE25" s="439"/>
      <c r="AF25" s="439"/>
      <c r="AG25" s="440"/>
      <c r="AH25" s="441" t="s">
        <v>127</v>
      </c>
      <c r="AI25" s="442"/>
      <c r="AJ25" s="442"/>
      <c r="AK25" s="442"/>
      <c r="AL25" s="443"/>
      <c r="AM25" s="441" t="s">
        <v>127</v>
      </c>
      <c r="AN25" s="442"/>
      <c r="AO25" s="442"/>
      <c r="AP25" s="442"/>
      <c r="AQ25" s="442"/>
      <c r="AR25" s="443"/>
      <c r="AS25" s="441" t="s">
        <v>136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5740093</v>
      </c>
      <c r="BO25" s="461"/>
      <c r="BP25" s="461"/>
      <c r="BQ25" s="461"/>
      <c r="BR25" s="461"/>
      <c r="BS25" s="461"/>
      <c r="BT25" s="461"/>
      <c r="BU25" s="462"/>
      <c r="BV25" s="460">
        <v>2881184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5300</v>
      </c>
      <c r="R26" s="442"/>
      <c r="S26" s="442"/>
      <c r="T26" s="442"/>
      <c r="U26" s="442"/>
      <c r="V26" s="443"/>
      <c r="W26" s="507"/>
      <c r="X26" s="498"/>
      <c r="Y26" s="499"/>
      <c r="Z26" s="438" t="s">
        <v>175</v>
      </c>
      <c r="AA26" s="520"/>
      <c r="AB26" s="520"/>
      <c r="AC26" s="520"/>
      <c r="AD26" s="520"/>
      <c r="AE26" s="520"/>
      <c r="AF26" s="520"/>
      <c r="AG26" s="521"/>
      <c r="AH26" s="441">
        <v>10</v>
      </c>
      <c r="AI26" s="442"/>
      <c r="AJ26" s="442"/>
      <c r="AK26" s="442"/>
      <c r="AL26" s="443"/>
      <c r="AM26" s="441">
        <v>27780</v>
      </c>
      <c r="AN26" s="442"/>
      <c r="AO26" s="442"/>
      <c r="AP26" s="442"/>
      <c r="AQ26" s="442"/>
      <c r="AR26" s="443"/>
      <c r="AS26" s="441">
        <v>2778</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3260</v>
      </c>
      <c r="R27" s="442"/>
      <c r="S27" s="442"/>
      <c r="T27" s="442"/>
      <c r="U27" s="442"/>
      <c r="V27" s="443"/>
      <c r="W27" s="507"/>
      <c r="X27" s="498"/>
      <c r="Y27" s="499"/>
      <c r="Z27" s="438" t="s">
        <v>178</v>
      </c>
      <c r="AA27" s="439"/>
      <c r="AB27" s="439"/>
      <c r="AC27" s="439"/>
      <c r="AD27" s="439"/>
      <c r="AE27" s="439"/>
      <c r="AF27" s="439"/>
      <c r="AG27" s="440"/>
      <c r="AH27" s="441">
        <v>2</v>
      </c>
      <c r="AI27" s="442"/>
      <c r="AJ27" s="442"/>
      <c r="AK27" s="442"/>
      <c r="AL27" s="443"/>
      <c r="AM27" s="441" t="s">
        <v>179</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283308</v>
      </c>
      <c r="BO27" s="469"/>
      <c r="BP27" s="469"/>
      <c r="BQ27" s="469"/>
      <c r="BR27" s="469"/>
      <c r="BS27" s="469"/>
      <c r="BT27" s="469"/>
      <c r="BU27" s="470"/>
      <c r="BV27" s="468">
        <v>282848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2710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127</v>
      </c>
      <c r="AN28" s="442"/>
      <c r="AO28" s="442"/>
      <c r="AP28" s="442"/>
      <c r="AQ28" s="442"/>
      <c r="AR28" s="443"/>
      <c r="AS28" s="441" t="s">
        <v>136</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1496292</v>
      </c>
      <c r="BO28" s="461"/>
      <c r="BP28" s="461"/>
      <c r="BQ28" s="461"/>
      <c r="BR28" s="461"/>
      <c r="BS28" s="461"/>
      <c r="BT28" s="461"/>
      <c r="BU28" s="462"/>
      <c r="BV28" s="460">
        <v>1765703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14</v>
      </c>
      <c r="M29" s="442"/>
      <c r="N29" s="442"/>
      <c r="O29" s="442"/>
      <c r="P29" s="443"/>
      <c r="Q29" s="441">
        <v>2530</v>
      </c>
      <c r="R29" s="442"/>
      <c r="S29" s="442"/>
      <c r="T29" s="442"/>
      <c r="U29" s="442"/>
      <c r="V29" s="443"/>
      <c r="W29" s="508"/>
      <c r="X29" s="509"/>
      <c r="Y29" s="510"/>
      <c r="Z29" s="438" t="s">
        <v>186</v>
      </c>
      <c r="AA29" s="439"/>
      <c r="AB29" s="439"/>
      <c r="AC29" s="439"/>
      <c r="AD29" s="439"/>
      <c r="AE29" s="439"/>
      <c r="AF29" s="439"/>
      <c r="AG29" s="440"/>
      <c r="AH29" s="441">
        <v>234</v>
      </c>
      <c r="AI29" s="442"/>
      <c r="AJ29" s="442"/>
      <c r="AK29" s="442"/>
      <c r="AL29" s="443"/>
      <c r="AM29" s="441">
        <v>695144</v>
      </c>
      <c r="AN29" s="442"/>
      <c r="AO29" s="442"/>
      <c r="AP29" s="442"/>
      <c r="AQ29" s="442"/>
      <c r="AR29" s="443"/>
      <c r="AS29" s="441">
        <v>2971</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2260955</v>
      </c>
      <c r="BO29" s="466"/>
      <c r="BP29" s="466"/>
      <c r="BQ29" s="466"/>
      <c r="BR29" s="466"/>
      <c r="BS29" s="466"/>
      <c r="BT29" s="466"/>
      <c r="BU29" s="467"/>
      <c r="BV29" s="465">
        <v>2370304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10227843</v>
      </c>
      <c r="BO30" s="469"/>
      <c r="BP30" s="469"/>
      <c r="BQ30" s="469"/>
      <c r="BR30" s="469"/>
      <c r="BS30" s="469"/>
      <c r="BT30" s="469"/>
      <c r="BU30" s="470"/>
      <c r="BV30" s="468">
        <v>6812876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IF('各会計、関係団体の財政状況及び健全化判断比率'!B30="","",'各会計、関係団体の財政状況及び健全化判断比率'!B30)</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鳥栖・三養基西部環境施設組合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リバーサイド三根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グリーンパーク推進整備事業基金特別会計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IF('各会計、関係団体の財政状況及び健全化判断比率'!B31="","",'各会計、関係団体の財政状況及び健全化判断比率'!B31)</f>
        <v>工業用地取得造成事業特別会計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鳥栖・三養基地区消防事務組合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三根街づくり</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ふるさと寄附金基金特別会計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IF('各会計、関係団体の財政状況及び健全化判断比率'!B32="","",'各会計、関係団体の財政状況及び健全化判断比率'!B32)</f>
        <v>住宅用地取得造成事業特別会計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三神地区環境事務組合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三養基西部土地開発公社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佐賀東部水道企業団（水道事業特別会計）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みやきまち</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佐賀東部水道企業団（用水供給事業特別会計）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三養基西部葬祭組合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鳥栖地区広域市町村圏組合（一般会計）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鳥栖地区広域市町村圏組合（介護保険特別会計）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佐賀県後期高齢者医療広域連合（一般会計）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佐賀県後期高齢者医療広域連合（後期高齢者医療特別会計）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qSw8pa3eQgIk3cjGJskNlmDibMi8gJkBdKRuLvYVxmm7coSeImYaGI/IbpVwZGVuATl5JaUjLgp0ELj/2n89w==" saltValue="2hvGzdXh59U6i3v3At7I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5" t="s">
        <v>558</v>
      </c>
      <c r="D34" s="1245"/>
      <c r="E34" s="1246"/>
      <c r="F34" s="32" t="s">
        <v>511</v>
      </c>
      <c r="G34" s="33" t="s">
        <v>511</v>
      </c>
      <c r="H34" s="33" t="s">
        <v>511</v>
      </c>
      <c r="I34" s="33" t="s">
        <v>511</v>
      </c>
      <c r="J34" s="34">
        <v>27.21</v>
      </c>
      <c r="K34" s="22"/>
      <c r="L34" s="22"/>
      <c r="M34" s="22"/>
      <c r="N34" s="22"/>
      <c r="O34" s="22"/>
      <c r="P34" s="22"/>
    </row>
    <row r="35" spans="1:16" ht="39" customHeight="1" x14ac:dyDescent="0.15">
      <c r="A35" s="22"/>
      <c r="B35" s="35"/>
      <c r="C35" s="1239" t="s">
        <v>559</v>
      </c>
      <c r="D35" s="1240"/>
      <c r="E35" s="1241"/>
      <c r="F35" s="36">
        <v>2.97</v>
      </c>
      <c r="G35" s="37">
        <v>5.1100000000000003</v>
      </c>
      <c r="H35" s="37">
        <v>8.81</v>
      </c>
      <c r="I35" s="37">
        <v>20.23</v>
      </c>
      <c r="J35" s="38">
        <v>5.05</v>
      </c>
      <c r="K35" s="22"/>
      <c r="L35" s="22"/>
      <c r="M35" s="22"/>
      <c r="N35" s="22"/>
      <c r="O35" s="22"/>
      <c r="P35" s="22"/>
    </row>
    <row r="36" spans="1:16" ht="39" customHeight="1" x14ac:dyDescent="0.15">
      <c r="A36" s="22"/>
      <c r="B36" s="35"/>
      <c r="C36" s="1239" t="s">
        <v>560</v>
      </c>
      <c r="D36" s="1240"/>
      <c r="E36" s="1241"/>
      <c r="F36" s="36" t="s">
        <v>561</v>
      </c>
      <c r="G36" s="37" t="s">
        <v>562</v>
      </c>
      <c r="H36" s="37" t="s">
        <v>563</v>
      </c>
      <c r="I36" s="37">
        <v>0.22</v>
      </c>
      <c r="J36" s="38">
        <v>1.18</v>
      </c>
      <c r="K36" s="22"/>
      <c r="L36" s="22"/>
      <c r="M36" s="22"/>
      <c r="N36" s="22"/>
      <c r="O36" s="22"/>
      <c r="P36" s="22"/>
    </row>
    <row r="37" spans="1:16" ht="39" customHeight="1" x14ac:dyDescent="0.15">
      <c r="A37" s="22"/>
      <c r="B37" s="35"/>
      <c r="C37" s="1239" t="s">
        <v>564</v>
      </c>
      <c r="D37" s="1240"/>
      <c r="E37" s="1241"/>
      <c r="F37" s="36">
        <v>0.97</v>
      </c>
      <c r="G37" s="37">
        <v>0.96</v>
      </c>
      <c r="H37" s="37">
        <v>1.1399999999999999</v>
      </c>
      <c r="I37" s="37">
        <v>1.1299999999999999</v>
      </c>
      <c r="J37" s="38">
        <v>1.1399999999999999</v>
      </c>
      <c r="K37" s="22"/>
      <c r="L37" s="22"/>
      <c r="M37" s="22"/>
      <c r="N37" s="22"/>
      <c r="O37" s="22"/>
      <c r="P37" s="22"/>
    </row>
    <row r="38" spans="1:16" ht="39" customHeight="1" x14ac:dyDescent="0.15">
      <c r="A38" s="22"/>
      <c r="B38" s="35"/>
      <c r="C38" s="1239" t="s">
        <v>565</v>
      </c>
      <c r="D38" s="1240"/>
      <c r="E38" s="1241"/>
      <c r="F38" s="36" t="s">
        <v>511</v>
      </c>
      <c r="G38" s="37" t="s">
        <v>511</v>
      </c>
      <c r="H38" s="37">
        <v>0.49</v>
      </c>
      <c r="I38" s="37">
        <v>0.56999999999999995</v>
      </c>
      <c r="J38" s="38">
        <v>0.78</v>
      </c>
      <c r="K38" s="22"/>
      <c r="L38" s="22"/>
      <c r="M38" s="22"/>
      <c r="N38" s="22"/>
      <c r="O38" s="22"/>
      <c r="P38" s="22"/>
    </row>
    <row r="39" spans="1:16" ht="39" customHeight="1" x14ac:dyDescent="0.15">
      <c r="A39" s="22"/>
      <c r="B39" s="35"/>
      <c r="C39" s="1239" t="s">
        <v>566</v>
      </c>
      <c r="D39" s="1240"/>
      <c r="E39" s="1241"/>
      <c r="F39" s="36">
        <v>0</v>
      </c>
      <c r="G39" s="37">
        <v>0.93</v>
      </c>
      <c r="H39" s="37">
        <v>0.94</v>
      </c>
      <c r="I39" s="37">
        <v>0.33</v>
      </c>
      <c r="J39" s="38">
        <v>0.2</v>
      </c>
      <c r="K39" s="22"/>
      <c r="L39" s="22"/>
      <c r="M39" s="22"/>
      <c r="N39" s="22"/>
      <c r="O39" s="22"/>
      <c r="P39" s="22"/>
    </row>
    <row r="40" spans="1:16" ht="39" customHeight="1" x14ac:dyDescent="0.15">
      <c r="A40" s="22"/>
      <c r="B40" s="35"/>
      <c r="C40" s="1239" t="s">
        <v>567</v>
      </c>
      <c r="D40" s="1240"/>
      <c r="E40" s="1241"/>
      <c r="F40" s="36">
        <v>0.03</v>
      </c>
      <c r="G40" s="37">
        <v>0.02</v>
      </c>
      <c r="H40" s="37">
        <v>0.02</v>
      </c>
      <c r="I40" s="37">
        <v>0.11</v>
      </c>
      <c r="J40" s="38">
        <v>0.11</v>
      </c>
      <c r="K40" s="22"/>
      <c r="L40" s="22"/>
      <c r="M40" s="22"/>
      <c r="N40" s="22"/>
      <c r="O40" s="22"/>
      <c r="P40" s="22"/>
    </row>
    <row r="41" spans="1:16" ht="39" customHeight="1" x14ac:dyDescent="0.15">
      <c r="A41" s="22"/>
      <c r="B41" s="35"/>
      <c r="C41" s="1239" t="s">
        <v>568</v>
      </c>
      <c r="D41" s="1240"/>
      <c r="E41" s="1241"/>
      <c r="F41" s="36">
        <v>0</v>
      </c>
      <c r="G41" s="37">
        <v>0</v>
      </c>
      <c r="H41" s="37">
        <v>0.15</v>
      </c>
      <c r="I41" s="37">
        <v>7.0000000000000007E-2</v>
      </c>
      <c r="J41" s="38">
        <v>7.0000000000000007E-2</v>
      </c>
      <c r="K41" s="22"/>
      <c r="L41" s="22"/>
      <c r="M41" s="22"/>
      <c r="N41" s="22"/>
      <c r="O41" s="22"/>
      <c r="P41" s="22"/>
    </row>
    <row r="42" spans="1:16" ht="39" customHeight="1" x14ac:dyDescent="0.15">
      <c r="A42" s="22"/>
      <c r="B42" s="39"/>
      <c r="C42" s="1239" t="s">
        <v>569</v>
      </c>
      <c r="D42" s="1240"/>
      <c r="E42" s="1241"/>
      <c r="F42" s="36" t="s">
        <v>511</v>
      </c>
      <c r="G42" s="37" t="s">
        <v>511</v>
      </c>
      <c r="H42" s="37" t="s">
        <v>511</v>
      </c>
      <c r="I42" s="37" t="s">
        <v>511</v>
      </c>
      <c r="J42" s="38" t="s">
        <v>511</v>
      </c>
      <c r="K42" s="22"/>
      <c r="L42" s="22"/>
      <c r="M42" s="22"/>
      <c r="N42" s="22"/>
      <c r="O42" s="22"/>
      <c r="P42" s="22"/>
    </row>
    <row r="43" spans="1:16" ht="39" customHeight="1" thickBot="1" x14ac:dyDescent="0.2">
      <c r="A43" s="22"/>
      <c r="B43" s="40"/>
      <c r="C43" s="1242" t="s">
        <v>570</v>
      </c>
      <c r="D43" s="1243"/>
      <c r="E43" s="1244"/>
      <c r="F43" s="41">
        <v>0.39</v>
      </c>
      <c r="G43" s="42">
        <v>0.49</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izuI4xZiTLo9T68kPRxaPOtOTB8c8t7JTiqTazzKgrWrxfFq7H63tsbMbj5mwE6n7OtljBqv3KCt5ziA0NIoA==" saltValue="KyO7SjKDjFbhBmpf89K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1278</v>
      </c>
      <c r="L45" s="60">
        <v>1304</v>
      </c>
      <c r="M45" s="60">
        <v>1554</v>
      </c>
      <c r="N45" s="60">
        <v>1629</v>
      </c>
      <c r="O45" s="61">
        <v>1658</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511</v>
      </c>
      <c r="L46" s="64" t="s">
        <v>511</v>
      </c>
      <c r="M46" s="64" t="s">
        <v>511</v>
      </c>
      <c r="N46" s="64" t="s">
        <v>511</v>
      </c>
      <c r="O46" s="65" t="s">
        <v>511</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511</v>
      </c>
      <c r="L47" s="64" t="s">
        <v>511</v>
      </c>
      <c r="M47" s="64" t="s">
        <v>511</v>
      </c>
      <c r="N47" s="64" t="s">
        <v>511</v>
      </c>
      <c r="O47" s="65" t="s">
        <v>511</v>
      </c>
      <c r="P47" s="48"/>
      <c r="Q47" s="48"/>
      <c r="R47" s="48"/>
      <c r="S47" s="48"/>
      <c r="T47" s="48"/>
      <c r="U47" s="48"/>
    </row>
    <row r="48" spans="1:21" ht="30.75" customHeight="1" x14ac:dyDescent="0.15">
      <c r="A48" s="48"/>
      <c r="B48" s="1267"/>
      <c r="C48" s="1268"/>
      <c r="D48" s="62"/>
      <c r="E48" s="1249" t="s">
        <v>14</v>
      </c>
      <c r="F48" s="1249"/>
      <c r="G48" s="1249"/>
      <c r="H48" s="1249"/>
      <c r="I48" s="1249"/>
      <c r="J48" s="1250"/>
      <c r="K48" s="63">
        <v>228</v>
      </c>
      <c r="L48" s="64">
        <v>241</v>
      </c>
      <c r="M48" s="64">
        <v>212</v>
      </c>
      <c r="N48" s="64">
        <v>254</v>
      </c>
      <c r="O48" s="65">
        <v>280</v>
      </c>
      <c r="P48" s="48"/>
      <c r="Q48" s="48"/>
      <c r="R48" s="48"/>
      <c r="S48" s="48"/>
      <c r="T48" s="48"/>
      <c r="U48" s="48"/>
    </row>
    <row r="49" spans="1:21" ht="30.75" customHeight="1" x14ac:dyDescent="0.15">
      <c r="A49" s="48"/>
      <c r="B49" s="1267"/>
      <c r="C49" s="1268"/>
      <c r="D49" s="62"/>
      <c r="E49" s="1249" t="s">
        <v>15</v>
      </c>
      <c r="F49" s="1249"/>
      <c r="G49" s="1249"/>
      <c r="H49" s="1249"/>
      <c r="I49" s="1249"/>
      <c r="J49" s="1250"/>
      <c r="K49" s="63">
        <v>351</v>
      </c>
      <c r="L49" s="64">
        <v>314</v>
      </c>
      <c r="M49" s="64">
        <v>261</v>
      </c>
      <c r="N49" s="64">
        <v>241</v>
      </c>
      <c r="O49" s="65">
        <v>163</v>
      </c>
      <c r="P49" s="48"/>
      <c r="Q49" s="48"/>
      <c r="R49" s="48"/>
      <c r="S49" s="48"/>
      <c r="T49" s="48"/>
      <c r="U49" s="48"/>
    </row>
    <row r="50" spans="1:21" ht="30.75" customHeight="1" x14ac:dyDescent="0.15">
      <c r="A50" s="48"/>
      <c r="B50" s="1267"/>
      <c r="C50" s="1268"/>
      <c r="D50" s="62"/>
      <c r="E50" s="1249" t="s">
        <v>16</v>
      </c>
      <c r="F50" s="1249"/>
      <c r="G50" s="1249"/>
      <c r="H50" s="1249"/>
      <c r="I50" s="1249"/>
      <c r="J50" s="1250"/>
      <c r="K50" s="63">
        <v>278</v>
      </c>
      <c r="L50" s="64">
        <v>506</v>
      </c>
      <c r="M50" s="64">
        <v>90</v>
      </c>
      <c r="N50" s="64">
        <v>86</v>
      </c>
      <c r="O50" s="65">
        <v>99</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511</v>
      </c>
      <c r="L51" s="64" t="s">
        <v>511</v>
      </c>
      <c r="M51" s="64" t="s">
        <v>511</v>
      </c>
      <c r="N51" s="64" t="s">
        <v>511</v>
      </c>
      <c r="O51" s="65" t="s">
        <v>511</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1453</v>
      </c>
      <c r="L52" s="64">
        <v>1713</v>
      </c>
      <c r="M52" s="64">
        <v>1426</v>
      </c>
      <c r="N52" s="64">
        <v>1515</v>
      </c>
      <c r="O52" s="65">
        <v>1527</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682</v>
      </c>
      <c r="L53" s="69">
        <v>652</v>
      </c>
      <c r="M53" s="69">
        <v>691</v>
      </c>
      <c r="N53" s="69">
        <v>695</v>
      </c>
      <c r="O53" s="70">
        <v>673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5" t="s">
        <v>24</v>
      </c>
      <c r="C57" s="1256"/>
      <c r="D57" s="1259" t="s">
        <v>25</v>
      </c>
      <c r="E57" s="1260"/>
      <c r="F57" s="1260"/>
      <c r="G57" s="1260"/>
      <c r="H57" s="1260"/>
      <c r="I57" s="1260"/>
      <c r="J57" s="1261"/>
      <c r="K57" s="82" t="s">
        <v>603</v>
      </c>
      <c r="L57" s="83" t="s">
        <v>603</v>
      </c>
      <c r="M57" s="83" t="s">
        <v>604</v>
      </c>
      <c r="N57" s="83" t="s">
        <v>603</v>
      </c>
      <c r="O57" s="84" t="s">
        <v>604</v>
      </c>
    </row>
    <row r="58" spans="1:21" ht="31.5" customHeight="1" thickBot="1" x14ac:dyDescent="0.2">
      <c r="B58" s="1257"/>
      <c r="C58" s="1258"/>
      <c r="D58" s="1262" t="s">
        <v>26</v>
      </c>
      <c r="E58" s="1263"/>
      <c r="F58" s="1263"/>
      <c r="G58" s="1263"/>
      <c r="H58" s="1263"/>
      <c r="I58" s="1263"/>
      <c r="J58" s="1264"/>
      <c r="K58" s="85" t="s">
        <v>603</v>
      </c>
      <c r="L58" s="86" t="s">
        <v>603</v>
      </c>
      <c r="M58" s="86" t="s">
        <v>603</v>
      </c>
      <c r="N58" s="86" t="s">
        <v>604</v>
      </c>
      <c r="O58" s="87" t="s">
        <v>603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jq/AP1hAJSW1Qbf9pp52ipIbk7u2AXCwgIzhwzkCZ/pvTeb0l+dpW9ewLkkLg7k8bwMvE562m+SN405oEuXw==" saltValue="QzlqfyzG5ScY3izQv/6q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85" t="s">
        <v>29</v>
      </c>
      <c r="C41" s="1286"/>
      <c r="D41" s="101"/>
      <c r="E41" s="1287" t="s">
        <v>30</v>
      </c>
      <c r="F41" s="1287"/>
      <c r="G41" s="1287"/>
      <c r="H41" s="1288"/>
      <c r="I41" s="102">
        <v>13609</v>
      </c>
      <c r="J41" s="103">
        <v>15987</v>
      </c>
      <c r="K41" s="103">
        <v>17136</v>
      </c>
      <c r="L41" s="103">
        <v>17382</v>
      </c>
      <c r="M41" s="104">
        <v>16875</v>
      </c>
    </row>
    <row r="42" spans="2:13" ht="27.75" customHeight="1" x14ac:dyDescent="0.15">
      <c r="B42" s="1275"/>
      <c r="C42" s="1276"/>
      <c r="D42" s="105"/>
      <c r="E42" s="1279" t="s">
        <v>31</v>
      </c>
      <c r="F42" s="1279"/>
      <c r="G42" s="1279"/>
      <c r="H42" s="1280"/>
      <c r="I42" s="106">
        <v>894</v>
      </c>
      <c r="J42" s="107">
        <v>1459</v>
      </c>
      <c r="K42" s="107">
        <v>2151</v>
      </c>
      <c r="L42" s="107">
        <v>1905</v>
      </c>
      <c r="M42" s="108">
        <v>4625</v>
      </c>
    </row>
    <row r="43" spans="2:13" ht="27.75" customHeight="1" x14ac:dyDescent="0.15">
      <c r="B43" s="1275"/>
      <c r="C43" s="1276"/>
      <c r="D43" s="105"/>
      <c r="E43" s="1279" t="s">
        <v>32</v>
      </c>
      <c r="F43" s="1279"/>
      <c r="G43" s="1279"/>
      <c r="H43" s="1280"/>
      <c r="I43" s="106">
        <v>5076</v>
      </c>
      <c r="J43" s="107">
        <v>5054</v>
      </c>
      <c r="K43" s="107">
        <v>4853</v>
      </c>
      <c r="L43" s="107">
        <v>4813</v>
      </c>
      <c r="M43" s="108">
        <v>4794</v>
      </c>
    </row>
    <row r="44" spans="2:13" ht="27.75" customHeight="1" x14ac:dyDescent="0.15">
      <c r="B44" s="1275"/>
      <c r="C44" s="1276"/>
      <c r="D44" s="105"/>
      <c r="E44" s="1279" t="s">
        <v>33</v>
      </c>
      <c r="F44" s="1279"/>
      <c r="G44" s="1279"/>
      <c r="H44" s="1280"/>
      <c r="I44" s="106">
        <v>993</v>
      </c>
      <c r="J44" s="107">
        <v>693</v>
      </c>
      <c r="K44" s="107">
        <v>480</v>
      </c>
      <c r="L44" s="107">
        <v>255</v>
      </c>
      <c r="M44" s="108">
        <v>101</v>
      </c>
    </row>
    <row r="45" spans="2:13" ht="27.75" customHeight="1" x14ac:dyDescent="0.15">
      <c r="B45" s="1275"/>
      <c r="C45" s="1276"/>
      <c r="D45" s="105"/>
      <c r="E45" s="1279" t="s">
        <v>34</v>
      </c>
      <c r="F45" s="1279"/>
      <c r="G45" s="1279"/>
      <c r="H45" s="1280"/>
      <c r="I45" s="106">
        <v>1708</v>
      </c>
      <c r="J45" s="107">
        <v>1665</v>
      </c>
      <c r="K45" s="107">
        <v>1587</v>
      </c>
      <c r="L45" s="107">
        <v>1582</v>
      </c>
      <c r="M45" s="108">
        <v>1422</v>
      </c>
    </row>
    <row r="46" spans="2:13" ht="27.75" customHeight="1" x14ac:dyDescent="0.15">
      <c r="B46" s="1275"/>
      <c r="C46" s="1276"/>
      <c r="D46" s="109"/>
      <c r="E46" s="1279" t="s">
        <v>35</v>
      </c>
      <c r="F46" s="1279"/>
      <c r="G46" s="1279"/>
      <c r="H46" s="1280"/>
      <c r="I46" s="106" t="s">
        <v>511</v>
      </c>
      <c r="J46" s="107" t="s">
        <v>511</v>
      </c>
      <c r="K46" s="107">
        <v>7</v>
      </c>
      <c r="L46" s="107" t="s">
        <v>511</v>
      </c>
      <c r="M46" s="108" t="s">
        <v>511</v>
      </c>
    </row>
    <row r="47" spans="2:13" ht="27.75" customHeight="1" x14ac:dyDescent="0.15">
      <c r="B47" s="1275"/>
      <c r="C47" s="1276"/>
      <c r="D47" s="110"/>
      <c r="E47" s="1289" t="s">
        <v>36</v>
      </c>
      <c r="F47" s="1290"/>
      <c r="G47" s="1290"/>
      <c r="H47" s="1291"/>
      <c r="I47" s="106" t="s">
        <v>511</v>
      </c>
      <c r="J47" s="107" t="s">
        <v>511</v>
      </c>
      <c r="K47" s="107" t="s">
        <v>511</v>
      </c>
      <c r="L47" s="107" t="s">
        <v>511</v>
      </c>
      <c r="M47" s="108" t="s">
        <v>511</v>
      </c>
    </row>
    <row r="48" spans="2:13" ht="27.75" customHeight="1" x14ac:dyDescent="0.15">
      <c r="B48" s="1275"/>
      <c r="C48" s="1276"/>
      <c r="D48" s="105"/>
      <c r="E48" s="1279" t="s">
        <v>37</v>
      </c>
      <c r="F48" s="1279"/>
      <c r="G48" s="1279"/>
      <c r="H48" s="1280"/>
      <c r="I48" s="106" t="s">
        <v>511</v>
      </c>
      <c r="J48" s="107" t="s">
        <v>511</v>
      </c>
      <c r="K48" s="107" t="s">
        <v>511</v>
      </c>
      <c r="L48" s="107" t="s">
        <v>511</v>
      </c>
      <c r="M48" s="108" t="s">
        <v>511</v>
      </c>
    </row>
    <row r="49" spans="2:13" ht="27.75" customHeight="1" x14ac:dyDescent="0.15">
      <c r="B49" s="1277"/>
      <c r="C49" s="1278"/>
      <c r="D49" s="105"/>
      <c r="E49" s="1279" t="s">
        <v>38</v>
      </c>
      <c r="F49" s="1279"/>
      <c r="G49" s="1279"/>
      <c r="H49" s="1280"/>
      <c r="I49" s="106" t="s">
        <v>511</v>
      </c>
      <c r="J49" s="107" t="s">
        <v>511</v>
      </c>
      <c r="K49" s="107" t="s">
        <v>511</v>
      </c>
      <c r="L49" s="107" t="s">
        <v>511</v>
      </c>
      <c r="M49" s="108" t="s">
        <v>511</v>
      </c>
    </row>
    <row r="50" spans="2:13" ht="27.75" customHeight="1" x14ac:dyDescent="0.15">
      <c r="B50" s="1273" t="s">
        <v>39</v>
      </c>
      <c r="C50" s="1274"/>
      <c r="D50" s="111"/>
      <c r="E50" s="1279" t="s">
        <v>40</v>
      </c>
      <c r="F50" s="1279"/>
      <c r="G50" s="1279"/>
      <c r="H50" s="1280"/>
      <c r="I50" s="106">
        <v>6030</v>
      </c>
      <c r="J50" s="107">
        <v>6549</v>
      </c>
      <c r="K50" s="107">
        <v>6614</v>
      </c>
      <c r="L50" s="107">
        <v>9263</v>
      </c>
      <c r="M50" s="108">
        <v>12221</v>
      </c>
    </row>
    <row r="51" spans="2:13" ht="27.75" customHeight="1" x14ac:dyDescent="0.15">
      <c r="B51" s="1275"/>
      <c r="C51" s="1276"/>
      <c r="D51" s="105"/>
      <c r="E51" s="1279" t="s">
        <v>41</v>
      </c>
      <c r="F51" s="1279"/>
      <c r="G51" s="1279"/>
      <c r="H51" s="1280"/>
      <c r="I51" s="106">
        <v>828</v>
      </c>
      <c r="J51" s="107">
        <v>961</v>
      </c>
      <c r="K51" s="107">
        <v>1552</v>
      </c>
      <c r="L51" s="107">
        <v>1981</v>
      </c>
      <c r="M51" s="108">
        <v>2315</v>
      </c>
    </row>
    <row r="52" spans="2:13" ht="27.75" customHeight="1" x14ac:dyDescent="0.15">
      <c r="B52" s="1277"/>
      <c r="C52" s="1278"/>
      <c r="D52" s="105"/>
      <c r="E52" s="1279" t="s">
        <v>42</v>
      </c>
      <c r="F52" s="1279"/>
      <c r="G52" s="1279"/>
      <c r="H52" s="1280"/>
      <c r="I52" s="106">
        <v>13696</v>
      </c>
      <c r="J52" s="107">
        <v>15296</v>
      </c>
      <c r="K52" s="107">
        <v>16005</v>
      </c>
      <c r="L52" s="107">
        <v>15940</v>
      </c>
      <c r="M52" s="108">
        <v>15230</v>
      </c>
    </row>
    <row r="53" spans="2:13" ht="27.75" customHeight="1" thickBot="1" x14ac:dyDescent="0.2">
      <c r="B53" s="1281" t="s">
        <v>43</v>
      </c>
      <c r="C53" s="1282"/>
      <c r="D53" s="112"/>
      <c r="E53" s="1283" t="s">
        <v>44</v>
      </c>
      <c r="F53" s="1283"/>
      <c r="G53" s="1283"/>
      <c r="H53" s="1284"/>
      <c r="I53" s="113">
        <v>1727</v>
      </c>
      <c r="J53" s="114">
        <v>2052</v>
      </c>
      <c r="K53" s="114">
        <v>2043</v>
      </c>
      <c r="L53" s="114">
        <v>-1247</v>
      </c>
      <c r="M53" s="115">
        <v>-1948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6mnlOkOzgitSMQMnSsOnUFyAHbnIl4X1x1a0I2pihWP9bsBPt46X11GHud4DtbMnO7CFHkwXuLcl7YDGsHZw==" saltValue="y+YtQfnUGpWvlx0gZlNb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0" t="s">
        <v>47</v>
      </c>
      <c r="D55" s="1300"/>
      <c r="E55" s="1301"/>
      <c r="F55" s="127">
        <v>1763</v>
      </c>
      <c r="G55" s="127">
        <v>1766</v>
      </c>
      <c r="H55" s="128">
        <v>1496</v>
      </c>
    </row>
    <row r="56" spans="2:8" ht="52.5" customHeight="1" x14ac:dyDescent="0.15">
      <c r="B56" s="129"/>
      <c r="C56" s="1302" t="s">
        <v>48</v>
      </c>
      <c r="D56" s="1302"/>
      <c r="E56" s="1303"/>
      <c r="F56" s="130">
        <v>2463</v>
      </c>
      <c r="G56" s="130">
        <v>2370</v>
      </c>
      <c r="H56" s="131">
        <v>2261</v>
      </c>
    </row>
    <row r="57" spans="2:8" ht="53.25" customHeight="1" x14ac:dyDescent="0.15">
      <c r="B57" s="129"/>
      <c r="C57" s="1304" t="s">
        <v>49</v>
      </c>
      <c r="D57" s="1304"/>
      <c r="E57" s="1305"/>
      <c r="F57" s="132">
        <v>4055</v>
      </c>
      <c r="G57" s="132">
        <v>6813</v>
      </c>
      <c r="H57" s="133">
        <v>10228</v>
      </c>
    </row>
    <row r="58" spans="2:8" ht="45.75" customHeight="1" x14ac:dyDescent="0.15">
      <c r="B58" s="134"/>
      <c r="C58" s="1292" t="s">
        <v>598</v>
      </c>
      <c r="D58" s="1293"/>
      <c r="E58" s="1294"/>
      <c r="F58" s="135">
        <v>819</v>
      </c>
      <c r="G58" s="135">
        <v>3529</v>
      </c>
      <c r="H58" s="136">
        <v>6986</v>
      </c>
    </row>
    <row r="59" spans="2:8" ht="45.75" customHeight="1" x14ac:dyDescent="0.15">
      <c r="B59" s="134"/>
      <c r="C59" s="1292" t="s">
        <v>599</v>
      </c>
      <c r="D59" s="1293"/>
      <c r="E59" s="1294"/>
      <c r="F59" s="135">
        <v>1816</v>
      </c>
      <c r="G59" s="135">
        <v>1819</v>
      </c>
      <c r="H59" s="136">
        <v>1820</v>
      </c>
    </row>
    <row r="60" spans="2:8" ht="45.75" customHeight="1" x14ac:dyDescent="0.15">
      <c r="B60" s="134"/>
      <c r="C60" s="1292" t="s">
        <v>600</v>
      </c>
      <c r="D60" s="1293"/>
      <c r="E60" s="1294"/>
      <c r="F60" s="135">
        <v>493</v>
      </c>
      <c r="G60" s="135">
        <v>493</v>
      </c>
      <c r="H60" s="136">
        <v>493</v>
      </c>
    </row>
    <row r="61" spans="2:8" ht="45.75" customHeight="1" x14ac:dyDescent="0.15">
      <c r="B61" s="134"/>
      <c r="C61" s="1292" t="s">
        <v>601</v>
      </c>
      <c r="D61" s="1293"/>
      <c r="E61" s="1294"/>
      <c r="F61" s="135">
        <v>327</v>
      </c>
      <c r="G61" s="135">
        <v>330</v>
      </c>
      <c r="H61" s="136">
        <v>321</v>
      </c>
    </row>
    <row r="62" spans="2:8" ht="45.75" customHeight="1" thickBot="1" x14ac:dyDescent="0.2">
      <c r="B62" s="137"/>
      <c r="C62" s="1295" t="s">
        <v>602</v>
      </c>
      <c r="D62" s="1296"/>
      <c r="E62" s="1297"/>
      <c r="F62" s="138">
        <v>88</v>
      </c>
      <c r="G62" s="138">
        <v>181</v>
      </c>
      <c r="H62" s="139">
        <v>190</v>
      </c>
    </row>
    <row r="63" spans="2:8" ht="52.5" customHeight="1" thickBot="1" x14ac:dyDescent="0.2">
      <c r="B63" s="140"/>
      <c r="C63" s="1298" t="s">
        <v>50</v>
      </c>
      <c r="D63" s="1298"/>
      <c r="E63" s="1299"/>
      <c r="F63" s="141">
        <v>8282</v>
      </c>
      <c r="G63" s="141">
        <v>10949</v>
      </c>
      <c r="H63" s="142">
        <v>13985</v>
      </c>
    </row>
    <row r="64" spans="2:8" ht="15" customHeight="1" x14ac:dyDescent="0.15"/>
    <row r="65" ht="0" hidden="1" customHeight="1" x14ac:dyDescent="0.15"/>
    <row r="66" ht="0" hidden="1" customHeight="1" x14ac:dyDescent="0.15"/>
  </sheetData>
  <sheetProtection algorithmName="SHA-512" hashValue="3e96OTQWcBMdxaK5jhipSSjgl2+d+Tj1HgEM72BWoBkdY4QKRzq0bO9D4Q6CePodWtwTEkiMpDarj2oQBSwSJg==" saltValue="PPZA/LeljvKes3LYF41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615</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553</v>
      </c>
      <c r="BQ50" s="1312"/>
      <c r="BR50" s="1312"/>
      <c r="BS50" s="1312"/>
      <c r="BT50" s="1312"/>
      <c r="BU50" s="1312"/>
      <c r="BV50" s="1312"/>
      <c r="BW50" s="1312"/>
      <c r="BX50" s="1312" t="s">
        <v>554</v>
      </c>
      <c r="BY50" s="1312"/>
      <c r="BZ50" s="1312"/>
      <c r="CA50" s="1312"/>
      <c r="CB50" s="1312"/>
      <c r="CC50" s="1312"/>
      <c r="CD50" s="1312"/>
      <c r="CE50" s="1312"/>
      <c r="CF50" s="1312" t="s">
        <v>555</v>
      </c>
      <c r="CG50" s="1312"/>
      <c r="CH50" s="1312"/>
      <c r="CI50" s="1312"/>
      <c r="CJ50" s="1312"/>
      <c r="CK50" s="1312"/>
      <c r="CL50" s="1312"/>
      <c r="CM50" s="1312"/>
      <c r="CN50" s="1312" t="s">
        <v>556</v>
      </c>
      <c r="CO50" s="1312"/>
      <c r="CP50" s="1312"/>
      <c r="CQ50" s="1312"/>
      <c r="CR50" s="1312"/>
      <c r="CS50" s="1312"/>
      <c r="CT50" s="1312"/>
      <c r="CU50" s="1312"/>
      <c r="CV50" s="1312" t="s">
        <v>557</v>
      </c>
      <c r="CW50" s="1312"/>
      <c r="CX50" s="1312"/>
      <c r="CY50" s="1312"/>
      <c r="CZ50" s="1312"/>
      <c r="DA50" s="1312"/>
      <c r="DB50" s="1312"/>
      <c r="DC50" s="1312"/>
    </row>
    <row r="51" spans="1:109" ht="13.5" customHeight="1" x14ac:dyDescent="0.15">
      <c r="B51" s="394"/>
      <c r="G51" s="1323"/>
      <c r="H51" s="1323"/>
      <c r="I51" s="1328"/>
      <c r="J51" s="1328"/>
      <c r="K51" s="1313"/>
      <c r="L51" s="1313"/>
      <c r="M51" s="1313"/>
      <c r="N51" s="1313"/>
      <c r="AM51" s="403"/>
      <c r="AN51" s="1311" t="s">
        <v>609</v>
      </c>
      <c r="AO51" s="1311"/>
      <c r="AP51" s="1311"/>
      <c r="AQ51" s="1311"/>
      <c r="AR51" s="1311"/>
      <c r="AS51" s="1311"/>
      <c r="AT51" s="1311"/>
      <c r="AU51" s="1311"/>
      <c r="AV51" s="1311"/>
      <c r="AW51" s="1311"/>
      <c r="AX51" s="1311"/>
      <c r="AY51" s="1311"/>
      <c r="AZ51" s="1311"/>
      <c r="BA51" s="1311"/>
      <c r="BB51" s="1311" t="s">
        <v>610</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v>34.6</v>
      </c>
      <c r="BY51" s="1308"/>
      <c r="BZ51" s="1308"/>
      <c r="CA51" s="1308"/>
      <c r="CB51" s="1308"/>
      <c r="CC51" s="1308"/>
      <c r="CD51" s="1308"/>
      <c r="CE51" s="1308"/>
      <c r="CF51" s="1308">
        <v>35.200000000000003</v>
      </c>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4"/>
      <c r="G52" s="1323"/>
      <c r="H52" s="1323"/>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611</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39.200000000000003</v>
      </c>
      <c r="BY53" s="1308"/>
      <c r="BZ53" s="1308"/>
      <c r="CA53" s="1308"/>
      <c r="CB53" s="1308"/>
      <c r="CC53" s="1308"/>
      <c r="CD53" s="1308"/>
      <c r="CE53" s="1308"/>
      <c r="CF53" s="1308">
        <v>40</v>
      </c>
      <c r="CG53" s="1308"/>
      <c r="CH53" s="1308"/>
      <c r="CI53" s="1308"/>
      <c r="CJ53" s="1308"/>
      <c r="CK53" s="1308"/>
      <c r="CL53" s="1308"/>
      <c r="CM53" s="1308"/>
      <c r="CN53" s="1308">
        <v>40.299999999999997</v>
      </c>
      <c r="CO53" s="1308"/>
      <c r="CP53" s="1308"/>
      <c r="CQ53" s="1308"/>
      <c r="CR53" s="1308"/>
      <c r="CS53" s="1308"/>
      <c r="CT53" s="1308"/>
      <c r="CU53" s="1308"/>
      <c r="CV53" s="1308">
        <v>40.9</v>
      </c>
      <c r="CW53" s="1308"/>
      <c r="CX53" s="1308"/>
      <c r="CY53" s="1308"/>
      <c r="CZ53" s="1308"/>
      <c r="DA53" s="1308"/>
      <c r="DB53" s="1308"/>
      <c r="DC53" s="1308"/>
    </row>
    <row r="54" spans="1:109" x14ac:dyDescent="0.15">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612</v>
      </c>
      <c r="AO55" s="1312"/>
      <c r="AP55" s="1312"/>
      <c r="AQ55" s="1312"/>
      <c r="AR55" s="1312"/>
      <c r="AS55" s="1312"/>
      <c r="AT55" s="1312"/>
      <c r="AU55" s="1312"/>
      <c r="AV55" s="1312"/>
      <c r="AW55" s="1312"/>
      <c r="AX55" s="1312"/>
      <c r="AY55" s="1312"/>
      <c r="AZ55" s="1312"/>
      <c r="BA55" s="1312"/>
      <c r="BB55" s="1311" t="s">
        <v>610</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13</v>
      </c>
      <c r="BY55" s="1308"/>
      <c r="BZ55" s="1308"/>
      <c r="CA55" s="1308"/>
      <c r="CB55" s="1308"/>
      <c r="CC55" s="1308"/>
      <c r="CD55" s="1308"/>
      <c r="CE55" s="1308"/>
      <c r="CF55" s="1308">
        <v>21</v>
      </c>
      <c r="CG55" s="1308"/>
      <c r="CH55" s="1308"/>
      <c r="CI55" s="1308"/>
      <c r="CJ55" s="1308"/>
      <c r="CK55" s="1308"/>
      <c r="CL55" s="1308"/>
      <c r="CM55" s="1308"/>
      <c r="CN55" s="1308">
        <v>20.2</v>
      </c>
      <c r="CO55" s="1308"/>
      <c r="CP55" s="1308"/>
      <c r="CQ55" s="1308"/>
      <c r="CR55" s="1308"/>
      <c r="CS55" s="1308"/>
      <c r="CT55" s="1308"/>
      <c r="CU55" s="1308"/>
      <c r="CV55" s="1308">
        <v>18.3</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611</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53.4</v>
      </c>
      <c r="BY57" s="1308"/>
      <c r="BZ57" s="1308"/>
      <c r="CA57" s="1308"/>
      <c r="CB57" s="1308"/>
      <c r="CC57" s="1308"/>
      <c r="CD57" s="1308"/>
      <c r="CE57" s="1308"/>
      <c r="CF57" s="1308">
        <v>56.1</v>
      </c>
      <c r="CG57" s="1308"/>
      <c r="CH57" s="1308"/>
      <c r="CI57" s="1308"/>
      <c r="CJ57" s="1308"/>
      <c r="CK57" s="1308"/>
      <c r="CL57" s="1308"/>
      <c r="CM57" s="1308"/>
      <c r="CN57" s="1308">
        <v>58.1</v>
      </c>
      <c r="CO57" s="1308"/>
      <c r="CP57" s="1308"/>
      <c r="CQ57" s="1308"/>
      <c r="CR57" s="1308"/>
      <c r="CS57" s="1308"/>
      <c r="CT57" s="1308"/>
      <c r="CU57" s="1308"/>
      <c r="CV57" s="1308">
        <v>59.1</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4" t="s">
        <v>616</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553</v>
      </c>
      <c r="BQ72" s="1312"/>
      <c r="BR72" s="1312"/>
      <c r="BS72" s="1312"/>
      <c r="BT72" s="1312"/>
      <c r="BU72" s="1312"/>
      <c r="BV72" s="1312"/>
      <c r="BW72" s="1312"/>
      <c r="BX72" s="1312" t="s">
        <v>554</v>
      </c>
      <c r="BY72" s="1312"/>
      <c r="BZ72" s="1312"/>
      <c r="CA72" s="1312"/>
      <c r="CB72" s="1312"/>
      <c r="CC72" s="1312"/>
      <c r="CD72" s="1312"/>
      <c r="CE72" s="1312"/>
      <c r="CF72" s="1312" t="s">
        <v>555</v>
      </c>
      <c r="CG72" s="1312"/>
      <c r="CH72" s="1312"/>
      <c r="CI72" s="1312"/>
      <c r="CJ72" s="1312"/>
      <c r="CK72" s="1312"/>
      <c r="CL72" s="1312"/>
      <c r="CM72" s="1312"/>
      <c r="CN72" s="1312" t="s">
        <v>556</v>
      </c>
      <c r="CO72" s="1312"/>
      <c r="CP72" s="1312"/>
      <c r="CQ72" s="1312"/>
      <c r="CR72" s="1312"/>
      <c r="CS72" s="1312"/>
      <c r="CT72" s="1312"/>
      <c r="CU72" s="1312"/>
      <c r="CV72" s="1312" t="s">
        <v>557</v>
      </c>
      <c r="CW72" s="1312"/>
      <c r="CX72" s="1312"/>
      <c r="CY72" s="1312"/>
      <c r="CZ72" s="1312"/>
      <c r="DA72" s="1312"/>
      <c r="DB72" s="1312"/>
      <c r="DC72" s="1312"/>
    </row>
    <row r="73" spans="2:107" x14ac:dyDescent="0.15">
      <c r="B73" s="394"/>
      <c r="G73" s="1323"/>
      <c r="H73" s="1323"/>
      <c r="I73" s="1323"/>
      <c r="J73" s="1323"/>
      <c r="K73" s="1307"/>
      <c r="L73" s="1307"/>
      <c r="M73" s="1307"/>
      <c r="N73" s="1307"/>
      <c r="AM73" s="403"/>
      <c r="AN73" s="1311" t="s">
        <v>609</v>
      </c>
      <c r="AO73" s="1311"/>
      <c r="AP73" s="1311"/>
      <c r="AQ73" s="1311"/>
      <c r="AR73" s="1311"/>
      <c r="AS73" s="1311"/>
      <c r="AT73" s="1311"/>
      <c r="AU73" s="1311"/>
      <c r="AV73" s="1311"/>
      <c r="AW73" s="1311"/>
      <c r="AX73" s="1311"/>
      <c r="AY73" s="1311"/>
      <c r="AZ73" s="1311"/>
      <c r="BA73" s="1311"/>
      <c r="BB73" s="1311" t="s">
        <v>610</v>
      </c>
      <c r="BC73" s="1311"/>
      <c r="BD73" s="1311"/>
      <c r="BE73" s="1311"/>
      <c r="BF73" s="1311"/>
      <c r="BG73" s="1311"/>
      <c r="BH73" s="1311"/>
      <c r="BI73" s="1311"/>
      <c r="BJ73" s="1311"/>
      <c r="BK73" s="1311"/>
      <c r="BL73" s="1311"/>
      <c r="BM73" s="1311"/>
      <c r="BN73" s="1311"/>
      <c r="BO73" s="1311"/>
      <c r="BP73" s="1308">
        <v>29.3</v>
      </c>
      <c r="BQ73" s="1308"/>
      <c r="BR73" s="1308"/>
      <c r="BS73" s="1308"/>
      <c r="BT73" s="1308"/>
      <c r="BU73" s="1308"/>
      <c r="BV73" s="1308"/>
      <c r="BW73" s="1308"/>
      <c r="BX73" s="1308">
        <v>34.6</v>
      </c>
      <c r="BY73" s="1308"/>
      <c r="BZ73" s="1308"/>
      <c r="CA73" s="1308"/>
      <c r="CB73" s="1308"/>
      <c r="CC73" s="1308"/>
      <c r="CD73" s="1308"/>
      <c r="CE73" s="1308"/>
      <c r="CF73" s="1308">
        <v>35.200000000000003</v>
      </c>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614</v>
      </c>
      <c r="BC75" s="1311"/>
      <c r="BD75" s="1311"/>
      <c r="BE75" s="1311"/>
      <c r="BF75" s="1311"/>
      <c r="BG75" s="1311"/>
      <c r="BH75" s="1311"/>
      <c r="BI75" s="1311"/>
      <c r="BJ75" s="1311"/>
      <c r="BK75" s="1311"/>
      <c r="BL75" s="1311"/>
      <c r="BM75" s="1311"/>
      <c r="BN75" s="1311"/>
      <c r="BO75" s="1311"/>
      <c r="BP75" s="1308">
        <v>12.1</v>
      </c>
      <c r="BQ75" s="1308"/>
      <c r="BR75" s="1308"/>
      <c r="BS75" s="1308"/>
      <c r="BT75" s="1308"/>
      <c r="BU75" s="1308"/>
      <c r="BV75" s="1308"/>
      <c r="BW75" s="1308"/>
      <c r="BX75" s="1308">
        <v>11.6</v>
      </c>
      <c r="BY75" s="1308"/>
      <c r="BZ75" s="1308"/>
      <c r="CA75" s="1308"/>
      <c r="CB75" s="1308"/>
      <c r="CC75" s="1308"/>
      <c r="CD75" s="1308"/>
      <c r="CE75" s="1308"/>
      <c r="CF75" s="1308">
        <v>11.5</v>
      </c>
      <c r="CG75" s="1308"/>
      <c r="CH75" s="1308"/>
      <c r="CI75" s="1308"/>
      <c r="CJ75" s="1308"/>
      <c r="CK75" s="1308"/>
      <c r="CL75" s="1308"/>
      <c r="CM75" s="1308"/>
      <c r="CN75" s="1308">
        <v>11.6</v>
      </c>
      <c r="CO75" s="1308"/>
      <c r="CP75" s="1308"/>
      <c r="CQ75" s="1308"/>
      <c r="CR75" s="1308"/>
      <c r="CS75" s="1308"/>
      <c r="CT75" s="1308"/>
      <c r="CU75" s="1308"/>
      <c r="CV75" s="1308">
        <v>11.8</v>
      </c>
      <c r="CW75" s="1308"/>
      <c r="CX75" s="1308"/>
      <c r="CY75" s="1308"/>
      <c r="CZ75" s="1308"/>
      <c r="DA75" s="1308"/>
      <c r="DB75" s="1308"/>
      <c r="DC75" s="1308"/>
    </row>
    <row r="76" spans="2:107" x14ac:dyDescent="0.15">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612</v>
      </c>
      <c r="AO77" s="1312"/>
      <c r="AP77" s="1312"/>
      <c r="AQ77" s="1312"/>
      <c r="AR77" s="1312"/>
      <c r="AS77" s="1312"/>
      <c r="AT77" s="1312"/>
      <c r="AU77" s="1312"/>
      <c r="AV77" s="1312"/>
      <c r="AW77" s="1312"/>
      <c r="AX77" s="1312"/>
      <c r="AY77" s="1312"/>
      <c r="AZ77" s="1312"/>
      <c r="BA77" s="1312"/>
      <c r="BB77" s="1311" t="s">
        <v>610</v>
      </c>
      <c r="BC77" s="1311"/>
      <c r="BD77" s="1311"/>
      <c r="BE77" s="1311"/>
      <c r="BF77" s="1311"/>
      <c r="BG77" s="1311"/>
      <c r="BH77" s="1311"/>
      <c r="BI77" s="1311"/>
      <c r="BJ77" s="1311"/>
      <c r="BK77" s="1311"/>
      <c r="BL77" s="1311"/>
      <c r="BM77" s="1311"/>
      <c r="BN77" s="1311"/>
      <c r="BO77" s="1311"/>
      <c r="BP77" s="1308">
        <v>20.3</v>
      </c>
      <c r="BQ77" s="1308"/>
      <c r="BR77" s="1308"/>
      <c r="BS77" s="1308"/>
      <c r="BT77" s="1308"/>
      <c r="BU77" s="1308"/>
      <c r="BV77" s="1308"/>
      <c r="BW77" s="1308"/>
      <c r="BX77" s="1308">
        <v>13</v>
      </c>
      <c r="BY77" s="1308"/>
      <c r="BZ77" s="1308"/>
      <c r="CA77" s="1308"/>
      <c r="CB77" s="1308"/>
      <c r="CC77" s="1308"/>
      <c r="CD77" s="1308"/>
      <c r="CE77" s="1308"/>
      <c r="CF77" s="1308">
        <v>21</v>
      </c>
      <c r="CG77" s="1308"/>
      <c r="CH77" s="1308"/>
      <c r="CI77" s="1308"/>
      <c r="CJ77" s="1308"/>
      <c r="CK77" s="1308"/>
      <c r="CL77" s="1308"/>
      <c r="CM77" s="1308"/>
      <c r="CN77" s="1308">
        <v>20.2</v>
      </c>
      <c r="CO77" s="1308"/>
      <c r="CP77" s="1308"/>
      <c r="CQ77" s="1308"/>
      <c r="CR77" s="1308"/>
      <c r="CS77" s="1308"/>
      <c r="CT77" s="1308"/>
      <c r="CU77" s="1308"/>
      <c r="CV77" s="1308">
        <v>18.3</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614</v>
      </c>
      <c r="BC79" s="1311"/>
      <c r="BD79" s="1311"/>
      <c r="BE79" s="1311"/>
      <c r="BF79" s="1311"/>
      <c r="BG79" s="1311"/>
      <c r="BH79" s="1311"/>
      <c r="BI79" s="1311"/>
      <c r="BJ79" s="1311"/>
      <c r="BK79" s="1311"/>
      <c r="BL79" s="1311"/>
      <c r="BM79" s="1311"/>
      <c r="BN79" s="1311"/>
      <c r="BO79" s="1311"/>
      <c r="BP79" s="1308">
        <v>7.7</v>
      </c>
      <c r="BQ79" s="1308"/>
      <c r="BR79" s="1308"/>
      <c r="BS79" s="1308"/>
      <c r="BT79" s="1308"/>
      <c r="BU79" s="1308"/>
      <c r="BV79" s="1308"/>
      <c r="BW79" s="1308"/>
      <c r="BX79" s="1308">
        <v>6.8</v>
      </c>
      <c r="BY79" s="1308"/>
      <c r="BZ79" s="1308"/>
      <c r="CA79" s="1308"/>
      <c r="CB79" s="1308"/>
      <c r="CC79" s="1308"/>
      <c r="CD79" s="1308"/>
      <c r="CE79" s="1308"/>
      <c r="CF79" s="1308">
        <v>6.8</v>
      </c>
      <c r="CG79" s="1308"/>
      <c r="CH79" s="1308"/>
      <c r="CI79" s="1308"/>
      <c r="CJ79" s="1308"/>
      <c r="CK79" s="1308"/>
      <c r="CL79" s="1308"/>
      <c r="CM79" s="1308"/>
      <c r="CN79" s="1308">
        <v>6.8</v>
      </c>
      <c r="CO79" s="1308"/>
      <c r="CP79" s="1308"/>
      <c r="CQ79" s="1308"/>
      <c r="CR79" s="1308"/>
      <c r="CS79" s="1308"/>
      <c r="CT79" s="1308"/>
      <c r="CU79" s="1308"/>
      <c r="CV79" s="1308">
        <v>6.8</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U2+6c2BM/tCfYI235sqWIz9y63OeQZ23Lzo/P+Mukup4C543v8LDm3l4CCiTR0Ac2GNjSQyiHcI4Pehc8JdAQ==" saltValue="wFQRl+AmeL2AYiYw1NZ7n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Sg3pmJp23twW/pFmRMl6goRlxun/yfjrASfoEOp5nLIkXOY+mkZaj7kVfip6kGJM+XZj+mM6TdFe/8wjCbx7g==" saltValue="qzysTbejYF8Bqkp6x0N3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ixmpNju1PAAw8Uw9srl8ITYyUMH39B8dcxO6u32Ly0yjaRAxUCzAwUID3bMrRcDz/dM1oaOXkqD071t5vBP8A==" saltValue="Ytg+KXv/wJCGaF26jFwo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73111</v>
      </c>
      <c r="E3" s="161"/>
      <c r="F3" s="162">
        <v>53292</v>
      </c>
      <c r="G3" s="163"/>
      <c r="H3" s="164"/>
    </row>
    <row r="4" spans="1:8" x14ac:dyDescent="0.15">
      <c r="A4" s="165"/>
      <c r="B4" s="166"/>
      <c r="C4" s="167"/>
      <c r="D4" s="168">
        <v>46674</v>
      </c>
      <c r="E4" s="169"/>
      <c r="F4" s="170">
        <v>28900</v>
      </c>
      <c r="G4" s="171"/>
      <c r="H4" s="172"/>
    </row>
    <row r="5" spans="1:8" x14ac:dyDescent="0.15">
      <c r="A5" s="153" t="s">
        <v>545</v>
      </c>
      <c r="B5" s="158"/>
      <c r="C5" s="159"/>
      <c r="D5" s="160">
        <v>103853</v>
      </c>
      <c r="E5" s="161"/>
      <c r="F5" s="162">
        <v>49919</v>
      </c>
      <c r="G5" s="163"/>
      <c r="H5" s="164"/>
    </row>
    <row r="6" spans="1:8" x14ac:dyDescent="0.15">
      <c r="A6" s="165"/>
      <c r="B6" s="166"/>
      <c r="C6" s="167"/>
      <c r="D6" s="168">
        <v>71263</v>
      </c>
      <c r="E6" s="169"/>
      <c r="F6" s="170">
        <v>26398</v>
      </c>
      <c r="G6" s="171"/>
      <c r="H6" s="172"/>
    </row>
    <row r="7" spans="1:8" x14ac:dyDescent="0.15">
      <c r="A7" s="153" t="s">
        <v>546</v>
      </c>
      <c r="B7" s="158"/>
      <c r="C7" s="159"/>
      <c r="D7" s="160">
        <v>121032</v>
      </c>
      <c r="E7" s="161"/>
      <c r="F7" s="162">
        <v>47738</v>
      </c>
      <c r="G7" s="163"/>
      <c r="H7" s="164"/>
    </row>
    <row r="8" spans="1:8" x14ac:dyDescent="0.15">
      <c r="A8" s="165"/>
      <c r="B8" s="166"/>
      <c r="C8" s="167"/>
      <c r="D8" s="168">
        <v>102016</v>
      </c>
      <c r="E8" s="169"/>
      <c r="F8" s="170">
        <v>24937</v>
      </c>
      <c r="G8" s="171"/>
      <c r="H8" s="172"/>
    </row>
    <row r="9" spans="1:8" x14ac:dyDescent="0.15">
      <c r="A9" s="153" t="s">
        <v>547</v>
      </c>
      <c r="B9" s="158"/>
      <c r="C9" s="159"/>
      <c r="D9" s="160">
        <v>166784</v>
      </c>
      <c r="E9" s="161"/>
      <c r="F9" s="162">
        <v>52191</v>
      </c>
      <c r="G9" s="163"/>
      <c r="H9" s="164"/>
    </row>
    <row r="10" spans="1:8" x14ac:dyDescent="0.15">
      <c r="A10" s="165"/>
      <c r="B10" s="166"/>
      <c r="C10" s="167"/>
      <c r="D10" s="168">
        <v>48922</v>
      </c>
      <c r="E10" s="169"/>
      <c r="F10" s="170">
        <v>24843</v>
      </c>
      <c r="G10" s="171"/>
      <c r="H10" s="172"/>
    </row>
    <row r="11" spans="1:8" x14ac:dyDescent="0.15">
      <c r="A11" s="153" t="s">
        <v>548</v>
      </c>
      <c r="B11" s="158"/>
      <c r="C11" s="159"/>
      <c r="D11" s="160">
        <v>108198</v>
      </c>
      <c r="E11" s="161"/>
      <c r="F11" s="162">
        <v>47387</v>
      </c>
      <c r="G11" s="163"/>
      <c r="H11" s="164"/>
    </row>
    <row r="12" spans="1:8" x14ac:dyDescent="0.15">
      <c r="A12" s="165"/>
      <c r="B12" s="166"/>
      <c r="C12" s="173"/>
      <c r="D12" s="168">
        <v>85400</v>
      </c>
      <c r="E12" s="169"/>
      <c r="F12" s="170">
        <v>24928</v>
      </c>
      <c r="G12" s="171"/>
      <c r="H12" s="172"/>
    </row>
    <row r="13" spans="1:8" x14ac:dyDescent="0.15">
      <c r="A13" s="153"/>
      <c r="B13" s="158"/>
      <c r="C13" s="174"/>
      <c r="D13" s="175">
        <v>114596</v>
      </c>
      <c r="E13" s="176"/>
      <c r="F13" s="177">
        <v>50105</v>
      </c>
      <c r="G13" s="178"/>
      <c r="H13" s="164"/>
    </row>
    <row r="14" spans="1:8" x14ac:dyDescent="0.15">
      <c r="A14" s="165"/>
      <c r="B14" s="166"/>
      <c r="C14" s="167"/>
      <c r="D14" s="168">
        <v>70855</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2.98</v>
      </c>
      <c r="C19" s="179">
        <f>ROUND(VALUE(SUBSTITUTE(実質収支比率等に係る経年分析!G$48,"▲","-")),2)</f>
        <v>5.1100000000000003</v>
      </c>
      <c r="D19" s="179">
        <f>ROUND(VALUE(SUBSTITUTE(実質収支比率等に係る経年分析!H$48,"▲","-")),2)</f>
        <v>8.9700000000000006</v>
      </c>
      <c r="E19" s="179">
        <f>ROUND(VALUE(SUBSTITUTE(実質収支比率等に係る経年分析!I$48,"▲","-")),2)</f>
        <v>20.309999999999999</v>
      </c>
      <c r="F19" s="179">
        <f>ROUND(VALUE(SUBSTITUTE(実質収支比率等に係る経年分析!J$48,"▲","-")),2)</f>
        <v>32.340000000000003</v>
      </c>
    </row>
    <row r="20" spans="1:11" x14ac:dyDescent="0.15">
      <c r="A20" s="179" t="s">
        <v>54</v>
      </c>
      <c r="B20" s="179">
        <f>ROUND(VALUE(SUBSTITUTE(実質収支比率等に係る経年分析!F$47,"▲","-")),2)</f>
        <v>24.19</v>
      </c>
      <c r="C20" s="179">
        <f>ROUND(VALUE(SUBSTITUTE(実質収支比率等に係る経年分析!G$47,"▲","-")),2)</f>
        <v>24.57</v>
      </c>
      <c r="D20" s="179">
        <f>ROUND(VALUE(SUBSTITUTE(実質収支比率等に係る経年分析!H$47,"▲","-")),2)</f>
        <v>24.74</v>
      </c>
      <c r="E20" s="179">
        <f>ROUND(VALUE(SUBSTITUTE(実質収支比率等に係る経年分析!I$47,"▲","-")),2)</f>
        <v>24.59</v>
      </c>
      <c r="F20" s="179">
        <f>ROUND(VALUE(SUBSTITUTE(実質収支比率等に係る経年分析!J$47,"▲","-")),2)</f>
        <v>20.52</v>
      </c>
    </row>
    <row r="21" spans="1:11" x14ac:dyDescent="0.15">
      <c r="A21" s="179" t="s">
        <v>55</v>
      </c>
      <c r="B21" s="179">
        <f>IF(ISNUMBER(VALUE(SUBSTITUTE(実質収支比率等に係る経年分析!F$49,"▲","-"))),ROUND(VALUE(SUBSTITUTE(実質収支比率等に係る経年分析!F$49,"▲","-")),2),NA())</f>
        <v>0.14000000000000001</v>
      </c>
      <c r="C21" s="179">
        <f>IF(ISNUMBER(VALUE(SUBSTITUTE(実質収支比率等に係る経年分析!G$49,"▲","-"))),ROUND(VALUE(SUBSTITUTE(実質収支比率等に係る経年分析!G$49,"▲","-")),2),NA())</f>
        <v>2.74</v>
      </c>
      <c r="D21" s="179">
        <f>IF(ISNUMBER(VALUE(SUBSTITUTE(実質収支比率等に係る経年分析!H$49,"▲","-"))),ROUND(VALUE(SUBSTITUTE(実質収支比率等に係る経年分析!H$49,"▲","-")),2),NA())</f>
        <v>3.98</v>
      </c>
      <c r="E21" s="179">
        <f>IF(ISNUMBER(VALUE(SUBSTITUTE(実質収支比率等に係る経年分析!I$49,"▲","-"))),ROUND(VALUE(SUBSTITUTE(実質収支比率等に係る経年分析!I$49,"▲","-")),2),NA())</f>
        <v>11.44</v>
      </c>
      <c r="F21" s="179">
        <f>IF(ISNUMBER(VALUE(SUBSTITUTE(実質収支比率等に係る経年分析!J$49,"▲","-"))),ROUND(VALUE(SUBSTITUTE(実質収支比率等に係る経年分析!J$49,"▲","-")),2),NA())</f>
        <v>8.65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0.49</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グリーンパーク推進整備事業基金特別会計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住宅用地取得造成事業特別会計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0.56999999999999995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工業用地取得造成事業特別会計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1.1399999999999999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1.1299999999999999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3.01</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2.59</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1.67</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v>
      </c>
    </row>
    <row r="36" spans="1:16" x14ac:dyDescent="0.15">
      <c r="A36" s="180" t="str">
        <f>IF(連結実質赤字比率に係る赤字・黒字の構成分析!C$34="",NA(),連結実質赤字比率に係る赤字・黒字の構成分析!C$34)</f>
        <v>ふるさと寄附金基金特別会計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#VALUE!</v>
      </c>
      <c r="I36" s="180" t="e">
        <f>IF(ROUND(VALUE(SUBSTITUTE(連結実質赤字比率に係る赤字・黒字の構成分析!I$34,"▲", "-")), 2) &gt;= 0, ABS(ROUND(VALUE(SUBSTITUTE(連結実質赤字比率に係る赤字・黒字の構成分析!I$34,"▲", "-")), 2)), NA())</f>
        <v>#VALUE!</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27.21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1453</v>
      </c>
      <c r="E42" s="181"/>
      <c r="F42" s="181"/>
      <c r="G42" s="181">
        <f>'実質公債費比率（分子）の構造'!L$52</f>
        <v>1713</v>
      </c>
      <c r="H42" s="181"/>
      <c r="I42" s="181"/>
      <c r="J42" s="181">
        <f>'実質公債費比率（分子）の構造'!M$52</f>
        <v>1426</v>
      </c>
      <c r="K42" s="181"/>
      <c r="L42" s="181"/>
      <c r="M42" s="181">
        <f>'実質公債費比率（分子）の構造'!N$52</f>
        <v>1515</v>
      </c>
      <c r="N42" s="181"/>
      <c r="O42" s="181"/>
      <c r="P42" s="181">
        <f>'実質公債費比率（分子）の構造'!O$52</f>
        <v>1527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278</v>
      </c>
      <c r="C44" s="181"/>
      <c r="D44" s="181"/>
      <c r="E44" s="181">
        <f>'実質公債費比率（分子）の構造'!L$50</f>
        <v>506</v>
      </c>
      <c r="F44" s="181"/>
      <c r="G44" s="181"/>
      <c r="H44" s="181">
        <f>'実質公債費比率（分子）の構造'!M$50</f>
        <v>90</v>
      </c>
      <c r="I44" s="181"/>
      <c r="J44" s="181"/>
      <c r="K44" s="181">
        <f>'実質公債費比率（分子）の構造'!N$50</f>
        <v>86</v>
      </c>
      <c r="L44" s="181"/>
      <c r="M44" s="181"/>
      <c r="N44" s="181">
        <f>'実質公債費比率（分子）の構造'!O$50</f>
        <v>99</v>
      </c>
      <c r="O44" s="181"/>
      <c r="P44" s="181"/>
    </row>
    <row r="45" spans="1:16" x14ac:dyDescent="0.15">
      <c r="A45" s="181" t="s">
        <v>65</v>
      </c>
      <c r="B45" s="181">
        <f>'実質公債費比率（分子）の構造'!K$49</f>
        <v>351</v>
      </c>
      <c r="C45" s="181"/>
      <c r="D45" s="181"/>
      <c r="E45" s="181">
        <f>'実質公債費比率（分子）の構造'!L$49</f>
        <v>314</v>
      </c>
      <c r="F45" s="181"/>
      <c r="G45" s="181"/>
      <c r="H45" s="181">
        <f>'実質公債費比率（分子）の構造'!M$49</f>
        <v>261</v>
      </c>
      <c r="I45" s="181"/>
      <c r="J45" s="181"/>
      <c r="K45" s="181">
        <f>'実質公債費比率（分子）の構造'!N$49</f>
        <v>241</v>
      </c>
      <c r="L45" s="181"/>
      <c r="M45" s="181"/>
      <c r="N45" s="181">
        <f>'実質公債費比率（分子）の構造'!O$49</f>
        <v>163</v>
      </c>
      <c r="O45" s="181"/>
      <c r="P45" s="181"/>
    </row>
    <row r="46" spans="1:16" x14ac:dyDescent="0.15">
      <c r="A46" s="181" t="s">
        <v>66</v>
      </c>
      <c r="B46" s="181">
        <f>'実質公債費比率（分子）の構造'!K$48</f>
        <v>228</v>
      </c>
      <c r="C46" s="181"/>
      <c r="D46" s="181"/>
      <c r="E46" s="181">
        <f>'実質公債費比率（分子）の構造'!L$48</f>
        <v>241</v>
      </c>
      <c r="F46" s="181"/>
      <c r="G46" s="181"/>
      <c r="H46" s="181">
        <f>'実質公債費比率（分子）の構造'!M$48</f>
        <v>212</v>
      </c>
      <c r="I46" s="181"/>
      <c r="J46" s="181"/>
      <c r="K46" s="181">
        <f>'実質公債費比率（分子）の構造'!N$48</f>
        <v>254</v>
      </c>
      <c r="L46" s="181"/>
      <c r="M46" s="181"/>
      <c r="N46" s="181">
        <f>'実質公債費比率（分子）の構造'!O$48</f>
        <v>280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1278</v>
      </c>
      <c r="C49" s="181"/>
      <c r="D49" s="181"/>
      <c r="E49" s="181">
        <f>'実質公債費比率（分子）の構造'!L$45</f>
        <v>1304</v>
      </c>
      <c r="F49" s="181"/>
      <c r="G49" s="181"/>
      <c r="H49" s="181">
        <f>'実質公債費比率（分子）の構造'!M$45</f>
        <v>1554</v>
      </c>
      <c r="I49" s="181"/>
      <c r="J49" s="181"/>
      <c r="K49" s="181">
        <f>'実質公債費比率（分子）の構造'!N$45</f>
        <v>1629</v>
      </c>
      <c r="L49" s="181"/>
      <c r="M49" s="181"/>
      <c r="N49" s="181">
        <f>'実質公債費比率（分子）の構造'!O$45</f>
        <v>1658</v>
      </c>
      <c r="O49" s="181"/>
      <c r="P49" s="181"/>
    </row>
    <row r="50" spans="1:16" x14ac:dyDescent="0.15">
      <c r="A50" s="181" t="s">
        <v>70</v>
      </c>
      <c r="B50" s="181" t="e">
        <f>NA()</f>
        <v>#N/A</v>
      </c>
      <c r="C50" s="181">
        <f>IF(ISNUMBER('実質公債費比率（分子）の構造'!K$53),'実質公債費比率（分子）の構造'!K$53,NA())</f>
        <v>682</v>
      </c>
      <c r="D50" s="181" t="e">
        <f>NA()</f>
        <v>#N/A</v>
      </c>
      <c r="E50" s="181" t="e">
        <f>NA()</f>
        <v>#N/A</v>
      </c>
      <c r="F50" s="181">
        <f>IF(ISNUMBER('実質公債費比率（分子）の構造'!L$53),'実質公債費比率（分子）の構造'!L$53,NA())</f>
        <v>652</v>
      </c>
      <c r="G50" s="181" t="e">
        <f>NA()</f>
        <v>#N/A</v>
      </c>
      <c r="H50" s="181" t="e">
        <f>NA()</f>
        <v>#N/A</v>
      </c>
      <c r="I50" s="181">
        <f>IF(ISNUMBER('実質公債費比率（分子）の構造'!M$53),'実質公債費比率（分子）の構造'!M$53,NA())</f>
        <v>691</v>
      </c>
      <c r="J50" s="181" t="e">
        <f>NA()</f>
        <v>#N/A</v>
      </c>
      <c r="K50" s="181" t="e">
        <f>NA()</f>
        <v>#N/A</v>
      </c>
      <c r="L50" s="181">
        <f>IF(ISNUMBER('実質公債費比率（分子）の構造'!N$53),'実質公債費比率（分子）の構造'!N$53,NA())</f>
        <v>695</v>
      </c>
      <c r="M50" s="181" t="e">
        <f>NA()</f>
        <v>#N/A</v>
      </c>
      <c r="N50" s="181" t="e">
        <f>NA()</f>
        <v>#N/A</v>
      </c>
      <c r="O50" s="181">
        <f>IF(ISNUMBER('実質公債費比率（分子）の構造'!O$53),'実質公債費比率（分子）の構造'!O$53,NA())</f>
        <v>673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13696</v>
      </c>
      <c r="E56" s="180"/>
      <c r="F56" s="180"/>
      <c r="G56" s="180">
        <f>'将来負担比率（分子）の構造'!J$52</f>
        <v>15296</v>
      </c>
      <c r="H56" s="180"/>
      <c r="I56" s="180"/>
      <c r="J56" s="180">
        <f>'将来負担比率（分子）の構造'!K$52</f>
        <v>16005</v>
      </c>
      <c r="K56" s="180"/>
      <c r="L56" s="180"/>
      <c r="M56" s="180">
        <f>'将来負担比率（分子）の構造'!L$52</f>
        <v>15940</v>
      </c>
      <c r="N56" s="180"/>
      <c r="O56" s="180"/>
      <c r="P56" s="180">
        <f>'将来負担比率（分子）の構造'!M$52</f>
        <v>15230</v>
      </c>
    </row>
    <row r="57" spans="1:16" x14ac:dyDescent="0.15">
      <c r="A57" s="180" t="s">
        <v>41</v>
      </c>
      <c r="B57" s="180"/>
      <c r="C57" s="180"/>
      <c r="D57" s="180">
        <f>'将来負担比率（分子）の構造'!I$51</f>
        <v>828</v>
      </c>
      <c r="E57" s="180"/>
      <c r="F57" s="180"/>
      <c r="G57" s="180">
        <f>'将来負担比率（分子）の構造'!J$51</f>
        <v>961</v>
      </c>
      <c r="H57" s="180"/>
      <c r="I57" s="180"/>
      <c r="J57" s="180">
        <f>'将来負担比率（分子）の構造'!K$51</f>
        <v>1552</v>
      </c>
      <c r="K57" s="180"/>
      <c r="L57" s="180"/>
      <c r="M57" s="180">
        <f>'将来負担比率（分子）の構造'!L$51</f>
        <v>1981</v>
      </c>
      <c r="N57" s="180"/>
      <c r="O57" s="180"/>
      <c r="P57" s="180">
        <f>'将来負担比率（分子）の構造'!M$51</f>
        <v>2315</v>
      </c>
    </row>
    <row r="58" spans="1:16" x14ac:dyDescent="0.15">
      <c r="A58" s="180" t="s">
        <v>40</v>
      </c>
      <c r="B58" s="180"/>
      <c r="C58" s="180"/>
      <c r="D58" s="180">
        <f>'将来負担比率（分子）の構造'!I$50</f>
        <v>6030</v>
      </c>
      <c r="E58" s="180"/>
      <c r="F58" s="180"/>
      <c r="G58" s="180">
        <f>'将来負担比率（分子）の構造'!J$50</f>
        <v>6549</v>
      </c>
      <c r="H58" s="180"/>
      <c r="I58" s="180"/>
      <c r="J58" s="180">
        <f>'将来負担比率（分子）の構造'!K$50</f>
        <v>6614</v>
      </c>
      <c r="K58" s="180"/>
      <c r="L58" s="180"/>
      <c r="M58" s="180">
        <f>'将来負担比率（分子）の構造'!L$50</f>
        <v>9263</v>
      </c>
      <c r="N58" s="180"/>
      <c r="O58" s="180"/>
      <c r="P58" s="180">
        <f>'将来負担比率（分子）の構造'!M$50</f>
        <v>12221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7</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1708</v>
      </c>
      <c r="C62" s="180"/>
      <c r="D62" s="180"/>
      <c r="E62" s="180">
        <f>'将来負担比率（分子）の構造'!J$45</f>
        <v>1665</v>
      </c>
      <c r="F62" s="180"/>
      <c r="G62" s="180"/>
      <c r="H62" s="180">
        <f>'将来負担比率（分子）の構造'!K$45</f>
        <v>1587</v>
      </c>
      <c r="I62" s="180"/>
      <c r="J62" s="180"/>
      <c r="K62" s="180">
        <f>'将来負担比率（分子）の構造'!L$45</f>
        <v>1582</v>
      </c>
      <c r="L62" s="180"/>
      <c r="M62" s="180"/>
      <c r="N62" s="180">
        <f>'将来負担比率（分子）の構造'!M$45</f>
        <v>1422</v>
      </c>
      <c r="O62" s="180"/>
      <c r="P62" s="180"/>
    </row>
    <row r="63" spans="1:16" x14ac:dyDescent="0.15">
      <c r="A63" s="180" t="s">
        <v>33</v>
      </c>
      <c r="B63" s="180">
        <f>'将来負担比率（分子）の構造'!I$44</f>
        <v>993</v>
      </c>
      <c r="C63" s="180"/>
      <c r="D63" s="180"/>
      <c r="E63" s="180">
        <f>'将来負担比率（分子）の構造'!J$44</f>
        <v>693</v>
      </c>
      <c r="F63" s="180"/>
      <c r="G63" s="180"/>
      <c r="H63" s="180">
        <f>'将来負担比率（分子）の構造'!K$44</f>
        <v>480</v>
      </c>
      <c r="I63" s="180"/>
      <c r="J63" s="180"/>
      <c r="K63" s="180">
        <f>'将来負担比率（分子）の構造'!L$44</f>
        <v>255</v>
      </c>
      <c r="L63" s="180"/>
      <c r="M63" s="180"/>
      <c r="N63" s="180">
        <f>'将来負担比率（分子）の構造'!M$44</f>
        <v>101</v>
      </c>
      <c r="O63" s="180"/>
      <c r="P63" s="180"/>
    </row>
    <row r="64" spans="1:16" x14ac:dyDescent="0.15">
      <c r="A64" s="180" t="s">
        <v>32</v>
      </c>
      <c r="B64" s="180">
        <f>'将来負担比率（分子）の構造'!I$43</f>
        <v>5076</v>
      </c>
      <c r="C64" s="180"/>
      <c r="D64" s="180"/>
      <c r="E64" s="180">
        <f>'将来負担比率（分子）の構造'!J$43</f>
        <v>5054</v>
      </c>
      <c r="F64" s="180"/>
      <c r="G64" s="180"/>
      <c r="H64" s="180">
        <f>'将来負担比率（分子）の構造'!K$43</f>
        <v>4853</v>
      </c>
      <c r="I64" s="180"/>
      <c r="J64" s="180"/>
      <c r="K64" s="180">
        <f>'将来負担比率（分子）の構造'!L$43</f>
        <v>4813</v>
      </c>
      <c r="L64" s="180"/>
      <c r="M64" s="180"/>
      <c r="N64" s="180">
        <f>'将来負担比率（分子）の構造'!M$43</f>
        <v>4794</v>
      </c>
      <c r="O64" s="180"/>
      <c r="P64" s="180"/>
    </row>
    <row r="65" spans="1:16" x14ac:dyDescent="0.15">
      <c r="A65" s="180" t="s">
        <v>31</v>
      </c>
      <c r="B65" s="180">
        <f>'将来負担比率（分子）の構造'!I$42</f>
        <v>894</v>
      </c>
      <c r="C65" s="180"/>
      <c r="D65" s="180"/>
      <c r="E65" s="180">
        <f>'将来負担比率（分子）の構造'!J$42</f>
        <v>1459</v>
      </c>
      <c r="F65" s="180"/>
      <c r="G65" s="180"/>
      <c r="H65" s="180">
        <f>'将来負担比率（分子）の構造'!K$42</f>
        <v>2151</v>
      </c>
      <c r="I65" s="180"/>
      <c r="J65" s="180"/>
      <c r="K65" s="180">
        <f>'将来負担比率（分子）の構造'!L$42</f>
        <v>1905</v>
      </c>
      <c r="L65" s="180"/>
      <c r="M65" s="180"/>
      <c r="N65" s="180">
        <f>'将来負担比率（分子）の構造'!M$42</f>
        <v>4625</v>
      </c>
      <c r="O65" s="180"/>
      <c r="P65" s="180"/>
    </row>
    <row r="66" spans="1:16" x14ac:dyDescent="0.15">
      <c r="A66" s="180" t="s">
        <v>30</v>
      </c>
      <c r="B66" s="180">
        <f>'将来負担比率（分子）の構造'!I$41</f>
        <v>13609</v>
      </c>
      <c r="C66" s="180"/>
      <c r="D66" s="180"/>
      <c r="E66" s="180">
        <f>'将来負担比率（分子）の構造'!J$41</f>
        <v>15987</v>
      </c>
      <c r="F66" s="180"/>
      <c r="G66" s="180"/>
      <c r="H66" s="180">
        <f>'将来負担比率（分子）の構造'!K$41</f>
        <v>17136</v>
      </c>
      <c r="I66" s="180"/>
      <c r="J66" s="180"/>
      <c r="K66" s="180">
        <f>'将来負担比率（分子）の構造'!L$41</f>
        <v>17382</v>
      </c>
      <c r="L66" s="180"/>
      <c r="M66" s="180"/>
      <c r="N66" s="180">
        <f>'将来負担比率（分子）の構造'!M$41</f>
        <v>16875</v>
      </c>
      <c r="O66" s="180"/>
      <c r="P66" s="180"/>
    </row>
    <row r="67" spans="1:16" x14ac:dyDescent="0.15">
      <c r="A67" s="180" t="s">
        <v>74</v>
      </c>
      <c r="B67" s="180" t="e">
        <f>NA()</f>
        <v>#N/A</v>
      </c>
      <c r="C67" s="180">
        <f>IF(ISNUMBER('将来負担比率（分子）の構造'!I$53), IF('将来負担比率（分子）の構造'!I$53 &lt; 0, 0, '将来負担比率（分子）の構造'!I$53), NA())</f>
        <v>1727</v>
      </c>
      <c r="D67" s="180" t="e">
        <f>NA()</f>
        <v>#N/A</v>
      </c>
      <c r="E67" s="180" t="e">
        <f>NA()</f>
        <v>#N/A</v>
      </c>
      <c r="F67" s="180">
        <f>IF(ISNUMBER('将来負担比率（分子）の構造'!J$53), IF('将来負担比率（分子）の構造'!J$53 &lt; 0, 0, '将来負担比率（分子）の構造'!J$53), NA())</f>
        <v>2052</v>
      </c>
      <c r="G67" s="180" t="e">
        <f>NA()</f>
        <v>#N/A</v>
      </c>
      <c r="H67" s="180" t="e">
        <f>NA()</f>
        <v>#N/A</v>
      </c>
      <c r="I67" s="180">
        <f>IF(ISNUMBER('将来負担比率（分子）の構造'!K$53), IF('将来負担比率（分子）の構造'!K$53 &lt; 0, 0, '将来負担比率（分子）の構造'!K$53), NA())</f>
        <v>2043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1763</v>
      </c>
      <c r="C72" s="184">
        <f>基金残高に係る経年分析!G55</f>
        <v>1766</v>
      </c>
      <c r="D72" s="184">
        <f>基金残高に係る経年分析!H55</f>
        <v>1496</v>
      </c>
    </row>
    <row r="73" spans="1:16" x14ac:dyDescent="0.15">
      <c r="A73" s="183" t="s">
        <v>77</v>
      </c>
      <c r="B73" s="184">
        <f>基金残高に係る経年分析!F56</f>
        <v>2463</v>
      </c>
      <c r="C73" s="184">
        <f>基金残高に係る経年分析!G56</f>
        <v>2370</v>
      </c>
      <c r="D73" s="184">
        <f>基金残高に係る経年分析!H56</f>
        <v>2261</v>
      </c>
    </row>
    <row r="74" spans="1:16" x14ac:dyDescent="0.15">
      <c r="A74" s="183" t="s">
        <v>78</v>
      </c>
      <c r="B74" s="184">
        <f>基金残高に係る経年分析!F57</f>
        <v>4055</v>
      </c>
      <c r="C74" s="184">
        <f>基金残高に係る経年分析!G57</f>
        <v>6813</v>
      </c>
      <c r="D74" s="184">
        <f>基金残高に係る経年分析!H57</f>
        <v>10228</v>
      </c>
    </row>
  </sheetData>
  <sheetProtection algorithmName="SHA-512" hashValue="W5aHTbBdRp9OjBIKtlEEw0gFMJmIRgfT8yPPFK5UXft55iu4EchQsAEYp/DHgwJJkFW2XcRaeiRF8vnb2KJshQ==" saltValue="CiF0MglYpdCNdnETzRGz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2674816</v>
      </c>
      <c r="S5" s="727"/>
      <c r="T5" s="727"/>
      <c r="U5" s="727"/>
      <c r="V5" s="727"/>
      <c r="W5" s="727"/>
      <c r="X5" s="727"/>
      <c r="Y5" s="773"/>
      <c r="Z5" s="791">
        <v>6.1</v>
      </c>
      <c r="AA5" s="791"/>
      <c r="AB5" s="791"/>
      <c r="AC5" s="791"/>
      <c r="AD5" s="792">
        <v>2674816</v>
      </c>
      <c r="AE5" s="792"/>
      <c r="AF5" s="792"/>
      <c r="AG5" s="792"/>
      <c r="AH5" s="792"/>
      <c r="AI5" s="792"/>
      <c r="AJ5" s="792"/>
      <c r="AK5" s="792"/>
      <c r="AL5" s="774">
        <v>38.5</v>
      </c>
      <c r="AM5" s="743"/>
      <c r="AN5" s="743"/>
      <c r="AO5" s="775"/>
      <c r="AP5" s="760" t="s">
        <v>225</v>
      </c>
      <c r="AQ5" s="761"/>
      <c r="AR5" s="761"/>
      <c r="AS5" s="761"/>
      <c r="AT5" s="761"/>
      <c r="AU5" s="761"/>
      <c r="AV5" s="761"/>
      <c r="AW5" s="761"/>
      <c r="AX5" s="761"/>
      <c r="AY5" s="761"/>
      <c r="AZ5" s="761"/>
      <c r="BA5" s="761"/>
      <c r="BB5" s="761"/>
      <c r="BC5" s="761"/>
      <c r="BD5" s="761"/>
      <c r="BE5" s="761"/>
      <c r="BF5" s="762"/>
      <c r="BG5" s="661">
        <v>2674816</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90421</v>
      </c>
      <c r="S6" s="664"/>
      <c r="T6" s="664"/>
      <c r="U6" s="664"/>
      <c r="V6" s="664"/>
      <c r="W6" s="664"/>
      <c r="X6" s="664"/>
      <c r="Y6" s="665"/>
      <c r="Z6" s="723">
        <v>0.2</v>
      </c>
      <c r="AA6" s="723"/>
      <c r="AB6" s="723"/>
      <c r="AC6" s="723"/>
      <c r="AD6" s="724">
        <v>90421</v>
      </c>
      <c r="AE6" s="724"/>
      <c r="AF6" s="724"/>
      <c r="AG6" s="724"/>
      <c r="AH6" s="724"/>
      <c r="AI6" s="724"/>
      <c r="AJ6" s="724"/>
      <c r="AK6" s="724"/>
      <c r="AL6" s="666">
        <v>1.3</v>
      </c>
      <c r="AM6" s="667"/>
      <c r="AN6" s="667"/>
      <c r="AO6" s="725"/>
      <c r="AP6" s="658" t="s">
        <v>230</v>
      </c>
      <c r="AQ6" s="659"/>
      <c r="AR6" s="659"/>
      <c r="AS6" s="659"/>
      <c r="AT6" s="659"/>
      <c r="AU6" s="659"/>
      <c r="AV6" s="659"/>
      <c r="AW6" s="659"/>
      <c r="AX6" s="659"/>
      <c r="AY6" s="659"/>
      <c r="AZ6" s="659"/>
      <c r="BA6" s="659"/>
      <c r="BB6" s="659"/>
      <c r="BC6" s="659"/>
      <c r="BD6" s="659"/>
      <c r="BE6" s="659"/>
      <c r="BF6" s="660"/>
      <c r="BG6" s="661">
        <v>2674816</v>
      </c>
      <c r="BH6" s="664"/>
      <c r="BI6" s="664"/>
      <c r="BJ6" s="664"/>
      <c r="BK6" s="664"/>
      <c r="BL6" s="664"/>
      <c r="BM6" s="664"/>
      <c r="BN6" s="665"/>
      <c r="BO6" s="723">
        <v>100</v>
      </c>
      <c r="BP6" s="723"/>
      <c r="BQ6" s="723"/>
      <c r="BR6" s="723"/>
      <c r="BS6" s="724" t="s">
        <v>136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126760</v>
      </c>
      <c r="CS6" s="664"/>
      <c r="CT6" s="664"/>
      <c r="CU6" s="664"/>
      <c r="CV6" s="664"/>
      <c r="CW6" s="664"/>
      <c r="CX6" s="664"/>
      <c r="CY6" s="665"/>
      <c r="CZ6" s="774">
        <v>0.3</v>
      </c>
      <c r="DA6" s="743"/>
      <c r="DB6" s="743"/>
      <c r="DC6" s="777"/>
      <c r="DD6" s="669" t="s">
        <v>127</v>
      </c>
      <c r="DE6" s="664"/>
      <c r="DF6" s="664"/>
      <c r="DG6" s="664"/>
      <c r="DH6" s="664"/>
      <c r="DI6" s="664"/>
      <c r="DJ6" s="664"/>
      <c r="DK6" s="664"/>
      <c r="DL6" s="664"/>
      <c r="DM6" s="664"/>
      <c r="DN6" s="664"/>
      <c r="DO6" s="664"/>
      <c r="DP6" s="665"/>
      <c r="DQ6" s="669">
        <v>126760</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4813</v>
      </c>
      <c r="S7" s="664"/>
      <c r="T7" s="664"/>
      <c r="U7" s="664"/>
      <c r="V7" s="664"/>
      <c r="W7" s="664"/>
      <c r="X7" s="664"/>
      <c r="Y7" s="665"/>
      <c r="Z7" s="723">
        <v>0</v>
      </c>
      <c r="AA7" s="723"/>
      <c r="AB7" s="723"/>
      <c r="AC7" s="723"/>
      <c r="AD7" s="724">
        <v>4813</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1141913</v>
      </c>
      <c r="BH7" s="664"/>
      <c r="BI7" s="664"/>
      <c r="BJ7" s="664"/>
      <c r="BK7" s="664"/>
      <c r="BL7" s="664"/>
      <c r="BM7" s="664"/>
      <c r="BN7" s="665"/>
      <c r="BO7" s="723">
        <v>42.7</v>
      </c>
      <c r="BP7" s="723"/>
      <c r="BQ7" s="723"/>
      <c r="BR7" s="723"/>
      <c r="BS7" s="724" t="s">
        <v>136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29418718</v>
      </c>
      <c r="CS7" s="664"/>
      <c r="CT7" s="664"/>
      <c r="CU7" s="664"/>
      <c r="CV7" s="664"/>
      <c r="CW7" s="664"/>
      <c r="CX7" s="664"/>
      <c r="CY7" s="665"/>
      <c r="CZ7" s="723">
        <v>70.8</v>
      </c>
      <c r="DA7" s="723"/>
      <c r="DB7" s="723"/>
      <c r="DC7" s="723"/>
      <c r="DD7" s="669">
        <v>100474</v>
      </c>
      <c r="DE7" s="664"/>
      <c r="DF7" s="664"/>
      <c r="DG7" s="664"/>
      <c r="DH7" s="664"/>
      <c r="DI7" s="664"/>
      <c r="DJ7" s="664"/>
      <c r="DK7" s="664"/>
      <c r="DL7" s="664"/>
      <c r="DM7" s="664"/>
      <c r="DN7" s="664"/>
      <c r="DO7" s="664"/>
      <c r="DP7" s="665"/>
      <c r="DQ7" s="669">
        <v>3062641</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5823</v>
      </c>
      <c r="S8" s="664"/>
      <c r="T8" s="664"/>
      <c r="U8" s="664"/>
      <c r="V8" s="664"/>
      <c r="W8" s="664"/>
      <c r="X8" s="664"/>
      <c r="Y8" s="665"/>
      <c r="Z8" s="723">
        <v>0</v>
      </c>
      <c r="AA8" s="723"/>
      <c r="AB8" s="723"/>
      <c r="AC8" s="723"/>
      <c r="AD8" s="724">
        <v>5823</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43842</v>
      </c>
      <c r="BH8" s="664"/>
      <c r="BI8" s="664"/>
      <c r="BJ8" s="664"/>
      <c r="BK8" s="664"/>
      <c r="BL8" s="664"/>
      <c r="BM8" s="664"/>
      <c r="BN8" s="665"/>
      <c r="BO8" s="723">
        <v>1.6</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4418935</v>
      </c>
      <c r="CS8" s="664"/>
      <c r="CT8" s="664"/>
      <c r="CU8" s="664"/>
      <c r="CV8" s="664"/>
      <c r="CW8" s="664"/>
      <c r="CX8" s="664"/>
      <c r="CY8" s="665"/>
      <c r="CZ8" s="723">
        <v>10.6</v>
      </c>
      <c r="DA8" s="723"/>
      <c r="DB8" s="723"/>
      <c r="DC8" s="723"/>
      <c r="DD8" s="669">
        <v>360528</v>
      </c>
      <c r="DE8" s="664"/>
      <c r="DF8" s="664"/>
      <c r="DG8" s="664"/>
      <c r="DH8" s="664"/>
      <c r="DI8" s="664"/>
      <c r="DJ8" s="664"/>
      <c r="DK8" s="664"/>
      <c r="DL8" s="664"/>
      <c r="DM8" s="664"/>
      <c r="DN8" s="664"/>
      <c r="DO8" s="664"/>
      <c r="DP8" s="665"/>
      <c r="DQ8" s="669">
        <v>2032043</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5433</v>
      </c>
      <c r="S9" s="664"/>
      <c r="T9" s="664"/>
      <c r="U9" s="664"/>
      <c r="V9" s="664"/>
      <c r="W9" s="664"/>
      <c r="X9" s="664"/>
      <c r="Y9" s="665"/>
      <c r="Z9" s="723">
        <v>0</v>
      </c>
      <c r="AA9" s="723"/>
      <c r="AB9" s="723"/>
      <c r="AC9" s="723"/>
      <c r="AD9" s="724">
        <v>5433</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947017</v>
      </c>
      <c r="BH9" s="664"/>
      <c r="BI9" s="664"/>
      <c r="BJ9" s="664"/>
      <c r="BK9" s="664"/>
      <c r="BL9" s="664"/>
      <c r="BM9" s="664"/>
      <c r="BN9" s="665"/>
      <c r="BO9" s="723">
        <v>35.4</v>
      </c>
      <c r="BP9" s="723"/>
      <c r="BQ9" s="723"/>
      <c r="BR9" s="723"/>
      <c r="BS9" s="669" t="s">
        <v>136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1068982</v>
      </c>
      <c r="CS9" s="664"/>
      <c r="CT9" s="664"/>
      <c r="CU9" s="664"/>
      <c r="CV9" s="664"/>
      <c r="CW9" s="664"/>
      <c r="CX9" s="664"/>
      <c r="CY9" s="665"/>
      <c r="CZ9" s="723">
        <v>2.6</v>
      </c>
      <c r="DA9" s="723"/>
      <c r="DB9" s="723"/>
      <c r="DC9" s="723"/>
      <c r="DD9" s="669">
        <v>40024</v>
      </c>
      <c r="DE9" s="664"/>
      <c r="DF9" s="664"/>
      <c r="DG9" s="664"/>
      <c r="DH9" s="664"/>
      <c r="DI9" s="664"/>
      <c r="DJ9" s="664"/>
      <c r="DK9" s="664"/>
      <c r="DL9" s="664"/>
      <c r="DM9" s="664"/>
      <c r="DN9" s="664"/>
      <c r="DO9" s="664"/>
      <c r="DP9" s="665"/>
      <c r="DQ9" s="669">
        <v>953649</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237</v>
      </c>
      <c r="AA10" s="723"/>
      <c r="AB10" s="723"/>
      <c r="AC10" s="723"/>
      <c r="AD10" s="724" t="s">
        <v>136</v>
      </c>
      <c r="AE10" s="724"/>
      <c r="AF10" s="724"/>
      <c r="AG10" s="724"/>
      <c r="AH10" s="724"/>
      <c r="AI10" s="724"/>
      <c r="AJ10" s="724"/>
      <c r="AK10" s="724"/>
      <c r="AL10" s="666" t="s">
        <v>237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55906</v>
      </c>
      <c r="BH10" s="664"/>
      <c r="BI10" s="664"/>
      <c r="BJ10" s="664"/>
      <c r="BK10" s="664"/>
      <c r="BL10" s="664"/>
      <c r="BM10" s="664"/>
      <c r="BN10" s="665"/>
      <c r="BO10" s="723">
        <v>2.1</v>
      </c>
      <c r="BP10" s="723"/>
      <c r="BQ10" s="723"/>
      <c r="BR10" s="723"/>
      <c r="BS10" s="669" t="s">
        <v>237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7734</v>
      </c>
      <c r="CS10" s="664"/>
      <c r="CT10" s="664"/>
      <c r="CU10" s="664"/>
      <c r="CV10" s="664"/>
      <c r="CW10" s="664"/>
      <c r="CX10" s="664"/>
      <c r="CY10" s="665"/>
      <c r="CZ10" s="723">
        <v>0</v>
      </c>
      <c r="DA10" s="723"/>
      <c r="DB10" s="723"/>
      <c r="DC10" s="723"/>
      <c r="DD10" s="669" t="s">
        <v>127</v>
      </c>
      <c r="DE10" s="664"/>
      <c r="DF10" s="664"/>
      <c r="DG10" s="664"/>
      <c r="DH10" s="664"/>
      <c r="DI10" s="664"/>
      <c r="DJ10" s="664"/>
      <c r="DK10" s="664"/>
      <c r="DL10" s="664"/>
      <c r="DM10" s="664"/>
      <c r="DN10" s="664"/>
      <c r="DO10" s="664"/>
      <c r="DP10" s="665"/>
      <c r="DQ10" s="669">
        <v>7023</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95148</v>
      </c>
      <c r="BH11" s="664"/>
      <c r="BI11" s="664"/>
      <c r="BJ11" s="664"/>
      <c r="BK11" s="664"/>
      <c r="BL11" s="664"/>
      <c r="BM11" s="664"/>
      <c r="BN11" s="665"/>
      <c r="BO11" s="723">
        <v>3.6</v>
      </c>
      <c r="BP11" s="723"/>
      <c r="BQ11" s="723"/>
      <c r="BR11" s="723"/>
      <c r="BS11" s="669" t="s">
        <v>127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560549</v>
      </c>
      <c r="CS11" s="664"/>
      <c r="CT11" s="664"/>
      <c r="CU11" s="664"/>
      <c r="CV11" s="664"/>
      <c r="CW11" s="664"/>
      <c r="CX11" s="664"/>
      <c r="CY11" s="665"/>
      <c r="CZ11" s="723">
        <v>1.3</v>
      </c>
      <c r="DA11" s="723"/>
      <c r="DB11" s="723"/>
      <c r="DC11" s="723"/>
      <c r="DD11" s="669">
        <v>110788</v>
      </c>
      <c r="DE11" s="664"/>
      <c r="DF11" s="664"/>
      <c r="DG11" s="664"/>
      <c r="DH11" s="664"/>
      <c r="DI11" s="664"/>
      <c r="DJ11" s="664"/>
      <c r="DK11" s="664"/>
      <c r="DL11" s="664"/>
      <c r="DM11" s="664"/>
      <c r="DN11" s="664"/>
      <c r="DO11" s="664"/>
      <c r="DP11" s="665"/>
      <c r="DQ11" s="669">
        <v>305866</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446873</v>
      </c>
      <c r="S12" s="664"/>
      <c r="T12" s="664"/>
      <c r="U12" s="664"/>
      <c r="V12" s="664"/>
      <c r="W12" s="664"/>
      <c r="X12" s="664"/>
      <c r="Y12" s="665"/>
      <c r="Z12" s="723">
        <v>1</v>
      </c>
      <c r="AA12" s="723"/>
      <c r="AB12" s="723"/>
      <c r="AC12" s="723"/>
      <c r="AD12" s="724">
        <v>446873</v>
      </c>
      <c r="AE12" s="724"/>
      <c r="AF12" s="724"/>
      <c r="AG12" s="724"/>
      <c r="AH12" s="724"/>
      <c r="AI12" s="724"/>
      <c r="AJ12" s="724"/>
      <c r="AK12" s="724"/>
      <c r="AL12" s="666">
        <v>6.4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1236047</v>
      </c>
      <c r="BH12" s="664"/>
      <c r="BI12" s="664"/>
      <c r="BJ12" s="664"/>
      <c r="BK12" s="664"/>
      <c r="BL12" s="664"/>
      <c r="BM12" s="664"/>
      <c r="BN12" s="665"/>
      <c r="BO12" s="723">
        <v>46.2</v>
      </c>
      <c r="BP12" s="723"/>
      <c r="BQ12" s="723"/>
      <c r="BR12" s="723"/>
      <c r="BS12" s="669" t="s">
        <v>127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102217</v>
      </c>
      <c r="CS12" s="664"/>
      <c r="CT12" s="664"/>
      <c r="CU12" s="664"/>
      <c r="CV12" s="664"/>
      <c r="CW12" s="664"/>
      <c r="CX12" s="664"/>
      <c r="CY12" s="665"/>
      <c r="CZ12" s="723">
        <v>0.2</v>
      </c>
      <c r="DA12" s="723"/>
      <c r="DB12" s="723"/>
      <c r="DC12" s="723"/>
      <c r="DD12" s="669">
        <v>39938</v>
      </c>
      <c r="DE12" s="664"/>
      <c r="DF12" s="664"/>
      <c r="DG12" s="664"/>
      <c r="DH12" s="664"/>
      <c r="DI12" s="664"/>
      <c r="DJ12" s="664"/>
      <c r="DK12" s="664"/>
      <c r="DL12" s="664"/>
      <c r="DM12" s="664"/>
      <c r="DN12" s="664"/>
      <c r="DO12" s="664"/>
      <c r="DP12" s="665"/>
      <c r="DQ12" s="669">
        <v>39310</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16043</v>
      </c>
      <c r="S13" s="664"/>
      <c r="T13" s="664"/>
      <c r="U13" s="664"/>
      <c r="V13" s="664"/>
      <c r="W13" s="664"/>
      <c r="X13" s="664"/>
      <c r="Y13" s="665"/>
      <c r="Z13" s="723">
        <v>0</v>
      </c>
      <c r="AA13" s="723"/>
      <c r="AB13" s="723"/>
      <c r="AC13" s="723"/>
      <c r="AD13" s="724">
        <v>16043</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1235042</v>
      </c>
      <c r="BH13" s="664"/>
      <c r="BI13" s="664"/>
      <c r="BJ13" s="664"/>
      <c r="BK13" s="664"/>
      <c r="BL13" s="664"/>
      <c r="BM13" s="664"/>
      <c r="BN13" s="665"/>
      <c r="BO13" s="723">
        <v>46.2</v>
      </c>
      <c r="BP13" s="723"/>
      <c r="BQ13" s="723"/>
      <c r="BR13" s="723"/>
      <c r="BS13" s="669" t="s">
        <v>136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1987493</v>
      </c>
      <c r="CS13" s="664"/>
      <c r="CT13" s="664"/>
      <c r="CU13" s="664"/>
      <c r="CV13" s="664"/>
      <c r="CW13" s="664"/>
      <c r="CX13" s="664"/>
      <c r="CY13" s="665"/>
      <c r="CZ13" s="723">
        <v>4.8</v>
      </c>
      <c r="DA13" s="723"/>
      <c r="DB13" s="723"/>
      <c r="DC13" s="723"/>
      <c r="DD13" s="669">
        <v>1320074</v>
      </c>
      <c r="DE13" s="664"/>
      <c r="DF13" s="664"/>
      <c r="DG13" s="664"/>
      <c r="DH13" s="664"/>
      <c r="DI13" s="664"/>
      <c r="DJ13" s="664"/>
      <c r="DK13" s="664"/>
      <c r="DL13" s="664"/>
      <c r="DM13" s="664"/>
      <c r="DN13" s="664"/>
      <c r="DO13" s="664"/>
      <c r="DP13" s="665"/>
      <c r="DQ13" s="669">
        <v>807268</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89923</v>
      </c>
      <c r="BH14" s="664"/>
      <c r="BI14" s="664"/>
      <c r="BJ14" s="664"/>
      <c r="BK14" s="664"/>
      <c r="BL14" s="664"/>
      <c r="BM14" s="664"/>
      <c r="BN14" s="665"/>
      <c r="BO14" s="723">
        <v>3.4</v>
      </c>
      <c r="BP14" s="723"/>
      <c r="BQ14" s="723"/>
      <c r="BR14" s="723"/>
      <c r="BS14" s="669" t="s">
        <v>127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530347</v>
      </c>
      <c r="CS14" s="664"/>
      <c r="CT14" s="664"/>
      <c r="CU14" s="664"/>
      <c r="CV14" s="664"/>
      <c r="CW14" s="664"/>
      <c r="CX14" s="664"/>
      <c r="CY14" s="665"/>
      <c r="CZ14" s="723">
        <v>1.3</v>
      </c>
      <c r="DA14" s="723"/>
      <c r="DB14" s="723"/>
      <c r="DC14" s="723"/>
      <c r="DD14" s="669">
        <v>90029</v>
      </c>
      <c r="DE14" s="664"/>
      <c r="DF14" s="664"/>
      <c r="DG14" s="664"/>
      <c r="DH14" s="664"/>
      <c r="DI14" s="664"/>
      <c r="DJ14" s="664"/>
      <c r="DK14" s="664"/>
      <c r="DL14" s="664"/>
      <c r="DM14" s="664"/>
      <c r="DN14" s="664"/>
      <c r="DO14" s="664"/>
      <c r="DP14" s="665"/>
      <c r="DQ14" s="669">
        <v>425271</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20369</v>
      </c>
      <c r="S15" s="664"/>
      <c r="T15" s="664"/>
      <c r="U15" s="664"/>
      <c r="V15" s="664"/>
      <c r="W15" s="664"/>
      <c r="X15" s="664"/>
      <c r="Y15" s="665"/>
      <c r="Z15" s="723">
        <v>0</v>
      </c>
      <c r="AA15" s="723"/>
      <c r="AB15" s="723"/>
      <c r="AC15" s="723"/>
      <c r="AD15" s="724">
        <v>20369</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206933</v>
      </c>
      <c r="BH15" s="664"/>
      <c r="BI15" s="664"/>
      <c r="BJ15" s="664"/>
      <c r="BK15" s="664"/>
      <c r="BL15" s="664"/>
      <c r="BM15" s="664"/>
      <c r="BN15" s="665"/>
      <c r="BO15" s="723">
        <v>7.7</v>
      </c>
      <c r="BP15" s="723"/>
      <c r="BQ15" s="723"/>
      <c r="BR15" s="723"/>
      <c r="BS15" s="669" t="s">
        <v>237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1626486</v>
      </c>
      <c r="CS15" s="664"/>
      <c r="CT15" s="664"/>
      <c r="CU15" s="664"/>
      <c r="CV15" s="664"/>
      <c r="CW15" s="664"/>
      <c r="CX15" s="664"/>
      <c r="CY15" s="665"/>
      <c r="CZ15" s="723">
        <v>3.9</v>
      </c>
      <c r="DA15" s="723"/>
      <c r="DB15" s="723"/>
      <c r="DC15" s="723"/>
      <c r="DD15" s="669">
        <v>702386</v>
      </c>
      <c r="DE15" s="664"/>
      <c r="DF15" s="664"/>
      <c r="DG15" s="664"/>
      <c r="DH15" s="664"/>
      <c r="DI15" s="664"/>
      <c r="DJ15" s="664"/>
      <c r="DK15" s="664"/>
      <c r="DL15" s="664"/>
      <c r="DM15" s="664"/>
      <c r="DN15" s="664"/>
      <c r="DO15" s="664"/>
      <c r="DP15" s="665"/>
      <c r="DQ15" s="669">
        <v>648413</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136</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136</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16119</v>
      </c>
      <c r="CS16" s="664"/>
      <c r="CT16" s="664"/>
      <c r="CU16" s="664"/>
      <c r="CV16" s="664"/>
      <c r="CW16" s="664"/>
      <c r="CX16" s="664"/>
      <c r="CY16" s="665"/>
      <c r="CZ16" s="723">
        <v>0</v>
      </c>
      <c r="DA16" s="723"/>
      <c r="DB16" s="723"/>
      <c r="DC16" s="723"/>
      <c r="DD16" s="669" t="s">
        <v>136</v>
      </c>
      <c r="DE16" s="664"/>
      <c r="DF16" s="664"/>
      <c r="DG16" s="664"/>
      <c r="DH16" s="664"/>
      <c r="DI16" s="664"/>
      <c r="DJ16" s="664"/>
      <c r="DK16" s="664"/>
      <c r="DL16" s="664"/>
      <c r="DM16" s="664"/>
      <c r="DN16" s="664"/>
      <c r="DO16" s="664"/>
      <c r="DP16" s="665"/>
      <c r="DQ16" s="669">
        <v>5497</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18142</v>
      </c>
      <c r="S17" s="664"/>
      <c r="T17" s="664"/>
      <c r="U17" s="664"/>
      <c r="V17" s="664"/>
      <c r="W17" s="664"/>
      <c r="X17" s="664"/>
      <c r="Y17" s="665"/>
      <c r="Z17" s="723">
        <v>0</v>
      </c>
      <c r="AA17" s="723"/>
      <c r="AB17" s="723"/>
      <c r="AC17" s="723"/>
      <c r="AD17" s="724">
        <v>18142</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136</v>
      </c>
      <c r="BP17" s="723"/>
      <c r="BQ17" s="723"/>
      <c r="BR17" s="723"/>
      <c r="BS17" s="669" t="s">
        <v>237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1658234</v>
      </c>
      <c r="CS17" s="664"/>
      <c r="CT17" s="664"/>
      <c r="CU17" s="664"/>
      <c r="CV17" s="664"/>
      <c r="CW17" s="664"/>
      <c r="CX17" s="664"/>
      <c r="CY17" s="665"/>
      <c r="CZ17" s="723">
        <v>4</v>
      </c>
      <c r="DA17" s="723"/>
      <c r="DB17" s="723"/>
      <c r="DC17" s="723"/>
      <c r="DD17" s="669" t="s">
        <v>136</v>
      </c>
      <c r="DE17" s="664"/>
      <c r="DF17" s="664"/>
      <c r="DG17" s="664"/>
      <c r="DH17" s="664"/>
      <c r="DI17" s="664"/>
      <c r="DJ17" s="664"/>
      <c r="DK17" s="664"/>
      <c r="DL17" s="664"/>
      <c r="DM17" s="664"/>
      <c r="DN17" s="664"/>
      <c r="DO17" s="664"/>
      <c r="DP17" s="665"/>
      <c r="DQ17" s="669">
        <v>1600382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3655145</v>
      </c>
      <c r="S18" s="664"/>
      <c r="T18" s="664"/>
      <c r="U18" s="664"/>
      <c r="V18" s="664"/>
      <c r="W18" s="664"/>
      <c r="X18" s="664"/>
      <c r="Y18" s="665"/>
      <c r="Z18" s="723">
        <v>8.3000000000000007</v>
      </c>
      <c r="AA18" s="723"/>
      <c r="AB18" s="723"/>
      <c r="AC18" s="723"/>
      <c r="AD18" s="724">
        <v>3616631</v>
      </c>
      <c r="AE18" s="724"/>
      <c r="AF18" s="724"/>
      <c r="AG18" s="724"/>
      <c r="AH18" s="724"/>
      <c r="AI18" s="724"/>
      <c r="AJ18" s="724"/>
      <c r="AK18" s="724"/>
      <c r="AL18" s="666">
        <v>52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136</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3616631</v>
      </c>
      <c r="S19" s="664"/>
      <c r="T19" s="664"/>
      <c r="U19" s="664"/>
      <c r="V19" s="664"/>
      <c r="W19" s="664"/>
      <c r="X19" s="664"/>
      <c r="Y19" s="665"/>
      <c r="Z19" s="723">
        <v>8.1999999999999993</v>
      </c>
      <c r="AA19" s="723"/>
      <c r="AB19" s="723"/>
      <c r="AC19" s="723"/>
      <c r="AD19" s="724">
        <v>3616631</v>
      </c>
      <c r="AE19" s="724"/>
      <c r="AF19" s="724"/>
      <c r="AG19" s="724"/>
      <c r="AH19" s="724"/>
      <c r="AI19" s="724"/>
      <c r="AJ19" s="724"/>
      <c r="AK19" s="724"/>
      <c r="AL19" s="666">
        <v>52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237</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136</v>
      </c>
      <c r="CS19" s="664"/>
      <c r="CT19" s="664"/>
      <c r="CU19" s="664"/>
      <c r="CV19" s="664"/>
      <c r="CW19" s="664"/>
      <c r="CX19" s="664"/>
      <c r="CY19" s="665"/>
      <c r="CZ19" s="723" t="s">
        <v>127</v>
      </c>
      <c r="DA19" s="723"/>
      <c r="DB19" s="723"/>
      <c r="DC19" s="723"/>
      <c r="DD19" s="669" t="s">
        <v>136</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38514</v>
      </c>
      <c r="S20" s="664"/>
      <c r="T20" s="664"/>
      <c r="U20" s="664"/>
      <c r="V20" s="664"/>
      <c r="W20" s="664"/>
      <c r="X20" s="664"/>
      <c r="Y20" s="665"/>
      <c r="Z20" s="723">
        <v>0.1</v>
      </c>
      <c r="AA20" s="723"/>
      <c r="AB20" s="723"/>
      <c r="AC20" s="723"/>
      <c r="AD20" s="724" t="s">
        <v>136</v>
      </c>
      <c r="AE20" s="724"/>
      <c r="AF20" s="724"/>
      <c r="AG20" s="724"/>
      <c r="AH20" s="724"/>
      <c r="AI20" s="724"/>
      <c r="AJ20" s="724"/>
      <c r="AK20" s="724"/>
      <c r="AL20" s="666" t="s">
        <v>127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136</v>
      </c>
      <c r="BH20" s="664"/>
      <c r="BI20" s="664"/>
      <c r="BJ20" s="664"/>
      <c r="BK20" s="664"/>
      <c r="BL20" s="664"/>
      <c r="BM20" s="664"/>
      <c r="BN20" s="665"/>
      <c r="BO20" s="723" t="s">
        <v>127</v>
      </c>
      <c r="BP20" s="723"/>
      <c r="BQ20" s="723"/>
      <c r="BR20" s="723"/>
      <c r="BS20" s="669" t="s">
        <v>127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41522574</v>
      </c>
      <c r="CS20" s="664"/>
      <c r="CT20" s="664"/>
      <c r="CU20" s="664"/>
      <c r="CV20" s="664"/>
      <c r="CW20" s="664"/>
      <c r="CX20" s="664"/>
      <c r="CY20" s="665"/>
      <c r="CZ20" s="723">
        <v>100</v>
      </c>
      <c r="DA20" s="723"/>
      <c r="DB20" s="723"/>
      <c r="DC20" s="723"/>
      <c r="DD20" s="669">
        <v>2764241</v>
      </c>
      <c r="DE20" s="664"/>
      <c r="DF20" s="664"/>
      <c r="DG20" s="664"/>
      <c r="DH20" s="664"/>
      <c r="DI20" s="664"/>
      <c r="DJ20" s="664"/>
      <c r="DK20" s="664"/>
      <c r="DL20" s="664"/>
      <c r="DM20" s="664"/>
      <c r="DN20" s="664"/>
      <c r="DO20" s="664"/>
      <c r="DP20" s="665"/>
      <c r="DQ20" s="669">
        <v>10014123</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136</v>
      </c>
      <c r="S21" s="664"/>
      <c r="T21" s="664"/>
      <c r="U21" s="664"/>
      <c r="V21" s="664"/>
      <c r="W21" s="664"/>
      <c r="X21" s="664"/>
      <c r="Y21" s="665"/>
      <c r="Z21" s="723" t="s">
        <v>136</v>
      </c>
      <c r="AA21" s="723"/>
      <c r="AB21" s="723"/>
      <c r="AC21" s="723"/>
      <c r="AD21" s="724" t="s">
        <v>237</v>
      </c>
      <c r="AE21" s="724"/>
      <c r="AF21" s="724"/>
      <c r="AG21" s="724"/>
      <c r="AH21" s="724"/>
      <c r="AI21" s="724"/>
      <c r="AJ21" s="724"/>
      <c r="AK21" s="724"/>
      <c r="AL21" s="666" t="s">
        <v>136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237</v>
      </c>
      <c r="BP21" s="723"/>
      <c r="BQ21" s="723"/>
      <c r="BR21" s="723"/>
      <c r="BS21" s="669" t="s">
        <v>136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6937878</v>
      </c>
      <c r="S22" s="664"/>
      <c r="T22" s="664"/>
      <c r="U22" s="664"/>
      <c r="V22" s="664"/>
      <c r="W22" s="664"/>
      <c r="X22" s="664"/>
      <c r="Y22" s="665"/>
      <c r="Z22" s="723">
        <v>15.8</v>
      </c>
      <c r="AA22" s="723"/>
      <c r="AB22" s="723"/>
      <c r="AC22" s="723"/>
      <c r="AD22" s="724">
        <v>6899364</v>
      </c>
      <c r="AE22" s="724"/>
      <c r="AF22" s="724"/>
      <c r="AG22" s="724"/>
      <c r="AH22" s="724"/>
      <c r="AI22" s="724"/>
      <c r="AJ22" s="724"/>
      <c r="AK22" s="724"/>
      <c r="AL22" s="666">
        <v>99.2</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4378</v>
      </c>
      <c r="S23" s="664"/>
      <c r="T23" s="664"/>
      <c r="U23" s="664"/>
      <c r="V23" s="664"/>
      <c r="W23" s="664"/>
      <c r="X23" s="664"/>
      <c r="Y23" s="665"/>
      <c r="Z23" s="723">
        <v>0</v>
      </c>
      <c r="AA23" s="723"/>
      <c r="AB23" s="723"/>
      <c r="AC23" s="723"/>
      <c r="AD23" s="724">
        <v>4378</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136</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228236</v>
      </c>
      <c r="S24" s="664"/>
      <c r="T24" s="664"/>
      <c r="U24" s="664"/>
      <c r="V24" s="664"/>
      <c r="W24" s="664"/>
      <c r="X24" s="664"/>
      <c r="Y24" s="665"/>
      <c r="Z24" s="723">
        <v>0.5</v>
      </c>
      <c r="AA24" s="723"/>
      <c r="AB24" s="723"/>
      <c r="AC24" s="723"/>
      <c r="AD24" s="724">
        <v>4242</v>
      </c>
      <c r="AE24" s="724"/>
      <c r="AF24" s="724"/>
      <c r="AG24" s="724"/>
      <c r="AH24" s="724"/>
      <c r="AI24" s="724"/>
      <c r="AJ24" s="724"/>
      <c r="AK24" s="724"/>
      <c r="AL24" s="666">
        <v>0.1</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237</v>
      </c>
      <c r="BP24" s="723"/>
      <c r="BQ24" s="723"/>
      <c r="BR24" s="723"/>
      <c r="BS24" s="669" t="s">
        <v>136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5715287</v>
      </c>
      <c r="CS24" s="727"/>
      <c r="CT24" s="727"/>
      <c r="CU24" s="727"/>
      <c r="CV24" s="727"/>
      <c r="CW24" s="727"/>
      <c r="CX24" s="727"/>
      <c r="CY24" s="773"/>
      <c r="CZ24" s="774">
        <v>13.8</v>
      </c>
      <c r="DA24" s="743"/>
      <c r="DB24" s="743"/>
      <c r="DC24" s="777"/>
      <c r="DD24" s="772">
        <v>3852807</v>
      </c>
      <c r="DE24" s="727"/>
      <c r="DF24" s="727"/>
      <c r="DG24" s="727"/>
      <c r="DH24" s="727"/>
      <c r="DI24" s="727"/>
      <c r="DJ24" s="727"/>
      <c r="DK24" s="773"/>
      <c r="DL24" s="772">
        <v>3806422</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251086</v>
      </c>
      <c r="S25" s="664"/>
      <c r="T25" s="664"/>
      <c r="U25" s="664"/>
      <c r="V25" s="664"/>
      <c r="W25" s="664"/>
      <c r="X25" s="664"/>
      <c r="Y25" s="665"/>
      <c r="Z25" s="723">
        <v>0.6</v>
      </c>
      <c r="AA25" s="723"/>
      <c r="AB25" s="723"/>
      <c r="AC25" s="723"/>
      <c r="AD25" s="724">
        <v>13264</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1980374</v>
      </c>
      <c r="CS25" s="662"/>
      <c r="CT25" s="662"/>
      <c r="CU25" s="662"/>
      <c r="CV25" s="662"/>
      <c r="CW25" s="662"/>
      <c r="CX25" s="662"/>
      <c r="CY25" s="663"/>
      <c r="CZ25" s="666">
        <v>4.8</v>
      </c>
      <c r="DA25" s="695"/>
      <c r="DB25" s="695"/>
      <c r="DC25" s="696"/>
      <c r="DD25" s="669">
        <v>1836659</v>
      </c>
      <c r="DE25" s="662"/>
      <c r="DF25" s="662"/>
      <c r="DG25" s="662"/>
      <c r="DH25" s="662"/>
      <c r="DI25" s="662"/>
      <c r="DJ25" s="662"/>
      <c r="DK25" s="663"/>
      <c r="DL25" s="669">
        <v>1790280</v>
      </c>
      <c r="DM25" s="662"/>
      <c r="DN25" s="662"/>
      <c r="DO25" s="662"/>
      <c r="DP25" s="662"/>
      <c r="DQ25" s="662"/>
      <c r="DR25" s="662"/>
      <c r="DS25" s="662"/>
      <c r="DT25" s="662"/>
      <c r="DU25" s="662"/>
      <c r="DV25" s="663"/>
      <c r="DW25" s="666">
        <v>24.5</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45955</v>
      </c>
      <c r="S26" s="664"/>
      <c r="T26" s="664"/>
      <c r="U26" s="664"/>
      <c r="V26" s="664"/>
      <c r="W26" s="664"/>
      <c r="X26" s="664"/>
      <c r="Y26" s="665"/>
      <c r="Z26" s="723">
        <v>0.1</v>
      </c>
      <c r="AA26" s="723"/>
      <c r="AB26" s="723"/>
      <c r="AC26" s="723"/>
      <c r="AD26" s="724" t="s">
        <v>136</v>
      </c>
      <c r="AE26" s="724"/>
      <c r="AF26" s="724"/>
      <c r="AG26" s="724"/>
      <c r="AH26" s="724"/>
      <c r="AI26" s="724"/>
      <c r="AJ26" s="724"/>
      <c r="AK26" s="724"/>
      <c r="AL26" s="666" t="s">
        <v>127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136</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1253598</v>
      </c>
      <c r="CS26" s="664"/>
      <c r="CT26" s="664"/>
      <c r="CU26" s="664"/>
      <c r="CV26" s="664"/>
      <c r="CW26" s="664"/>
      <c r="CX26" s="664"/>
      <c r="CY26" s="665"/>
      <c r="CZ26" s="666">
        <v>3</v>
      </c>
      <c r="DA26" s="695"/>
      <c r="DB26" s="695"/>
      <c r="DC26" s="696"/>
      <c r="DD26" s="669">
        <v>1123872</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1219892</v>
      </c>
      <c r="S27" s="664"/>
      <c r="T27" s="664"/>
      <c r="U27" s="664"/>
      <c r="V27" s="664"/>
      <c r="W27" s="664"/>
      <c r="X27" s="664"/>
      <c r="Y27" s="665"/>
      <c r="Z27" s="723">
        <v>2.8</v>
      </c>
      <c r="AA27" s="723"/>
      <c r="AB27" s="723"/>
      <c r="AC27" s="723"/>
      <c r="AD27" s="724" t="s">
        <v>237</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2674816</v>
      </c>
      <c r="BH27" s="664"/>
      <c r="BI27" s="664"/>
      <c r="BJ27" s="664"/>
      <c r="BK27" s="664"/>
      <c r="BL27" s="664"/>
      <c r="BM27" s="664"/>
      <c r="BN27" s="665"/>
      <c r="BO27" s="723">
        <v>100</v>
      </c>
      <c r="BP27" s="723"/>
      <c r="BQ27" s="723"/>
      <c r="BR27" s="723"/>
      <c r="BS27" s="669" t="s">
        <v>237</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2076679</v>
      </c>
      <c r="CS27" s="662"/>
      <c r="CT27" s="662"/>
      <c r="CU27" s="662"/>
      <c r="CV27" s="662"/>
      <c r="CW27" s="662"/>
      <c r="CX27" s="662"/>
      <c r="CY27" s="663"/>
      <c r="CZ27" s="666">
        <v>5</v>
      </c>
      <c r="DA27" s="695"/>
      <c r="DB27" s="695"/>
      <c r="DC27" s="696"/>
      <c r="DD27" s="669">
        <v>415766</v>
      </c>
      <c r="DE27" s="662"/>
      <c r="DF27" s="662"/>
      <c r="DG27" s="662"/>
      <c r="DH27" s="662"/>
      <c r="DI27" s="662"/>
      <c r="DJ27" s="662"/>
      <c r="DK27" s="663"/>
      <c r="DL27" s="669">
        <v>415760</v>
      </c>
      <c r="DM27" s="662"/>
      <c r="DN27" s="662"/>
      <c r="DO27" s="662"/>
      <c r="DP27" s="662"/>
      <c r="DQ27" s="662"/>
      <c r="DR27" s="662"/>
      <c r="DS27" s="662"/>
      <c r="DT27" s="662"/>
      <c r="DU27" s="662"/>
      <c r="DV27" s="663"/>
      <c r="DW27" s="666">
        <v>5.7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136</v>
      </c>
      <c r="AA28" s="723"/>
      <c r="AB28" s="723"/>
      <c r="AC28" s="723"/>
      <c r="AD28" s="724" t="s">
        <v>127</v>
      </c>
      <c r="AE28" s="724"/>
      <c r="AF28" s="724"/>
      <c r="AG28" s="724"/>
      <c r="AH28" s="724"/>
      <c r="AI28" s="724"/>
      <c r="AJ28" s="724"/>
      <c r="AK28" s="724"/>
      <c r="AL28" s="666" t="s">
        <v>136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1658234</v>
      </c>
      <c r="CS28" s="664"/>
      <c r="CT28" s="664"/>
      <c r="CU28" s="664"/>
      <c r="CV28" s="664"/>
      <c r="CW28" s="664"/>
      <c r="CX28" s="664"/>
      <c r="CY28" s="665"/>
      <c r="CZ28" s="666">
        <v>4</v>
      </c>
      <c r="DA28" s="695"/>
      <c r="DB28" s="695"/>
      <c r="DC28" s="696"/>
      <c r="DD28" s="669">
        <v>1600382</v>
      </c>
      <c r="DE28" s="664"/>
      <c r="DF28" s="664"/>
      <c r="DG28" s="664"/>
      <c r="DH28" s="664"/>
      <c r="DI28" s="664"/>
      <c r="DJ28" s="664"/>
      <c r="DK28" s="665"/>
      <c r="DL28" s="669">
        <v>1600382</v>
      </c>
      <c r="DM28" s="664"/>
      <c r="DN28" s="664"/>
      <c r="DO28" s="664"/>
      <c r="DP28" s="664"/>
      <c r="DQ28" s="664"/>
      <c r="DR28" s="664"/>
      <c r="DS28" s="664"/>
      <c r="DT28" s="664"/>
      <c r="DU28" s="664"/>
      <c r="DV28" s="665"/>
      <c r="DW28" s="666">
        <v>21.9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830184</v>
      </c>
      <c r="S29" s="664"/>
      <c r="T29" s="664"/>
      <c r="U29" s="664"/>
      <c r="V29" s="664"/>
      <c r="W29" s="664"/>
      <c r="X29" s="664"/>
      <c r="Y29" s="665"/>
      <c r="Z29" s="723">
        <v>1.9</v>
      </c>
      <c r="AA29" s="723"/>
      <c r="AB29" s="723"/>
      <c r="AC29" s="723"/>
      <c r="AD29" s="724" t="s">
        <v>237</v>
      </c>
      <c r="AE29" s="724"/>
      <c r="AF29" s="724"/>
      <c r="AG29" s="724"/>
      <c r="AH29" s="724"/>
      <c r="AI29" s="724"/>
      <c r="AJ29" s="724"/>
      <c r="AK29" s="724"/>
      <c r="AL29" s="666" t="s">
        <v>136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1658234</v>
      </c>
      <c r="CS29" s="662"/>
      <c r="CT29" s="662"/>
      <c r="CU29" s="662"/>
      <c r="CV29" s="662"/>
      <c r="CW29" s="662"/>
      <c r="CX29" s="662"/>
      <c r="CY29" s="663"/>
      <c r="CZ29" s="666">
        <v>4</v>
      </c>
      <c r="DA29" s="695"/>
      <c r="DB29" s="695"/>
      <c r="DC29" s="696"/>
      <c r="DD29" s="669">
        <v>1600382</v>
      </c>
      <c r="DE29" s="662"/>
      <c r="DF29" s="662"/>
      <c r="DG29" s="662"/>
      <c r="DH29" s="662"/>
      <c r="DI29" s="662"/>
      <c r="DJ29" s="662"/>
      <c r="DK29" s="663"/>
      <c r="DL29" s="669">
        <v>1600382</v>
      </c>
      <c r="DM29" s="662"/>
      <c r="DN29" s="662"/>
      <c r="DO29" s="662"/>
      <c r="DP29" s="662"/>
      <c r="DQ29" s="662"/>
      <c r="DR29" s="662"/>
      <c r="DS29" s="662"/>
      <c r="DT29" s="662"/>
      <c r="DU29" s="662"/>
      <c r="DV29" s="663"/>
      <c r="DW29" s="666">
        <v>21.9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49814</v>
      </c>
      <c r="S30" s="664"/>
      <c r="T30" s="664"/>
      <c r="U30" s="664"/>
      <c r="V30" s="664"/>
      <c r="W30" s="664"/>
      <c r="X30" s="664"/>
      <c r="Y30" s="665"/>
      <c r="Z30" s="723">
        <v>0.1</v>
      </c>
      <c r="AA30" s="723"/>
      <c r="AB30" s="723"/>
      <c r="AC30" s="723"/>
      <c r="AD30" s="724">
        <v>10383</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99.2</v>
      </c>
      <c r="BH30" s="742"/>
      <c r="BI30" s="742"/>
      <c r="BJ30" s="742"/>
      <c r="BK30" s="742"/>
      <c r="BL30" s="742"/>
      <c r="BM30" s="743">
        <v>97.6</v>
      </c>
      <c r="BN30" s="742"/>
      <c r="BO30" s="742"/>
      <c r="BP30" s="742"/>
      <c r="BQ30" s="744"/>
      <c r="BR30" s="741">
        <v>99</v>
      </c>
      <c r="BS30" s="742"/>
      <c r="BT30" s="742"/>
      <c r="BU30" s="742"/>
      <c r="BV30" s="742"/>
      <c r="BW30" s="742"/>
      <c r="BX30" s="743">
        <v>97</v>
      </c>
      <c r="BY30" s="742"/>
      <c r="BZ30" s="742"/>
      <c r="CA30" s="742"/>
      <c r="CB30" s="744"/>
      <c r="CD30" s="747"/>
      <c r="CE30" s="748"/>
      <c r="CF30" s="705" t="s">
        <v>308</v>
      </c>
      <c r="CG30" s="702"/>
      <c r="CH30" s="702"/>
      <c r="CI30" s="702"/>
      <c r="CJ30" s="702"/>
      <c r="CK30" s="702"/>
      <c r="CL30" s="702"/>
      <c r="CM30" s="702"/>
      <c r="CN30" s="702"/>
      <c r="CO30" s="702"/>
      <c r="CP30" s="702"/>
      <c r="CQ30" s="703"/>
      <c r="CR30" s="661">
        <v>1569976</v>
      </c>
      <c r="CS30" s="664"/>
      <c r="CT30" s="664"/>
      <c r="CU30" s="664"/>
      <c r="CV30" s="664"/>
      <c r="CW30" s="664"/>
      <c r="CX30" s="664"/>
      <c r="CY30" s="665"/>
      <c r="CZ30" s="666">
        <v>3.8</v>
      </c>
      <c r="DA30" s="695"/>
      <c r="DB30" s="695"/>
      <c r="DC30" s="696"/>
      <c r="DD30" s="669">
        <v>1517509</v>
      </c>
      <c r="DE30" s="664"/>
      <c r="DF30" s="664"/>
      <c r="DG30" s="664"/>
      <c r="DH30" s="664"/>
      <c r="DI30" s="664"/>
      <c r="DJ30" s="664"/>
      <c r="DK30" s="665"/>
      <c r="DL30" s="669">
        <v>1517509</v>
      </c>
      <c r="DM30" s="664"/>
      <c r="DN30" s="664"/>
      <c r="DO30" s="664"/>
      <c r="DP30" s="664"/>
      <c r="DQ30" s="664"/>
      <c r="DR30" s="664"/>
      <c r="DS30" s="664"/>
      <c r="DT30" s="664"/>
      <c r="DU30" s="664"/>
      <c r="DV30" s="665"/>
      <c r="DW30" s="666">
        <v>20.7</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16847112</v>
      </c>
      <c r="S31" s="664"/>
      <c r="T31" s="664"/>
      <c r="U31" s="664"/>
      <c r="V31" s="664"/>
      <c r="W31" s="664"/>
      <c r="X31" s="664"/>
      <c r="Y31" s="665"/>
      <c r="Z31" s="723">
        <v>38.299999999999997</v>
      </c>
      <c r="AA31" s="723"/>
      <c r="AB31" s="723"/>
      <c r="AC31" s="723"/>
      <c r="AD31" s="724" t="s">
        <v>127</v>
      </c>
      <c r="AE31" s="724"/>
      <c r="AF31" s="724"/>
      <c r="AG31" s="724"/>
      <c r="AH31" s="724"/>
      <c r="AI31" s="724"/>
      <c r="AJ31" s="724"/>
      <c r="AK31" s="724"/>
      <c r="AL31" s="666" t="s">
        <v>136</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99.2</v>
      </c>
      <c r="BH31" s="662"/>
      <c r="BI31" s="662"/>
      <c r="BJ31" s="662"/>
      <c r="BK31" s="662"/>
      <c r="BL31" s="662"/>
      <c r="BM31" s="667">
        <v>97.9</v>
      </c>
      <c r="BN31" s="740"/>
      <c r="BO31" s="740"/>
      <c r="BP31" s="740"/>
      <c r="BQ31" s="701"/>
      <c r="BR31" s="739">
        <v>99</v>
      </c>
      <c r="BS31" s="662"/>
      <c r="BT31" s="662"/>
      <c r="BU31" s="662"/>
      <c r="BV31" s="662"/>
      <c r="BW31" s="662"/>
      <c r="BX31" s="667">
        <v>97.6</v>
      </c>
      <c r="BY31" s="740"/>
      <c r="BZ31" s="740"/>
      <c r="CA31" s="740"/>
      <c r="CB31" s="701"/>
      <c r="CD31" s="747"/>
      <c r="CE31" s="748"/>
      <c r="CF31" s="705" t="s">
        <v>312</v>
      </c>
      <c r="CG31" s="702"/>
      <c r="CH31" s="702"/>
      <c r="CI31" s="702"/>
      <c r="CJ31" s="702"/>
      <c r="CK31" s="702"/>
      <c r="CL31" s="702"/>
      <c r="CM31" s="702"/>
      <c r="CN31" s="702"/>
      <c r="CO31" s="702"/>
      <c r="CP31" s="702"/>
      <c r="CQ31" s="703"/>
      <c r="CR31" s="661">
        <v>88258</v>
      </c>
      <c r="CS31" s="662"/>
      <c r="CT31" s="662"/>
      <c r="CU31" s="662"/>
      <c r="CV31" s="662"/>
      <c r="CW31" s="662"/>
      <c r="CX31" s="662"/>
      <c r="CY31" s="663"/>
      <c r="CZ31" s="666">
        <v>0.2</v>
      </c>
      <c r="DA31" s="695"/>
      <c r="DB31" s="695"/>
      <c r="DC31" s="696"/>
      <c r="DD31" s="669">
        <v>82873</v>
      </c>
      <c r="DE31" s="662"/>
      <c r="DF31" s="662"/>
      <c r="DG31" s="662"/>
      <c r="DH31" s="662"/>
      <c r="DI31" s="662"/>
      <c r="DJ31" s="662"/>
      <c r="DK31" s="663"/>
      <c r="DL31" s="669">
        <v>82873</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14664350</v>
      </c>
      <c r="S32" s="664"/>
      <c r="T32" s="664"/>
      <c r="U32" s="664"/>
      <c r="V32" s="664"/>
      <c r="W32" s="664"/>
      <c r="X32" s="664"/>
      <c r="Y32" s="665"/>
      <c r="Z32" s="723">
        <v>33.299999999999997</v>
      </c>
      <c r="AA32" s="723"/>
      <c r="AB32" s="723"/>
      <c r="AC32" s="723"/>
      <c r="AD32" s="724" t="s">
        <v>136</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99.1</v>
      </c>
      <c r="BH32" s="677"/>
      <c r="BI32" s="677"/>
      <c r="BJ32" s="677"/>
      <c r="BK32" s="677"/>
      <c r="BL32" s="677"/>
      <c r="BM32" s="721">
        <v>97</v>
      </c>
      <c r="BN32" s="677"/>
      <c r="BO32" s="677"/>
      <c r="BP32" s="677"/>
      <c r="BQ32" s="714"/>
      <c r="BR32" s="738">
        <v>98.9</v>
      </c>
      <c r="BS32" s="677"/>
      <c r="BT32" s="677"/>
      <c r="BU32" s="677"/>
      <c r="BV32" s="677"/>
      <c r="BW32" s="677"/>
      <c r="BX32" s="721">
        <v>96.1</v>
      </c>
      <c r="BY32" s="677"/>
      <c r="BZ32" s="677"/>
      <c r="CA32" s="677"/>
      <c r="CB32" s="714"/>
      <c r="CD32" s="749"/>
      <c r="CE32" s="750"/>
      <c r="CF32" s="705" t="s">
        <v>315</v>
      </c>
      <c r="CG32" s="702"/>
      <c r="CH32" s="702"/>
      <c r="CI32" s="702"/>
      <c r="CJ32" s="702"/>
      <c r="CK32" s="702"/>
      <c r="CL32" s="702"/>
      <c r="CM32" s="702"/>
      <c r="CN32" s="702"/>
      <c r="CO32" s="702"/>
      <c r="CP32" s="702"/>
      <c r="CQ32" s="703"/>
      <c r="CR32" s="661" t="s">
        <v>136</v>
      </c>
      <c r="CS32" s="664"/>
      <c r="CT32" s="664"/>
      <c r="CU32" s="664"/>
      <c r="CV32" s="664"/>
      <c r="CW32" s="664"/>
      <c r="CX32" s="664"/>
      <c r="CY32" s="665"/>
      <c r="CZ32" s="666" t="s">
        <v>136</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136</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1558018</v>
      </c>
      <c r="S33" s="664"/>
      <c r="T33" s="664"/>
      <c r="U33" s="664"/>
      <c r="V33" s="664"/>
      <c r="W33" s="664"/>
      <c r="X33" s="664"/>
      <c r="Y33" s="665"/>
      <c r="Z33" s="723">
        <v>3.5</v>
      </c>
      <c r="AA33" s="723"/>
      <c r="AB33" s="723"/>
      <c r="AC33" s="723"/>
      <c r="AD33" s="724" t="s">
        <v>136</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33026927</v>
      </c>
      <c r="CS33" s="662"/>
      <c r="CT33" s="662"/>
      <c r="CU33" s="662"/>
      <c r="CV33" s="662"/>
      <c r="CW33" s="662"/>
      <c r="CX33" s="662"/>
      <c r="CY33" s="663"/>
      <c r="CZ33" s="666">
        <v>79.5</v>
      </c>
      <c r="DA33" s="695"/>
      <c r="DB33" s="695"/>
      <c r="DC33" s="696"/>
      <c r="DD33" s="669">
        <v>5749844</v>
      </c>
      <c r="DE33" s="662"/>
      <c r="DF33" s="662"/>
      <c r="DG33" s="662"/>
      <c r="DH33" s="662"/>
      <c r="DI33" s="662"/>
      <c r="DJ33" s="662"/>
      <c r="DK33" s="663"/>
      <c r="DL33" s="669">
        <v>3078731</v>
      </c>
      <c r="DM33" s="662"/>
      <c r="DN33" s="662"/>
      <c r="DO33" s="662"/>
      <c r="DP33" s="662"/>
      <c r="DQ33" s="662"/>
      <c r="DR33" s="662"/>
      <c r="DS33" s="662"/>
      <c r="DT33" s="662"/>
      <c r="DU33" s="662"/>
      <c r="DV33" s="663"/>
      <c r="DW33" s="666">
        <v>42.1</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276813</v>
      </c>
      <c r="S34" s="664"/>
      <c r="T34" s="664"/>
      <c r="U34" s="664"/>
      <c r="V34" s="664"/>
      <c r="W34" s="664"/>
      <c r="X34" s="664"/>
      <c r="Y34" s="665"/>
      <c r="Z34" s="723">
        <v>0.6</v>
      </c>
      <c r="AA34" s="723"/>
      <c r="AB34" s="723"/>
      <c r="AC34" s="723"/>
      <c r="AD34" s="724">
        <v>21296</v>
      </c>
      <c r="AE34" s="724"/>
      <c r="AF34" s="724"/>
      <c r="AG34" s="724"/>
      <c r="AH34" s="724"/>
      <c r="AI34" s="724"/>
      <c r="AJ34" s="724"/>
      <c r="AK34" s="724"/>
      <c r="AL34" s="666">
        <v>0.3</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11979964</v>
      </c>
      <c r="CS34" s="664"/>
      <c r="CT34" s="664"/>
      <c r="CU34" s="664"/>
      <c r="CV34" s="664"/>
      <c r="CW34" s="664"/>
      <c r="CX34" s="664"/>
      <c r="CY34" s="665"/>
      <c r="CZ34" s="666">
        <v>28.9</v>
      </c>
      <c r="DA34" s="695"/>
      <c r="DB34" s="695"/>
      <c r="DC34" s="696"/>
      <c r="DD34" s="669">
        <v>885028</v>
      </c>
      <c r="DE34" s="664"/>
      <c r="DF34" s="664"/>
      <c r="DG34" s="664"/>
      <c r="DH34" s="664"/>
      <c r="DI34" s="664"/>
      <c r="DJ34" s="664"/>
      <c r="DK34" s="665"/>
      <c r="DL34" s="669">
        <v>788732</v>
      </c>
      <c r="DM34" s="664"/>
      <c r="DN34" s="664"/>
      <c r="DO34" s="664"/>
      <c r="DP34" s="664"/>
      <c r="DQ34" s="664"/>
      <c r="DR34" s="664"/>
      <c r="DS34" s="664"/>
      <c r="DT34" s="664"/>
      <c r="DU34" s="664"/>
      <c r="DV34" s="665"/>
      <c r="DW34" s="666">
        <v>10.8</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1063475</v>
      </c>
      <c r="S35" s="664"/>
      <c r="T35" s="664"/>
      <c r="U35" s="664"/>
      <c r="V35" s="664"/>
      <c r="W35" s="664"/>
      <c r="X35" s="664"/>
      <c r="Y35" s="665"/>
      <c r="Z35" s="723">
        <v>2.4</v>
      </c>
      <c r="AA35" s="723"/>
      <c r="AB35" s="723"/>
      <c r="AC35" s="723"/>
      <c r="AD35" s="724" t="s">
        <v>237</v>
      </c>
      <c r="AE35" s="724"/>
      <c r="AF35" s="724"/>
      <c r="AG35" s="724"/>
      <c r="AH35" s="724"/>
      <c r="AI35" s="724"/>
      <c r="AJ35" s="724"/>
      <c r="AK35" s="724"/>
      <c r="AL35" s="666" t="s">
        <v>136</v>
      </c>
      <c r="AM35" s="667"/>
      <c r="AN35" s="667"/>
      <c r="AO35" s="725"/>
      <c r="AP35" s="234"/>
      <c r="AQ35" s="729" t="s">
        <v>323</v>
      </c>
      <c r="AR35" s="730"/>
      <c r="AS35" s="730"/>
      <c r="AT35" s="730"/>
      <c r="AU35" s="730"/>
      <c r="AV35" s="730"/>
      <c r="AW35" s="730"/>
      <c r="AX35" s="730"/>
      <c r="AY35" s="731"/>
      <c r="AZ35" s="726">
        <v>1604894</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86346</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113147</v>
      </c>
      <c r="CS35" s="662"/>
      <c r="CT35" s="662"/>
      <c r="CU35" s="662"/>
      <c r="CV35" s="662"/>
      <c r="CW35" s="662"/>
      <c r="CX35" s="662"/>
      <c r="CY35" s="663"/>
      <c r="CZ35" s="666">
        <v>0.3</v>
      </c>
      <c r="DA35" s="695"/>
      <c r="DB35" s="695"/>
      <c r="DC35" s="696"/>
      <c r="DD35" s="669">
        <v>109722</v>
      </c>
      <c r="DE35" s="662"/>
      <c r="DF35" s="662"/>
      <c r="DG35" s="662"/>
      <c r="DH35" s="662"/>
      <c r="DI35" s="662"/>
      <c r="DJ35" s="662"/>
      <c r="DK35" s="663"/>
      <c r="DL35" s="669">
        <v>108405</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237</v>
      </c>
      <c r="AA36" s="723"/>
      <c r="AB36" s="723"/>
      <c r="AC36" s="723"/>
      <c r="AD36" s="724" t="s">
        <v>136</v>
      </c>
      <c r="AE36" s="724"/>
      <c r="AF36" s="724"/>
      <c r="AG36" s="724"/>
      <c r="AH36" s="724"/>
      <c r="AI36" s="724"/>
      <c r="AJ36" s="724"/>
      <c r="AK36" s="724"/>
      <c r="AL36" s="666" t="s">
        <v>237</v>
      </c>
      <c r="AM36" s="667"/>
      <c r="AN36" s="667"/>
      <c r="AO36" s="725"/>
      <c r="AQ36" s="698" t="s">
        <v>327</v>
      </c>
      <c r="AR36" s="699"/>
      <c r="AS36" s="699"/>
      <c r="AT36" s="699"/>
      <c r="AU36" s="699"/>
      <c r="AV36" s="699"/>
      <c r="AW36" s="699"/>
      <c r="AX36" s="699"/>
      <c r="AY36" s="700"/>
      <c r="AZ36" s="661">
        <v>427759</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58770</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1692363</v>
      </c>
      <c r="CS36" s="664"/>
      <c r="CT36" s="664"/>
      <c r="CU36" s="664"/>
      <c r="CV36" s="664"/>
      <c r="CW36" s="664"/>
      <c r="CX36" s="664"/>
      <c r="CY36" s="665"/>
      <c r="CZ36" s="666">
        <v>4.0999999999999996</v>
      </c>
      <c r="DA36" s="695"/>
      <c r="DB36" s="695"/>
      <c r="DC36" s="696"/>
      <c r="DD36" s="669">
        <v>1243029</v>
      </c>
      <c r="DE36" s="664"/>
      <c r="DF36" s="664"/>
      <c r="DG36" s="664"/>
      <c r="DH36" s="664"/>
      <c r="DI36" s="664"/>
      <c r="DJ36" s="664"/>
      <c r="DK36" s="665"/>
      <c r="DL36" s="669">
        <v>1063194</v>
      </c>
      <c r="DM36" s="664"/>
      <c r="DN36" s="664"/>
      <c r="DO36" s="664"/>
      <c r="DP36" s="664"/>
      <c r="DQ36" s="664"/>
      <c r="DR36" s="664"/>
      <c r="DS36" s="664"/>
      <c r="DT36" s="664"/>
      <c r="DU36" s="664"/>
      <c r="DV36" s="665"/>
      <c r="DW36" s="666">
        <v>14.5</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368575</v>
      </c>
      <c r="S37" s="664"/>
      <c r="T37" s="664"/>
      <c r="U37" s="664"/>
      <c r="V37" s="664"/>
      <c r="W37" s="664"/>
      <c r="X37" s="664"/>
      <c r="Y37" s="665"/>
      <c r="Z37" s="723">
        <v>0.8</v>
      </c>
      <c r="AA37" s="723"/>
      <c r="AB37" s="723"/>
      <c r="AC37" s="723"/>
      <c r="AD37" s="724" t="s">
        <v>237</v>
      </c>
      <c r="AE37" s="724"/>
      <c r="AF37" s="724"/>
      <c r="AG37" s="724"/>
      <c r="AH37" s="724"/>
      <c r="AI37" s="724"/>
      <c r="AJ37" s="724"/>
      <c r="AK37" s="724"/>
      <c r="AL37" s="666" t="s">
        <v>136</v>
      </c>
      <c r="AM37" s="667"/>
      <c r="AN37" s="667"/>
      <c r="AO37" s="725"/>
      <c r="AQ37" s="698" t="s">
        <v>331</v>
      </c>
      <c r="AR37" s="699"/>
      <c r="AS37" s="699"/>
      <c r="AT37" s="699"/>
      <c r="AU37" s="699"/>
      <c r="AV37" s="699"/>
      <c r="AW37" s="699"/>
      <c r="AX37" s="699"/>
      <c r="AY37" s="700"/>
      <c r="AZ37" s="661">
        <v>18811</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3505</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953554</v>
      </c>
      <c r="CS37" s="662"/>
      <c r="CT37" s="662"/>
      <c r="CU37" s="662"/>
      <c r="CV37" s="662"/>
      <c r="CW37" s="662"/>
      <c r="CX37" s="662"/>
      <c r="CY37" s="663"/>
      <c r="CZ37" s="666">
        <v>2.2999999999999998</v>
      </c>
      <c r="DA37" s="695"/>
      <c r="DB37" s="695"/>
      <c r="DC37" s="696"/>
      <c r="DD37" s="669">
        <v>953554</v>
      </c>
      <c r="DE37" s="662"/>
      <c r="DF37" s="662"/>
      <c r="DG37" s="662"/>
      <c r="DH37" s="662"/>
      <c r="DI37" s="662"/>
      <c r="DJ37" s="662"/>
      <c r="DK37" s="663"/>
      <c r="DL37" s="669">
        <v>882354</v>
      </c>
      <c r="DM37" s="662"/>
      <c r="DN37" s="662"/>
      <c r="DO37" s="662"/>
      <c r="DP37" s="662"/>
      <c r="DQ37" s="662"/>
      <c r="DR37" s="662"/>
      <c r="DS37" s="662"/>
      <c r="DT37" s="662"/>
      <c r="DU37" s="662"/>
      <c r="DV37" s="663"/>
      <c r="DW37" s="666">
        <v>12.1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43977191</v>
      </c>
      <c r="S38" s="713"/>
      <c r="T38" s="713"/>
      <c r="U38" s="713"/>
      <c r="V38" s="713"/>
      <c r="W38" s="713"/>
      <c r="X38" s="713"/>
      <c r="Y38" s="718"/>
      <c r="Z38" s="719">
        <v>100</v>
      </c>
      <c r="AA38" s="719"/>
      <c r="AB38" s="719"/>
      <c r="AC38" s="719"/>
      <c r="AD38" s="720">
        <v>6952927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14133</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5638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1586083</v>
      </c>
      <c r="CS38" s="664"/>
      <c r="CT38" s="664"/>
      <c r="CU38" s="664"/>
      <c r="CV38" s="664"/>
      <c r="CW38" s="664"/>
      <c r="CX38" s="664"/>
      <c r="CY38" s="665"/>
      <c r="CZ38" s="666">
        <v>3.8</v>
      </c>
      <c r="DA38" s="695"/>
      <c r="DB38" s="695"/>
      <c r="DC38" s="696"/>
      <c r="DD38" s="669">
        <v>1378769</v>
      </c>
      <c r="DE38" s="664"/>
      <c r="DF38" s="664"/>
      <c r="DG38" s="664"/>
      <c r="DH38" s="664"/>
      <c r="DI38" s="664"/>
      <c r="DJ38" s="664"/>
      <c r="DK38" s="665"/>
      <c r="DL38" s="669">
        <v>1118400</v>
      </c>
      <c r="DM38" s="664"/>
      <c r="DN38" s="664"/>
      <c r="DO38" s="664"/>
      <c r="DP38" s="664"/>
      <c r="DQ38" s="664"/>
      <c r="DR38" s="664"/>
      <c r="DS38" s="664"/>
      <c r="DT38" s="664"/>
      <c r="DU38" s="664"/>
      <c r="DV38" s="665"/>
      <c r="DW38" s="666">
        <v>15.3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237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111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17649870</v>
      </c>
      <c r="CS39" s="662"/>
      <c r="CT39" s="662"/>
      <c r="CU39" s="662"/>
      <c r="CV39" s="662"/>
      <c r="CW39" s="662"/>
      <c r="CX39" s="662"/>
      <c r="CY39" s="663"/>
      <c r="CZ39" s="666">
        <v>42.5</v>
      </c>
      <c r="DA39" s="695"/>
      <c r="DB39" s="695"/>
      <c r="DC39" s="696"/>
      <c r="DD39" s="669">
        <v>2128296</v>
      </c>
      <c r="DE39" s="662"/>
      <c r="DF39" s="662"/>
      <c r="DG39" s="662"/>
      <c r="DH39" s="662"/>
      <c r="DI39" s="662"/>
      <c r="DJ39" s="662"/>
      <c r="DK39" s="663"/>
      <c r="DL39" s="669" t="s">
        <v>237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337481</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237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5500</v>
      </c>
      <c r="CS40" s="664"/>
      <c r="CT40" s="664"/>
      <c r="CU40" s="664"/>
      <c r="CV40" s="664"/>
      <c r="CW40" s="664"/>
      <c r="CX40" s="664"/>
      <c r="CY40" s="665"/>
      <c r="CZ40" s="666">
        <v>0</v>
      </c>
      <c r="DA40" s="695"/>
      <c r="DB40" s="695"/>
      <c r="DC40" s="696"/>
      <c r="DD40" s="669">
        <v>5000</v>
      </c>
      <c r="DE40" s="664"/>
      <c r="DF40" s="664"/>
      <c r="DG40" s="664"/>
      <c r="DH40" s="664"/>
      <c r="DI40" s="664"/>
      <c r="DJ40" s="664"/>
      <c r="DK40" s="665"/>
      <c r="DL40" s="669" t="s">
        <v>237</v>
      </c>
      <c r="DM40" s="664"/>
      <c r="DN40" s="664"/>
      <c r="DO40" s="664"/>
      <c r="DP40" s="664"/>
      <c r="DQ40" s="664"/>
      <c r="DR40" s="664"/>
      <c r="DS40" s="664"/>
      <c r="DT40" s="664"/>
      <c r="DU40" s="664"/>
      <c r="DV40" s="665"/>
      <c r="DW40" s="666" t="s">
        <v>136</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806710</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485</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2780360</v>
      </c>
      <c r="CS42" s="664"/>
      <c r="CT42" s="664"/>
      <c r="CU42" s="664"/>
      <c r="CV42" s="664"/>
      <c r="CW42" s="664"/>
      <c r="CX42" s="664"/>
      <c r="CY42" s="665"/>
      <c r="CZ42" s="666">
        <v>6.7</v>
      </c>
      <c r="DA42" s="667"/>
      <c r="DB42" s="667"/>
      <c r="DC42" s="668"/>
      <c r="DD42" s="669">
        <v>411472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59843</v>
      </c>
      <c r="CS43" s="662"/>
      <c r="CT43" s="662"/>
      <c r="CU43" s="662"/>
      <c r="CV43" s="662"/>
      <c r="CW43" s="662"/>
      <c r="CX43" s="662"/>
      <c r="CY43" s="663"/>
      <c r="CZ43" s="666">
        <v>0.1</v>
      </c>
      <c r="DA43" s="695"/>
      <c r="DB43" s="695"/>
      <c r="DC43" s="696"/>
      <c r="DD43" s="669">
        <v>59843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2764241</v>
      </c>
      <c r="CS44" s="664"/>
      <c r="CT44" s="664"/>
      <c r="CU44" s="664"/>
      <c r="CV44" s="664"/>
      <c r="CW44" s="664"/>
      <c r="CX44" s="664"/>
      <c r="CY44" s="665"/>
      <c r="CZ44" s="666">
        <v>6.7</v>
      </c>
      <c r="DA44" s="667"/>
      <c r="DB44" s="667"/>
      <c r="DC44" s="668"/>
      <c r="DD44" s="669">
        <v>405975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567770</v>
      </c>
      <c r="CS45" s="662"/>
      <c r="CT45" s="662"/>
      <c r="CU45" s="662"/>
      <c r="CV45" s="662"/>
      <c r="CW45" s="662"/>
      <c r="CX45" s="662"/>
      <c r="CY45" s="663"/>
      <c r="CZ45" s="666">
        <v>1.4</v>
      </c>
      <c r="DA45" s="695"/>
      <c r="DB45" s="695"/>
      <c r="DC45" s="696"/>
      <c r="DD45" s="669">
        <v>44091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2181788</v>
      </c>
      <c r="CS46" s="664"/>
      <c r="CT46" s="664"/>
      <c r="CU46" s="664"/>
      <c r="CV46" s="664"/>
      <c r="CW46" s="664"/>
      <c r="CX46" s="664"/>
      <c r="CY46" s="665"/>
      <c r="CZ46" s="666">
        <v>5.3</v>
      </c>
      <c r="DA46" s="667"/>
      <c r="DB46" s="667"/>
      <c r="DC46" s="668"/>
      <c r="DD46" s="669">
        <v>361101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16119</v>
      </c>
      <c r="CS47" s="662"/>
      <c r="CT47" s="662"/>
      <c r="CU47" s="662"/>
      <c r="CV47" s="662"/>
      <c r="CW47" s="662"/>
      <c r="CX47" s="662"/>
      <c r="CY47" s="663"/>
      <c r="CZ47" s="666">
        <v>0</v>
      </c>
      <c r="DA47" s="695"/>
      <c r="DB47" s="695"/>
      <c r="DC47" s="696"/>
      <c r="DD47" s="669">
        <v>5497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237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41522574</v>
      </c>
      <c r="CS49" s="677"/>
      <c r="CT49" s="677"/>
      <c r="CU49" s="677"/>
      <c r="CV49" s="677"/>
      <c r="CW49" s="677"/>
      <c r="CX49" s="677"/>
      <c r="CY49" s="678"/>
      <c r="CZ49" s="679">
        <v>100</v>
      </c>
      <c r="DA49" s="680"/>
      <c r="DB49" s="680"/>
      <c r="DC49" s="681"/>
      <c r="DD49" s="682">
        <v>10014123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b4n2HgvHjeoYwkQOoTNeoy8J+poMDH/X7gWUdfHfSQpFEO/HuYz9ngN9N2fRrhTq/+U0aFoPXB7tVwRE4JKfw==" saltValue="i3UVTAMMeFmzgotfS9zK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360</v>
      </c>
      <c r="DK2" s="1201"/>
      <c r="DL2" s="1201"/>
      <c r="DM2" s="1201"/>
      <c r="DN2" s="1201"/>
      <c r="DO2" s="1202"/>
      <c r="DP2" s="249"/>
      <c r="DQ2" s="1200" t="s">
        <v>361</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3"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8" t="s">
        <v>378</v>
      </c>
      <c r="DH5" s="1189"/>
      <c r="DI5" s="1189"/>
      <c r="DJ5" s="1189"/>
      <c r="DK5" s="1190"/>
      <c r="DL5" s="1188" t="s">
        <v>379</v>
      </c>
      <c r="DM5" s="1189"/>
      <c r="DN5" s="1189"/>
      <c r="DO5" s="1189"/>
      <c r="DP5" s="1190"/>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4">
        <v>15398</v>
      </c>
      <c r="R7" s="1195"/>
      <c r="S7" s="1195"/>
      <c r="T7" s="1195"/>
      <c r="U7" s="1195"/>
      <c r="V7" s="1195">
        <v>14938</v>
      </c>
      <c r="W7" s="1195"/>
      <c r="X7" s="1195"/>
      <c r="Y7" s="1195"/>
      <c r="Z7" s="1195"/>
      <c r="AA7" s="1195">
        <v>460</v>
      </c>
      <c r="AB7" s="1195"/>
      <c r="AC7" s="1195"/>
      <c r="AD7" s="1195"/>
      <c r="AE7" s="1196"/>
      <c r="AF7" s="1197">
        <v>368</v>
      </c>
      <c r="AG7" s="1198"/>
      <c r="AH7" s="1198"/>
      <c r="AI7" s="1198"/>
      <c r="AJ7" s="1199"/>
      <c r="AK7" s="1181">
        <v>2939</v>
      </c>
      <c r="AL7" s="1182"/>
      <c r="AM7" s="1182"/>
      <c r="AN7" s="1182"/>
      <c r="AO7" s="1182"/>
      <c r="AP7" s="1182">
        <v>16848</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594</v>
      </c>
      <c r="BT7" s="1186"/>
      <c r="BU7" s="1186"/>
      <c r="BV7" s="1186"/>
      <c r="BW7" s="1186"/>
      <c r="BX7" s="1186"/>
      <c r="BY7" s="1186"/>
      <c r="BZ7" s="1186"/>
      <c r="CA7" s="1186"/>
      <c r="CB7" s="1186"/>
      <c r="CC7" s="1186"/>
      <c r="CD7" s="1186"/>
      <c r="CE7" s="1186"/>
      <c r="CF7" s="1186"/>
      <c r="CG7" s="1187"/>
      <c r="CH7" s="1178">
        <v>-5</v>
      </c>
      <c r="CI7" s="1179"/>
      <c r="CJ7" s="1179"/>
      <c r="CK7" s="1179"/>
      <c r="CL7" s="1180"/>
      <c r="CM7" s="1178">
        <v>92</v>
      </c>
      <c r="CN7" s="1179"/>
      <c r="CO7" s="1179"/>
      <c r="CP7" s="1179"/>
      <c r="CQ7" s="1180"/>
      <c r="CR7" s="1178">
        <v>31</v>
      </c>
      <c r="CS7" s="1179"/>
      <c r="CT7" s="1179"/>
      <c r="CU7" s="1179"/>
      <c r="CV7" s="1180"/>
      <c r="CW7" s="1178" t="s">
        <v>576</v>
      </c>
      <c r="CX7" s="1179"/>
      <c r="CY7" s="1179"/>
      <c r="CZ7" s="1179"/>
      <c r="DA7" s="1180"/>
      <c r="DB7" s="1178" t="s">
        <v>576</v>
      </c>
      <c r="DC7" s="1179"/>
      <c r="DD7" s="1179"/>
      <c r="DE7" s="1179"/>
      <c r="DF7" s="1180"/>
      <c r="DG7" s="1178" t="s">
        <v>576</v>
      </c>
      <c r="DH7" s="1179"/>
      <c r="DI7" s="1179"/>
      <c r="DJ7" s="1179"/>
      <c r="DK7" s="1180"/>
      <c r="DL7" s="1178" t="s">
        <v>576</v>
      </c>
      <c r="DM7" s="1179"/>
      <c r="DN7" s="1179"/>
      <c r="DO7" s="1179"/>
      <c r="DP7" s="1180"/>
      <c r="DQ7" s="1178" t="s">
        <v>576</v>
      </c>
      <c r="DR7" s="1179"/>
      <c r="DS7" s="1179"/>
      <c r="DT7" s="1179"/>
      <c r="DU7" s="1180"/>
      <c r="DV7" s="1205"/>
      <c r="DW7" s="1206"/>
      <c r="DX7" s="1206"/>
      <c r="DY7" s="1206"/>
      <c r="DZ7" s="1207"/>
      <c r="EA7" s="254"/>
    </row>
    <row r="8" spans="1:131" s="255" customFormat="1" ht="26.25" customHeight="1" x14ac:dyDescent="0.15">
      <c r="A8" s="261">
        <v>2</v>
      </c>
      <c r="B8" s="1120" t="s">
        <v>382</v>
      </c>
      <c r="C8" s="1121"/>
      <c r="D8" s="1121"/>
      <c r="E8" s="1121"/>
      <c r="F8" s="1121"/>
      <c r="G8" s="1121"/>
      <c r="H8" s="1121"/>
      <c r="I8" s="1121"/>
      <c r="J8" s="1121"/>
      <c r="K8" s="1121"/>
      <c r="L8" s="1121"/>
      <c r="M8" s="1121"/>
      <c r="N8" s="1121"/>
      <c r="O8" s="1121"/>
      <c r="P8" s="1122"/>
      <c r="Q8" s="1132">
        <v>34</v>
      </c>
      <c r="R8" s="1133"/>
      <c r="S8" s="1133"/>
      <c r="T8" s="1133"/>
      <c r="U8" s="1133"/>
      <c r="V8" s="1133">
        <v>29</v>
      </c>
      <c r="W8" s="1133"/>
      <c r="X8" s="1133"/>
      <c r="Y8" s="1133"/>
      <c r="Z8" s="1133"/>
      <c r="AA8" s="1133">
        <v>6</v>
      </c>
      <c r="AB8" s="1133"/>
      <c r="AC8" s="1133"/>
      <c r="AD8" s="1133"/>
      <c r="AE8" s="1134"/>
      <c r="AF8" s="1126">
        <v>6</v>
      </c>
      <c r="AG8" s="1127"/>
      <c r="AH8" s="1127"/>
      <c r="AI8" s="1127"/>
      <c r="AJ8" s="1128"/>
      <c r="AK8" s="1175">
        <v>9</v>
      </c>
      <c r="AL8" s="1176"/>
      <c r="AM8" s="1176"/>
      <c r="AN8" s="1176"/>
      <c r="AO8" s="1176"/>
      <c r="AP8" s="1176">
        <v>28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2</v>
      </c>
      <c r="CI8" s="1079"/>
      <c r="CJ8" s="1079"/>
      <c r="CK8" s="1079"/>
      <c r="CL8" s="1080"/>
      <c r="CM8" s="1078">
        <v>363</v>
      </c>
      <c r="CN8" s="1079"/>
      <c r="CO8" s="1079"/>
      <c r="CP8" s="1079"/>
      <c r="CQ8" s="1080"/>
      <c r="CR8" s="1078">
        <v>220</v>
      </c>
      <c r="CS8" s="1079"/>
      <c r="CT8" s="1079"/>
      <c r="CU8" s="1079"/>
      <c r="CV8" s="1080"/>
      <c r="CW8" s="1078" t="s">
        <v>576</v>
      </c>
      <c r="CX8" s="1079"/>
      <c r="CY8" s="1079"/>
      <c r="CZ8" s="1079"/>
      <c r="DA8" s="1080"/>
      <c r="DB8" s="1078" t="s">
        <v>576</v>
      </c>
      <c r="DC8" s="1079"/>
      <c r="DD8" s="1079"/>
      <c r="DE8" s="1079"/>
      <c r="DF8" s="1080"/>
      <c r="DG8" s="1078" t="s">
        <v>577</v>
      </c>
      <c r="DH8" s="1079"/>
      <c r="DI8" s="1079"/>
      <c r="DJ8" s="1079"/>
      <c r="DK8" s="1080"/>
      <c r="DL8" s="1078" t="s">
        <v>576</v>
      </c>
      <c r="DM8" s="1079"/>
      <c r="DN8" s="1079"/>
      <c r="DO8" s="1079"/>
      <c r="DP8" s="1080"/>
      <c r="DQ8" s="1078" t="s">
        <v>576</v>
      </c>
      <c r="DR8" s="1079"/>
      <c r="DS8" s="1079"/>
      <c r="DT8" s="1079"/>
      <c r="DU8" s="1080"/>
      <c r="DV8" s="1081"/>
      <c r="DW8" s="1082"/>
      <c r="DX8" s="1082"/>
      <c r="DY8" s="1082"/>
      <c r="DZ8" s="1083"/>
      <c r="EA8" s="254"/>
    </row>
    <row r="9" spans="1:131" s="255" customFormat="1" ht="26.25" customHeight="1" x14ac:dyDescent="0.15">
      <c r="A9" s="261">
        <v>3</v>
      </c>
      <c r="B9" s="1120" t="s">
        <v>383</v>
      </c>
      <c r="C9" s="1121"/>
      <c r="D9" s="1121"/>
      <c r="E9" s="1121"/>
      <c r="F9" s="1121"/>
      <c r="G9" s="1121"/>
      <c r="H9" s="1121"/>
      <c r="I9" s="1121"/>
      <c r="J9" s="1121"/>
      <c r="K9" s="1121"/>
      <c r="L9" s="1121"/>
      <c r="M9" s="1121"/>
      <c r="N9" s="1121"/>
      <c r="O9" s="1121"/>
      <c r="P9" s="1122"/>
      <c r="Q9" s="1132">
        <v>31150</v>
      </c>
      <c r="R9" s="1133"/>
      <c r="S9" s="1133"/>
      <c r="T9" s="1133"/>
      <c r="U9" s="1133"/>
      <c r="V9" s="1133">
        <v>29161</v>
      </c>
      <c r="W9" s="1133"/>
      <c r="X9" s="1133"/>
      <c r="Y9" s="1133"/>
      <c r="Z9" s="1133"/>
      <c r="AA9" s="1133">
        <v>1989</v>
      </c>
      <c r="AB9" s="1133"/>
      <c r="AC9" s="1133"/>
      <c r="AD9" s="1133"/>
      <c r="AE9" s="1134"/>
      <c r="AF9" s="1126">
        <v>1984</v>
      </c>
      <c r="AG9" s="1127"/>
      <c r="AH9" s="1127"/>
      <c r="AI9" s="1127"/>
      <c r="AJ9" s="1128"/>
      <c r="AK9" s="1175">
        <v>14313</v>
      </c>
      <c r="AL9" s="1176"/>
      <c r="AM9" s="1176"/>
      <c r="AN9" s="1176"/>
      <c r="AO9" s="1176"/>
      <c r="AP9" s="1176" t="s">
        <v>576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596</v>
      </c>
      <c r="BT9" s="1104"/>
      <c r="BU9" s="1104"/>
      <c r="BV9" s="1104"/>
      <c r="BW9" s="1104"/>
      <c r="BX9" s="1104"/>
      <c r="BY9" s="1104"/>
      <c r="BZ9" s="1104"/>
      <c r="CA9" s="1104"/>
      <c r="CB9" s="1104"/>
      <c r="CC9" s="1104"/>
      <c r="CD9" s="1104"/>
      <c r="CE9" s="1104"/>
      <c r="CF9" s="1104"/>
      <c r="CG9" s="1105"/>
      <c r="CH9" s="1078">
        <v>-1</v>
      </c>
      <c r="CI9" s="1079"/>
      <c r="CJ9" s="1079"/>
      <c r="CK9" s="1079"/>
      <c r="CL9" s="1080"/>
      <c r="CM9" s="1078">
        <v>11</v>
      </c>
      <c r="CN9" s="1079"/>
      <c r="CO9" s="1079"/>
      <c r="CP9" s="1079"/>
      <c r="CQ9" s="1080"/>
      <c r="CR9" s="1078">
        <v>5</v>
      </c>
      <c r="CS9" s="1079"/>
      <c r="CT9" s="1079"/>
      <c r="CU9" s="1079"/>
      <c r="CV9" s="1080"/>
      <c r="CW9" s="1078">
        <v>1</v>
      </c>
      <c r="CX9" s="1079"/>
      <c r="CY9" s="1079"/>
      <c r="CZ9" s="1079"/>
      <c r="DA9" s="1080"/>
      <c r="DB9" s="1078" t="s">
        <v>576</v>
      </c>
      <c r="DC9" s="1079"/>
      <c r="DD9" s="1079"/>
      <c r="DE9" s="1079"/>
      <c r="DF9" s="1080"/>
      <c r="DG9" s="1078">
        <v>26</v>
      </c>
      <c r="DH9" s="1079"/>
      <c r="DI9" s="1079"/>
      <c r="DJ9" s="1079"/>
      <c r="DK9" s="1080"/>
      <c r="DL9" s="1078" t="s">
        <v>576</v>
      </c>
      <c r="DM9" s="1079"/>
      <c r="DN9" s="1079"/>
      <c r="DO9" s="1079"/>
      <c r="DP9" s="1080"/>
      <c r="DQ9" s="1177" t="s">
        <v>576</v>
      </c>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597</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2</v>
      </c>
      <c r="CN10" s="1079"/>
      <c r="CO10" s="1079"/>
      <c r="CP10" s="1079"/>
      <c r="CQ10" s="1080"/>
      <c r="CR10" s="1078">
        <v>1</v>
      </c>
      <c r="CS10" s="1079"/>
      <c r="CT10" s="1079"/>
      <c r="CU10" s="1079"/>
      <c r="CV10" s="1080"/>
      <c r="CW10" s="1078" t="s">
        <v>576</v>
      </c>
      <c r="CX10" s="1079"/>
      <c r="CY10" s="1079"/>
      <c r="CZ10" s="1079"/>
      <c r="DA10" s="1080"/>
      <c r="DB10" s="1078" t="s">
        <v>576</v>
      </c>
      <c r="DC10" s="1079"/>
      <c r="DD10" s="1079"/>
      <c r="DE10" s="1079"/>
      <c r="DF10" s="1080"/>
      <c r="DG10" s="1078" t="s">
        <v>576</v>
      </c>
      <c r="DH10" s="1079"/>
      <c r="DI10" s="1079"/>
      <c r="DJ10" s="1079"/>
      <c r="DK10" s="1080"/>
      <c r="DL10" s="1078" t="s">
        <v>576</v>
      </c>
      <c r="DM10" s="1079"/>
      <c r="DN10" s="1079"/>
      <c r="DO10" s="1079"/>
      <c r="DP10" s="1080"/>
      <c r="DQ10" s="1078" t="s">
        <v>576</v>
      </c>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384</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46583</v>
      </c>
      <c r="R23" s="1158"/>
      <c r="S23" s="1158"/>
      <c r="T23" s="1158"/>
      <c r="U23" s="1158"/>
      <c r="V23" s="1158">
        <v>44128</v>
      </c>
      <c r="W23" s="1158"/>
      <c r="X23" s="1158"/>
      <c r="Y23" s="1158"/>
      <c r="Z23" s="1158"/>
      <c r="AA23" s="1158">
        <v>2455</v>
      </c>
      <c r="AB23" s="1158"/>
      <c r="AC23" s="1158"/>
      <c r="AD23" s="1158"/>
      <c r="AE23" s="1159"/>
      <c r="AF23" s="1160">
        <v>2358</v>
      </c>
      <c r="AG23" s="1158"/>
      <c r="AH23" s="1158"/>
      <c r="AI23" s="1158"/>
      <c r="AJ23" s="1161"/>
      <c r="AK23" s="1162"/>
      <c r="AL23" s="1163"/>
      <c r="AM23" s="1163"/>
      <c r="AN23" s="1163"/>
      <c r="AO23" s="1163"/>
      <c r="AP23" s="1158">
        <v>16875</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3862</v>
      </c>
      <c r="R28" s="1143"/>
      <c r="S28" s="1143"/>
      <c r="T28" s="1143"/>
      <c r="U28" s="1143"/>
      <c r="V28" s="1143">
        <v>3775</v>
      </c>
      <c r="W28" s="1143"/>
      <c r="X28" s="1143"/>
      <c r="Y28" s="1143"/>
      <c r="Z28" s="1143"/>
      <c r="AA28" s="1143">
        <v>86</v>
      </c>
      <c r="AB28" s="1143"/>
      <c r="AC28" s="1143"/>
      <c r="AD28" s="1143"/>
      <c r="AE28" s="1144"/>
      <c r="AF28" s="1145">
        <v>86</v>
      </c>
      <c r="AG28" s="1143"/>
      <c r="AH28" s="1143"/>
      <c r="AI28" s="1143"/>
      <c r="AJ28" s="1146"/>
      <c r="AK28" s="1147">
        <v>287</v>
      </c>
      <c r="AL28" s="1135"/>
      <c r="AM28" s="1135"/>
      <c r="AN28" s="1135"/>
      <c r="AO28" s="1135"/>
      <c r="AP28" s="1135">
        <v>121</v>
      </c>
      <c r="AQ28" s="1135"/>
      <c r="AR28" s="1135"/>
      <c r="AS28" s="1135"/>
      <c r="AT28" s="1135"/>
      <c r="AU28" s="1135" t="s">
        <v>577</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399</v>
      </c>
      <c r="C29" s="1121"/>
      <c r="D29" s="1121"/>
      <c r="E29" s="1121"/>
      <c r="F29" s="1121"/>
      <c r="G29" s="1121"/>
      <c r="H29" s="1121"/>
      <c r="I29" s="1121"/>
      <c r="J29" s="1121"/>
      <c r="K29" s="1121"/>
      <c r="L29" s="1121"/>
      <c r="M29" s="1121"/>
      <c r="N29" s="1121"/>
      <c r="O29" s="1121"/>
      <c r="P29" s="1122"/>
      <c r="Q29" s="1132">
        <v>405</v>
      </c>
      <c r="R29" s="1133"/>
      <c r="S29" s="1133"/>
      <c r="T29" s="1133"/>
      <c r="U29" s="1133"/>
      <c r="V29" s="1133">
        <v>397</v>
      </c>
      <c r="W29" s="1133"/>
      <c r="X29" s="1133"/>
      <c r="Y29" s="1133"/>
      <c r="Z29" s="1133"/>
      <c r="AA29" s="1133">
        <v>8</v>
      </c>
      <c r="AB29" s="1133"/>
      <c r="AC29" s="1133"/>
      <c r="AD29" s="1133"/>
      <c r="AE29" s="1134"/>
      <c r="AF29" s="1126">
        <v>8</v>
      </c>
      <c r="AG29" s="1127"/>
      <c r="AH29" s="1127"/>
      <c r="AI29" s="1127"/>
      <c r="AJ29" s="1128"/>
      <c r="AK29" s="1069">
        <v>105</v>
      </c>
      <c r="AL29" s="1060"/>
      <c r="AM29" s="1060"/>
      <c r="AN29" s="1060"/>
      <c r="AO29" s="1060"/>
      <c r="AP29" s="1060" t="s">
        <v>577</v>
      </c>
      <c r="AQ29" s="1060"/>
      <c r="AR29" s="1060"/>
      <c r="AS29" s="1060"/>
      <c r="AT29" s="1060"/>
      <c r="AU29" s="1060" t="s">
        <v>576</v>
      </c>
      <c r="AV29" s="1060"/>
      <c r="AW29" s="1060"/>
      <c r="AX29" s="1060"/>
      <c r="AY29" s="1060"/>
      <c r="AZ29" s="1131" t="s">
        <v>576</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400</v>
      </c>
      <c r="C30" s="1121"/>
      <c r="D30" s="1121"/>
      <c r="E30" s="1121"/>
      <c r="F30" s="1121"/>
      <c r="G30" s="1121"/>
      <c r="H30" s="1121"/>
      <c r="I30" s="1121"/>
      <c r="J30" s="1121"/>
      <c r="K30" s="1121"/>
      <c r="L30" s="1121"/>
      <c r="M30" s="1121"/>
      <c r="N30" s="1121"/>
      <c r="O30" s="1121"/>
      <c r="P30" s="1122"/>
      <c r="Q30" s="1132">
        <v>1387</v>
      </c>
      <c r="R30" s="1133"/>
      <c r="S30" s="1133"/>
      <c r="T30" s="1133"/>
      <c r="U30" s="1133"/>
      <c r="V30" s="1133">
        <v>1292</v>
      </c>
      <c r="W30" s="1133"/>
      <c r="X30" s="1133"/>
      <c r="Y30" s="1133"/>
      <c r="Z30" s="1133"/>
      <c r="AA30" s="1133">
        <v>95</v>
      </c>
      <c r="AB30" s="1133"/>
      <c r="AC30" s="1133"/>
      <c r="AD30" s="1133"/>
      <c r="AE30" s="1134"/>
      <c r="AF30" s="1126">
        <v>57</v>
      </c>
      <c r="AG30" s="1127"/>
      <c r="AH30" s="1127"/>
      <c r="AI30" s="1127"/>
      <c r="AJ30" s="1128"/>
      <c r="AK30" s="1069">
        <v>445</v>
      </c>
      <c r="AL30" s="1060"/>
      <c r="AM30" s="1060"/>
      <c r="AN30" s="1060"/>
      <c r="AO30" s="1060"/>
      <c r="AP30" s="1060">
        <v>6170</v>
      </c>
      <c r="AQ30" s="1060"/>
      <c r="AR30" s="1060"/>
      <c r="AS30" s="1060"/>
      <c r="AT30" s="1060"/>
      <c r="AU30" s="1060">
        <v>4794</v>
      </c>
      <c r="AV30" s="1060"/>
      <c r="AW30" s="1060"/>
      <c r="AX30" s="1060"/>
      <c r="AY30" s="1060"/>
      <c r="AZ30" s="1131" t="s">
        <v>576</v>
      </c>
      <c r="BA30" s="1131"/>
      <c r="BB30" s="1131"/>
      <c r="BC30" s="1131"/>
      <c r="BD30" s="1131"/>
      <c r="BE30" s="1115" t="s">
        <v>401</v>
      </c>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402</v>
      </c>
      <c r="C31" s="1121"/>
      <c r="D31" s="1121"/>
      <c r="E31" s="1121"/>
      <c r="F31" s="1121"/>
      <c r="G31" s="1121"/>
      <c r="H31" s="1121"/>
      <c r="I31" s="1121"/>
      <c r="J31" s="1121"/>
      <c r="K31" s="1121"/>
      <c r="L31" s="1121"/>
      <c r="M31" s="1121"/>
      <c r="N31" s="1121"/>
      <c r="O31" s="1121"/>
      <c r="P31" s="1122"/>
      <c r="Q31" s="1132">
        <v>126</v>
      </c>
      <c r="R31" s="1133"/>
      <c r="S31" s="1133"/>
      <c r="T31" s="1133"/>
      <c r="U31" s="1133"/>
      <c r="V31" s="1133">
        <v>43</v>
      </c>
      <c r="W31" s="1133"/>
      <c r="X31" s="1133"/>
      <c r="Y31" s="1133"/>
      <c r="Z31" s="1133"/>
      <c r="AA31" s="1133">
        <v>83</v>
      </c>
      <c r="AB31" s="1133"/>
      <c r="AC31" s="1133"/>
      <c r="AD31" s="1133"/>
      <c r="AE31" s="1134"/>
      <c r="AF31" s="1126">
        <v>83</v>
      </c>
      <c r="AG31" s="1127"/>
      <c r="AH31" s="1127"/>
      <c r="AI31" s="1127"/>
      <c r="AJ31" s="1128"/>
      <c r="AK31" s="1069" t="s">
        <v>576</v>
      </c>
      <c r="AL31" s="1060"/>
      <c r="AM31" s="1060"/>
      <c r="AN31" s="1060"/>
      <c r="AO31" s="1060"/>
      <c r="AP31" s="1060" t="s">
        <v>577</v>
      </c>
      <c r="AQ31" s="1060"/>
      <c r="AR31" s="1060"/>
      <c r="AS31" s="1060"/>
      <c r="AT31" s="1060"/>
      <c r="AU31" s="1060" t="s">
        <v>576</v>
      </c>
      <c r="AV31" s="1060"/>
      <c r="AW31" s="1060"/>
      <c r="AX31" s="1060"/>
      <c r="AY31" s="1060"/>
      <c r="AZ31" s="1131" t="s">
        <v>576</v>
      </c>
      <c r="BA31" s="1131"/>
      <c r="BB31" s="1131"/>
      <c r="BC31" s="1131"/>
      <c r="BD31" s="1131"/>
      <c r="BE31" s="1115" t="s">
        <v>403</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404</v>
      </c>
      <c r="C32" s="1121"/>
      <c r="D32" s="1121"/>
      <c r="E32" s="1121"/>
      <c r="F32" s="1121"/>
      <c r="G32" s="1121"/>
      <c r="H32" s="1121"/>
      <c r="I32" s="1121"/>
      <c r="J32" s="1121"/>
      <c r="K32" s="1121"/>
      <c r="L32" s="1121"/>
      <c r="M32" s="1121"/>
      <c r="N32" s="1121"/>
      <c r="O32" s="1121"/>
      <c r="P32" s="1122"/>
      <c r="Q32" s="1132">
        <v>51</v>
      </c>
      <c r="R32" s="1133"/>
      <c r="S32" s="1133"/>
      <c r="T32" s="1133"/>
      <c r="U32" s="1133"/>
      <c r="V32" s="1133">
        <v>36</v>
      </c>
      <c r="W32" s="1133"/>
      <c r="X32" s="1133"/>
      <c r="Y32" s="1133"/>
      <c r="Z32" s="1133"/>
      <c r="AA32" s="1133">
        <v>15</v>
      </c>
      <c r="AB32" s="1133"/>
      <c r="AC32" s="1133"/>
      <c r="AD32" s="1133"/>
      <c r="AE32" s="1134"/>
      <c r="AF32" s="1126">
        <v>15</v>
      </c>
      <c r="AG32" s="1127"/>
      <c r="AH32" s="1127"/>
      <c r="AI32" s="1127"/>
      <c r="AJ32" s="1128"/>
      <c r="AK32" s="1069">
        <v>5</v>
      </c>
      <c r="AL32" s="1060"/>
      <c r="AM32" s="1060"/>
      <c r="AN32" s="1060"/>
      <c r="AO32" s="1060"/>
      <c r="AP32" s="1060" t="s">
        <v>576</v>
      </c>
      <c r="AQ32" s="1060"/>
      <c r="AR32" s="1060"/>
      <c r="AS32" s="1060"/>
      <c r="AT32" s="1060"/>
      <c r="AU32" s="1060" t="s">
        <v>576</v>
      </c>
      <c r="AV32" s="1060"/>
      <c r="AW32" s="1060"/>
      <c r="AX32" s="1060"/>
      <c r="AY32" s="1060"/>
      <c r="AZ32" s="1131" t="s">
        <v>578</v>
      </c>
      <c r="BA32" s="1131"/>
      <c r="BB32" s="1131"/>
      <c r="BC32" s="1131"/>
      <c r="BD32" s="1131"/>
      <c r="BE32" s="1115" t="s">
        <v>403</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405</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249</v>
      </c>
      <c r="AG63" s="1048"/>
      <c r="AH63" s="1048"/>
      <c r="AI63" s="1048"/>
      <c r="AJ63" s="1113"/>
      <c r="AK63" s="1114"/>
      <c r="AL63" s="1052"/>
      <c r="AM63" s="1052"/>
      <c r="AN63" s="1052"/>
      <c r="AO63" s="1052"/>
      <c r="AP63" s="1048">
        <v>6291</v>
      </c>
      <c r="AQ63" s="1048"/>
      <c r="AR63" s="1048"/>
      <c r="AS63" s="1048"/>
      <c r="AT63" s="1048"/>
      <c r="AU63" s="1048">
        <v>4794</v>
      </c>
      <c r="AV63" s="1048"/>
      <c r="AW63" s="1048"/>
      <c r="AX63" s="1048"/>
      <c r="AY63" s="1048"/>
      <c r="AZ63" s="1108"/>
      <c r="BA63" s="1108"/>
      <c r="BB63" s="1108"/>
      <c r="BC63" s="1108"/>
      <c r="BD63" s="1108"/>
      <c r="BE63" s="1049"/>
      <c r="BF63" s="1049"/>
      <c r="BG63" s="1049"/>
      <c r="BH63" s="1049"/>
      <c r="BI63" s="1050"/>
      <c r="BJ63" s="1109" t="s">
        <v>407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393</v>
      </c>
      <c r="AG66" s="1097"/>
      <c r="AH66" s="1097"/>
      <c r="AI66" s="1097"/>
      <c r="AJ66" s="1098"/>
      <c r="AK66" s="1090" t="s">
        <v>394</v>
      </c>
      <c r="AL66" s="1085"/>
      <c r="AM66" s="1085"/>
      <c r="AN66" s="1085"/>
      <c r="AO66" s="1086"/>
      <c r="AP66" s="1090" t="s">
        <v>413</v>
      </c>
      <c r="AQ66" s="1091"/>
      <c r="AR66" s="1091"/>
      <c r="AS66" s="1091"/>
      <c r="AT66" s="1092"/>
      <c r="AU66" s="1090" t="s">
        <v>414</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1857</v>
      </c>
      <c r="R68" s="1071"/>
      <c r="S68" s="1071"/>
      <c r="T68" s="1071"/>
      <c r="U68" s="1071"/>
      <c r="V68" s="1071">
        <v>1828</v>
      </c>
      <c r="W68" s="1071"/>
      <c r="X68" s="1071"/>
      <c r="Y68" s="1071"/>
      <c r="Z68" s="1071"/>
      <c r="AA68" s="1071">
        <v>29</v>
      </c>
      <c r="AB68" s="1071"/>
      <c r="AC68" s="1071"/>
      <c r="AD68" s="1071"/>
      <c r="AE68" s="1071"/>
      <c r="AF68" s="1071">
        <v>29</v>
      </c>
      <c r="AG68" s="1071"/>
      <c r="AH68" s="1071"/>
      <c r="AI68" s="1071"/>
      <c r="AJ68" s="1071"/>
      <c r="AK68" s="1071" t="s">
        <v>576</v>
      </c>
      <c r="AL68" s="1071"/>
      <c r="AM68" s="1071"/>
      <c r="AN68" s="1071"/>
      <c r="AO68" s="1071"/>
      <c r="AP68" s="1071" t="s">
        <v>576</v>
      </c>
      <c r="AQ68" s="1071"/>
      <c r="AR68" s="1071"/>
      <c r="AS68" s="1071"/>
      <c r="AT68" s="1071"/>
      <c r="AU68" s="1071" t="s">
        <v>576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1455</v>
      </c>
      <c r="R69" s="1060"/>
      <c r="S69" s="1060"/>
      <c r="T69" s="1060"/>
      <c r="U69" s="1060"/>
      <c r="V69" s="1060">
        <v>1447</v>
      </c>
      <c r="W69" s="1060"/>
      <c r="X69" s="1060"/>
      <c r="Y69" s="1060"/>
      <c r="Z69" s="1060"/>
      <c r="AA69" s="1060">
        <v>8</v>
      </c>
      <c r="AB69" s="1060"/>
      <c r="AC69" s="1060"/>
      <c r="AD69" s="1060"/>
      <c r="AE69" s="1060"/>
      <c r="AF69" s="1060">
        <v>8</v>
      </c>
      <c r="AG69" s="1060"/>
      <c r="AH69" s="1060"/>
      <c r="AI69" s="1060"/>
      <c r="AJ69" s="1060"/>
      <c r="AK69" s="1060">
        <v>13</v>
      </c>
      <c r="AL69" s="1060"/>
      <c r="AM69" s="1060"/>
      <c r="AN69" s="1060"/>
      <c r="AO69" s="1060"/>
      <c r="AP69" s="1060">
        <v>383</v>
      </c>
      <c r="AQ69" s="1060"/>
      <c r="AR69" s="1060"/>
      <c r="AS69" s="1060"/>
      <c r="AT69" s="1060"/>
      <c r="AU69" s="1060" t="s">
        <v>576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454</v>
      </c>
      <c r="R70" s="1060"/>
      <c r="S70" s="1060"/>
      <c r="T70" s="1060"/>
      <c r="U70" s="1060"/>
      <c r="V70" s="1060">
        <v>437</v>
      </c>
      <c r="W70" s="1060"/>
      <c r="X70" s="1060"/>
      <c r="Y70" s="1060"/>
      <c r="Z70" s="1060"/>
      <c r="AA70" s="1060">
        <v>17</v>
      </c>
      <c r="AB70" s="1060"/>
      <c r="AC70" s="1060"/>
      <c r="AD70" s="1060"/>
      <c r="AE70" s="1060"/>
      <c r="AF70" s="1060">
        <v>17</v>
      </c>
      <c r="AG70" s="1060"/>
      <c r="AH70" s="1060"/>
      <c r="AI70" s="1060"/>
      <c r="AJ70" s="1060"/>
      <c r="AK70" s="1060">
        <v>24</v>
      </c>
      <c r="AL70" s="1060"/>
      <c r="AM70" s="1060"/>
      <c r="AN70" s="1060"/>
      <c r="AO70" s="1060"/>
      <c r="AP70" s="1060" t="s">
        <v>576</v>
      </c>
      <c r="AQ70" s="1060"/>
      <c r="AR70" s="1060"/>
      <c r="AS70" s="1060"/>
      <c r="AT70" s="1060"/>
      <c r="AU70" s="1060" t="s">
        <v>576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2567</v>
      </c>
      <c r="R71" s="1060"/>
      <c r="S71" s="1060"/>
      <c r="T71" s="1060"/>
      <c r="U71" s="1060"/>
      <c r="V71" s="1060">
        <v>2400</v>
      </c>
      <c r="W71" s="1060"/>
      <c r="X71" s="1060"/>
      <c r="Y71" s="1060"/>
      <c r="Z71" s="1060"/>
      <c r="AA71" s="1060">
        <v>167</v>
      </c>
      <c r="AB71" s="1060"/>
      <c r="AC71" s="1060"/>
      <c r="AD71" s="1060"/>
      <c r="AE71" s="1060"/>
      <c r="AF71" s="1060">
        <v>2475</v>
      </c>
      <c r="AG71" s="1060"/>
      <c r="AH71" s="1060"/>
      <c r="AI71" s="1060"/>
      <c r="AJ71" s="1060"/>
      <c r="AK71" s="1060">
        <v>40</v>
      </c>
      <c r="AL71" s="1060"/>
      <c r="AM71" s="1060"/>
      <c r="AN71" s="1060"/>
      <c r="AO71" s="1060"/>
      <c r="AP71" s="1060">
        <v>1305</v>
      </c>
      <c r="AQ71" s="1060"/>
      <c r="AR71" s="1060"/>
      <c r="AS71" s="1060"/>
      <c r="AT71" s="1060"/>
      <c r="AU71" s="1060" t="s">
        <v>576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2449</v>
      </c>
      <c r="R72" s="1060"/>
      <c r="S72" s="1060"/>
      <c r="T72" s="1060"/>
      <c r="U72" s="1060"/>
      <c r="V72" s="1060">
        <v>2277</v>
      </c>
      <c r="W72" s="1060"/>
      <c r="X72" s="1060"/>
      <c r="Y72" s="1060"/>
      <c r="Z72" s="1060"/>
      <c r="AA72" s="1060">
        <v>172</v>
      </c>
      <c r="AB72" s="1060"/>
      <c r="AC72" s="1060"/>
      <c r="AD72" s="1060"/>
      <c r="AE72" s="1060"/>
      <c r="AF72" s="1060">
        <v>1406</v>
      </c>
      <c r="AG72" s="1060"/>
      <c r="AH72" s="1060"/>
      <c r="AI72" s="1060"/>
      <c r="AJ72" s="1060"/>
      <c r="AK72" s="1060">
        <v>12</v>
      </c>
      <c r="AL72" s="1060"/>
      <c r="AM72" s="1060"/>
      <c r="AN72" s="1060"/>
      <c r="AO72" s="1060"/>
      <c r="AP72" s="1060">
        <v>5935</v>
      </c>
      <c r="AQ72" s="1060"/>
      <c r="AR72" s="1060"/>
      <c r="AS72" s="1060"/>
      <c r="AT72" s="1060"/>
      <c r="AU72" s="1060">
        <v>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51</v>
      </c>
      <c r="R73" s="1060"/>
      <c r="S73" s="1060"/>
      <c r="T73" s="1060"/>
      <c r="U73" s="1060"/>
      <c r="V73" s="1060">
        <v>47</v>
      </c>
      <c r="W73" s="1060"/>
      <c r="X73" s="1060"/>
      <c r="Y73" s="1060"/>
      <c r="Z73" s="1060"/>
      <c r="AA73" s="1060">
        <v>5</v>
      </c>
      <c r="AB73" s="1060"/>
      <c r="AC73" s="1060"/>
      <c r="AD73" s="1060"/>
      <c r="AE73" s="1060"/>
      <c r="AF73" s="1060">
        <v>5</v>
      </c>
      <c r="AG73" s="1060"/>
      <c r="AH73" s="1060"/>
      <c r="AI73" s="1060"/>
      <c r="AJ73" s="1060"/>
      <c r="AK73" s="1060" t="s">
        <v>576</v>
      </c>
      <c r="AL73" s="1060"/>
      <c r="AM73" s="1060"/>
      <c r="AN73" s="1060"/>
      <c r="AO73" s="1060"/>
      <c r="AP73" s="1060" t="s">
        <v>576</v>
      </c>
      <c r="AQ73" s="1060"/>
      <c r="AR73" s="1060"/>
      <c r="AS73" s="1060"/>
      <c r="AT73" s="1060"/>
      <c r="AU73" s="1060" t="s">
        <v>576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585</v>
      </c>
      <c r="C74" s="1064"/>
      <c r="D74" s="1064"/>
      <c r="E74" s="1064"/>
      <c r="F74" s="1064"/>
      <c r="G74" s="1064"/>
      <c r="H74" s="1064"/>
      <c r="I74" s="1064"/>
      <c r="J74" s="1064"/>
      <c r="K74" s="1064"/>
      <c r="L74" s="1064"/>
      <c r="M74" s="1064"/>
      <c r="N74" s="1064"/>
      <c r="O74" s="1064"/>
      <c r="P74" s="1065"/>
      <c r="Q74" s="1066">
        <v>16</v>
      </c>
      <c r="R74" s="1060"/>
      <c r="S74" s="1060"/>
      <c r="T74" s="1060"/>
      <c r="U74" s="1060"/>
      <c r="V74" s="1060">
        <v>16</v>
      </c>
      <c r="W74" s="1060"/>
      <c r="X74" s="1060"/>
      <c r="Y74" s="1060"/>
      <c r="Z74" s="1060"/>
      <c r="AA74" s="1060">
        <v>1</v>
      </c>
      <c r="AB74" s="1060"/>
      <c r="AC74" s="1060"/>
      <c r="AD74" s="1060"/>
      <c r="AE74" s="1060"/>
      <c r="AF74" s="1060">
        <v>1</v>
      </c>
      <c r="AG74" s="1060"/>
      <c r="AH74" s="1060"/>
      <c r="AI74" s="1060"/>
      <c r="AJ74" s="1060"/>
      <c r="AK74" s="1060" t="s">
        <v>576</v>
      </c>
      <c r="AL74" s="1060"/>
      <c r="AM74" s="1060"/>
      <c r="AN74" s="1060"/>
      <c r="AO74" s="1060"/>
      <c r="AP74" s="1060" t="s">
        <v>592</v>
      </c>
      <c r="AQ74" s="1060"/>
      <c r="AR74" s="1060"/>
      <c r="AS74" s="1060"/>
      <c r="AT74" s="1060"/>
      <c r="AU74" s="1060" t="s">
        <v>576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586</v>
      </c>
      <c r="C75" s="1064"/>
      <c r="D75" s="1064"/>
      <c r="E75" s="1064"/>
      <c r="F75" s="1064"/>
      <c r="G75" s="1064"/>
      <c r="H75" s="1064"/>
      <c r="I75" s="1064"/>
      <c r="J75" s="1064"/>
      <c r="K75" s="1064"/>
      <c r="L75" s="1064"/>
      <c r="M75" s="1064"/>
      <c r="N75" s="1064"/>
      <c r="O75" s="1064"/>
      <c r="P75" s="1065"/>
      <c r="Q75" s="1067">
        <v>9500</v>
      </c>
      <c r="R75" s="1068"/>
      <c r="S75" s="1068"/>
      <c r="T75" s="1068"/>
      <c r="U75" s="1069"/>
      <c r="V75" s="1070">
        <v>9112</v>
      </c>
      <c r="W75" s="1068"/>
      <c r="X75" s="1068"/>
      <c r="Y75" s="1068"/>
      <c r="Z75" s="1069"/>
      <c r="AA75" s="1070">
        <v>388</v>
      </c>
      <c r="AB75" s="1068"/>
      <c r="AC75" s="1068"/>
      <c r="AD75" s="1068"/>
      <c r="AE75" s="1069"/>
      <c r="AF75" s="1070">
        <v>388</v>
      </c>
      <c r="AG75" s="1068"/>
      <c r="AH75" s="1068"/>
      <c r="AI75" s="1068"/>
      <c r="AJ75" s="1069"/>
      <c r="AK75" s="1070">
        <v>1389</v>
      </c>
      <c r="AL75" s="1068"/>
      <c r="AM75" s="1068"/>
      <c r="AN75" s="1068"/>
      <c r="AO75" s="1069"/>
      <c r="AP75" s="1070" t="s">
        <v>593</v>
      </c>
      <c r="AQ75" s="1068"/>
      <c r="AR75" s="1068"/>
      <c r="AS75" s="1068"/>
      <c r="AT75" s="1069"/>
      <c r="AU75" s="1070" t="s">
        <v>576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587</v>
      </c>
      <c r="C76" s="1064"/>
      <c r="D76" s="1064"/>
      <c r="E76" s="1064"/>
      <c r="F76" s="1064"/>
      <c r="G76" s="1064"/>
      <c r="H76" s="1064"/>
      <c r="I76" s="1064"/>
      <c r="J76" s="1064"/>
      <c r="K76" s="1064"/>
      <c r="L76" s="1064"/>
      <c r="M76" s="1064"/>
      <c r="N76" s="1064"/>
      <c r="O76" s="1064"/>
      <c r="P76" s="1065"/>
      <c r="Q76" s="1067">
        <v>658</v>
      </c>
      <c r="R76" s="1068"/>
      <c r="S76" s="1068"/>
      <c r="T76" s="1068"/>
      <c r="U76" s="1069"/>
      <c r="V76" s="1070">
        <v>652</v>
      </c>
      <c r="W76" s="1068"/>
      <c r="X76" s="1068"/>
      <c r="Y76" s="1068"/>
      <c r="Z76" s="1069"/>
      <c r="AA76" s="1070">
        <v>6</v>
      </c>
      <c r="AB76" s="1068"/>
      <c r="AC76" s="1068"/>
      <c r="AD76" s="1068"/>
      <c r="AE76" s="1069"/>
      <c r="AF76" s="1070">
        <v>6</v>
      </c>
      <c r="AG76" s="1068"/>
      <c r="AH76" s="1068"/>
      <c r="AI76" s="1068"/>
      <c r="AJ76" s="1069"/>
      <c r="AK76" s="1070">
        <v>43</v>
      </c>
      <c r="AL76" s="1068"/>
      <c r="AM76" s="1068"/>
      <c r="AN76" s="1068"/>
      <c r="AO76" s="1069"/>
      <c r="AP76" s="1070" t="s">
        <v>576</v>
      </c>
      <c r="AQ76" s="1068"/>
      <c r="AR76" s="1068"/>
      <c r="AS76" s="1068"/>
      <c r="AT76" s="1069"/>
      <c r="AU76" s="1070" t="s">
        <v>576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588</v>
      </c>
      <c r="C77" s="1064"/>
      <c r="D77" s="1064"/>
      <c r="E77" s="1064"/>
      <c r="F77" s="1064"/>
      <c r="G77" s="1064"/>
      <c r="H77" s="1064"/>
      <c r="I77" s="1064"/>
      <c r="J77" s="1064"/>
      <c r="K77" s="1064"/>
      <c r="L77" s="1064"/>
      <c r="M77" s="1064"/>
      <c r="N77" s="1064"/>
      <c r="O77" s="1064"/>
      <c r="P77" s="1065"/>
      <c r="Q77" s="1067">
        <v>129457</v>
      </c>
      <c r="R77" s="1068"/>
      <c r="S77" s="1068"/>
      <c r="T77" s="1068"/>
      <c r="U77" s="1069"/>
      <c r="V77" s="1070">
        <v>126110</v>
      </c>
      <c r="W77" s="1068"/>
      <c r="X77" s="1068"/>
      <c r="Y77" s="1068"/>
      <c r="Z77" s="1069"/>
      <c r="AA77" s="1070">
        <v>3347</v>
      </c>
      <c r="AB77" s="1068"/>
      <c r="AC77" s="1068"/>
      <c r="AD77" s="1068"/>
      <c r="AE77" s="1069"/>
      <c r="AF77" s="1070">
        <v>3347</v>
      </c>
      <c r="AG77" s="1068"/>
      <c r="AH77" s="1068"/>
      <c r="AI77" s="1068"/>
      <c r="AJ77" s="1069"/>
      <c r="AK77" s="1070">
        <v>1524</v>
      </c>
      <c r="AL77" s="1068"/>
      <c r="AM77" s="1068"/>
      <c r="AN77" s="1068"/>
      <c r="AO77" s="1069"/>
      <c r="AP77" s="1070" t="s">
        <v>576</v>
      </c>
      <c r="AQ77" s="1068"/>
      <c r="AR77" s="1068"/>
      <c r="AS77" s="1068"/>
      <c r="AT77" s="1069"/>
      <c r="AU77" s="1070" t="s">
        <v>576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589</v>
      </c>
      <c r="C78" s="1064"/>
      <c r="D78" s="1064"/>
      <c r="E78" s="1064"/>
      <c r="F78" s="1064"/>
      <c r="G78" s="1064"/>
      <c r="H78" s="1064"/>
      <c r="I78" s="1064"/>
      <c r="J78" s="1064"/>
      <c r="K78" s="1064"/>
      <c r="L78" s="1064"/>
      <c r="M78" s="1064"/>
      <c r="N78" s="1064"/>
      <c r="O78" s="1064"/>
      <c r="P78" s="1065"/>
      <c r="Q78" s="1066">
        <v>3489</v>
      </c>
      <c r="R78" s="1060"/>
      <c r="S78" s="1060"/>
      <c r="T78" s="1060"/>
      <c r="U78" s="1060"/>
      <c r="V78" s="1060">
        <v>3185</v>
      </c>
      <c r="W78" s="1060"/>
      <c r="X78" s="1060"/>
      <c r="Y78" s="1060"/>
      <c r="Z78" s="1060"/>
      <c r="AA78" s="1060">
        <v>304</v>
      </c>
      <c r="AB78" s="1060"/>
      <c r="AC78" s="1060"/>
      <c r="AD78" s="1060"/>
      <c r="AE78" s="1060"/>
      <c r="AF78" s="1060">
        <v>279</v>
      </c>
      <c r="AG78" s="1060"/>
      <c r="AH78" s="1060"/>
      <c r="AI78" s="1060"/>
      <c r="AJ78" s="1060"/>
      <c r="AK78" s="1060">
        <v>53</v>
      </c>
      <c r="AL78" s="1060"/>
      <c r="AM78" s="1060"/>
      <c r="AN78" s="1060"/>
      <c r="AO78" s="1060"/>
      <c r="AP78" s="1060" t="s">
        <v>576</v>
      </c>
      <c r="AQ78" s="1060"/>
      <c r="AR78" s="1060"/>
      <c r="AS78" s="1060"/>
      <c r="AT78" s="1060"/>
      <c r="AU78" s="1060" t="s">
        <v>576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590</v>
      </c>
      <c r="C79" s="1064"/>
      <c r="D79" s="1064"/>
      <c r="E79" s="1064"/>
      <c r="F79" s="1064"/>
      <c r="G79" s="1064"/>
      <c r="H79" s="1064"/>
      <c r="I79" s="1064"/>
      <c r="J79" s="1064"/>
      <c r="K79" s="1064"/>
      <c r="L79" s="1064"/>
      <c r="M79" s="1064"/>
      <c r="N79" s="1064"/>
      <c r="O79" s="1064"/>
      <c r="P79" s="1065"/>
      <c r="Q79" s="1066">
        <v>33</v>
      </c>
      <c r="R79" s="1060"/>
      <c r="S79" s="1060"/>
      <c r="T79" s="1060"/>
      <c r="U79" s="1060"/>
      <c r="V79" s="1060">
        <v>29</v>
      </c>
      <c r="W79" s="1060"/>
      <c r="X79" s="1060"/>
      <c r="Y79" s="1060"/>
      <c r="Z79" s="1060"/>
      <c r="AA79" s="1060">
        <v>4</v>
      </c>
      <c r="AB79" s="1060"/>
      <c r="AC79" s="1060"/>
      <c r="AD79" s="1060"/>
      <c r="AE79" s="1060"/>
      <c r="AF79" s="1060">
        <v>4</v>
      </c>
      <c r="AG79" s="1060"/>
      <c r="AH79" s="1060"/>
      <c r="AI79" s="1060"/>
      <c r="AJ79" s="1060"/>
      <c r="AK79" s="1060" t="s">
        <v>576</v>
      </c>
      <c r="AL79" s="1060"/>
      <c r="AM79" s="1060"/>
      <c r="AN79" s="1060"/>
      <c r="AO79" s="1060"/>
      <c r="AP79" s="1060" t="s">
        <v>576</v>
      </c>
      <c r="AQ79" s="1060"/>
      <c r="AR79" s="1060"/>
      <c r="AS79" s="1060"/>
      <c r="AT79" s="1060"/>
      <c r="AU79" s="1060" t="s">
        <v>576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591</v>
      </c>
      <c r="C80" s="1064"/>
      <c r="D80" s="1064"/>
      <c r="E80" s="1064"/>
      <c r="F80" s="1064"/>
      <c r="G80" s="1064"/>
      <c r="H80" s="1064"/>
      <c r="I80" s="1064"/>
      <c r="J80" s="1064"/>
      <c r="K80" s="1064"/>
      <c r="L80" s="1064"/>
      <c r="M80" s="1064"/>
      <c r="N80" s="1064"/>
      <c r="O80" s="1064"/>
      <c r="P80" s="1065"/>
      <c r="Q80" s="1066">
        <v>302</v>
      </c>
      <c r="R80" s="1060"/>
      <c r="S80" s="1060"/>
      <c r="T80" s="1060"/>
      <c r="U80" s="1060"/>
      <c r="V80" s="1060">
        <v>292</v>
      </c>
      <c r="W80" s="1060"/>
      <c r="X80" s="1060"/>
      <c r="Y80" s="1060"/>
      <c r="Z80" s="1060"/>
      <c r="AA80" s="1060">
        <v>10</v>
      </c>
      <c r="AB80" s="1060"/>
      <c r="AC80" s="1060"/>
      <c r="AD80" s="1060"/>
      <c r="AE80" s="1060"/>
      <c r="AF80" s="1060">
        <v>10</v>
      </c>
      <c r="AG80" s="1060"/>
      <c r="AH80" s="1060"/>
      <c r="AI80" s="1060"/>
      <c r="AJ80" s="1060"/>
      <c r="AK80" s="1060" t="s">
        <v>576</v>
      </c>
      <c r="AL80" s="1060"/>
      <c r="AM80" s="1060"/>
      <c r="AN80" s="1060"/>
      <c r="AO80" s="1060"/>
      <c r="AP80" s="1060" t="s">
        <v>576</v>
      </c>
      <c r="AQ80" s="1060"/>
      <c r="AR80" s="1060"/>
      <c r="AS80" s="1060"/>
      <c r="AT80" s="1060"/>
      <c r="AU80" s="1060" t="s">
        <v>576</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7976</v>
      </c>
      <c r="AG88" s="1048"/>
      <c r="AH88" s="1048"/>
      <c r="AI88" s="1048"/>
      <c r="AJ88" s="1048"/>
      <c r="AK88" s="1052"/>
      <c r="AL88" s="1052"/>
      <c r="AM88" s="1052"/>
      <c r="AN88" s="1052"/>
      <c r="AO88" s="1052"/>
      <c r="AP88" s="1048">
        <v>7623</v>
      </c>
      <c r="AQ88" s="1048"/>
      <c r="AR88" s="1048"/>
      <c r="AS88" s="1048"/>
      <c r="AT88" s="1048"/>
      <c r="AU88" s="1048">
        <v>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256</v>
      </c>
      <c r="CS102" s="1040"/>
      <c r="CT102" s="1040"/>
      <c r="CU102" s="1040"/>
      <c r="CV102" s="1041"/>
      <c r="CW102" s="1039">
        <v>1</v>
      </c>
      <c r="CX102" s="1040"/>
      <c r="CY102" s="1040"/>
      <c r="CZ102" s="1040"/>
      <c r="DA102" s="1041"/>
      <c r="DB102" s="1039" t="s">
        <v>576</v>
      </c>
      <c r="DC102" s="1040"/>
      <c r="DD102" s="1040"/>
      <c r="DE102" s="1040"/>
      <c r="DF102" s="1041"/>
      <c r="DG102" s="1039">
        <v>26</v>
      </c>
      <c r="DH102" s="1040"/>
      <c r="DI102" s="1040"/>
      <c r="DJ102" s="1040"/>
      <c r="DK102" s="1041"/>
      <c r="DL102" s="1039" t="s">
        <v>576</v>
      </c>
      <c r="DM102" s="1040"/>
      <c r="DN102" s="1040"/>
      <c r="DO102" s="1040"/>
      <c r="DP102" s="1041"/>
      <c r="DQ102" s="1039" t="s">
        <v>576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1553974</v>
      </c>
      <c r="AB110" s="976"/>
      <c r="AC110" s="976"/>
      <c r="AD110" s="976"/>
      <c r="AE110" s="977"/>
      <c r="AF110" s="978">
        <v>1628693</v>
      </c>
      <c r="AG110" s="976"/>
      <c r="AH110" s="976"/>
      <c r="AI110" s="976"/>
      <c r="AJ110" s="977"/>
      <c r="AK110" s="978">
        <v>1658234</v>
      </c>
      <c r="AL110" s="976"/>
      <c r="AM110" s="976"/>
      <c r="AN110" s="976"/>
      <c r="AO110" s="977"/>
      <c r="AP110" s="979">
        <v>28.2</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17136103</v>
      </c>
      <c r="BR110" s="923"/>
      <c r="BS110" s="923"/>
      <c r="BT110" s="923"/>
      <c r="BU110" s="923"/>
      <c r="BV110" s="923">
        <v>17381972</v>
      </c>
      <c r="BW110" s="923"/>
      <c r="BX110" s="923"/>
      <c r="BY110" s="923"/>
      <c r="BZ110" s="923"/>
      <c r="CA110" s="923">
        <v>16875471</v>
      </c>
      <c r="CB110" s="923"/>
      <c r="CC110" s="923"/>
      <c r="CD110" s="923"/>
      <c r="CE110" s="923"/>
      <c r="CF110" s="947">
        <v>287.10000000000002</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1896001</v>
      </c>
      <c r="DH110" s="923"/>
      <c r="DI110" s="923"/>
      <c r="DJ110" s="923"/>
      <c r="DK110" s="923"/>
      <c r="DL110" s="923">
        <v>1732413</v>
      </c>
      <c r="DM110" s="923"/>
      <c r="DN110" s="923"/>
      <c r="DO110" s="923"/>
      <c r="DP110" s="923"/>
      <c r="DQ110" s="923">
        <v>4494534</v>
      </c>
      <c r="DR110" s="923"/>
      <c r="DS110" s="923"/>
      <c r="DT110" s="923"/>
      <c r="DU110" s="923"/>
      <c r="DV110" s="924">
        <v>76.5</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2151086</v>
      </c>
      <c r="BR111" s="895"/>
      <c r="BS111" s="895"/>
      <c r="BT111" s="895"/>
      <c r="BU111" s="895"/>
      <c r="BV111" s="895">
        <v>1905222</v>
      </c>
      <c r="BW111" s="895"/>
      <c r="BX111" s="895"/>
      <c r="BY111" s="895"/>
      <c r="BZ111" s="895"/>
      <c r="CA111" s="895">
        <v>4624950</v>
      </c>
      <c r="CB111" s="895"/>
      <c r="CC111" s="895"/>
      <c r="CD111" s="895"/>
      <c r="CE111" s="895"/>
      <c r="CF111" s="956">
        <v>78.7</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435</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432</v>
      </c>
      <c r="AG112" s="858"/>
      <c r="AH112" s="858"/>
      <c r="AI112" s="858"/>
      <c r="AJ112" s="859"/>
      <c r="AK112" s="860" t="s">
        <v>435</v>
      </c>
      <c r="AL112" s="858"/>
      <c r="AM112" s="858"/>
      <c r="AN112" s="858"/>
      <c r="AO112" s="859"/>
      <c r="AP112" s="905" t="s">
        <v>435</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4853278</v>
      </c>
      <c r="BR112" s="895"/>
      <c r="BS112" s="895"/>
      <c r="BT112" s="895"/>
      <c r="BU112" s="895"/>
      <c r="BV112" s="895">
        <v>4812587</v>
      </c>
      <c r="BW112" s="895"/>
      <c r="BX112" s="895"/>
      <c r="BY112" s="895"/>
      <c r="BZ112" s="895"/>
      <c r="CA112" s="895">
        <v>4794383</v>
      </c>
      <c r="CB112" s="895"/>
      <c r="CC112" s="895"/>
      <c r="CD112" s="895"/>
      <c r="CE112" s="895"/>
      <c r="CF112" s="956">
        <v>81.599999999999994</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99504</v>
      </c>
      <c r="DH112" s="895"/>
      <c r="DI112" s="895"/>
      <c r="DJ112" s="895"/>
      <c r="DK112" s="895"/>
      <c r="DL112" s="895">
        <v>73261</v>
      </c>
      <c r="DM112" s="895"/>
      <c r="DN112" s="895"/>
      <c r="DO112" s="895"/>
      <c r="DP112" s="895"/>
      <c r="DQ112" s="895">
        <v>50858</v>
      </c>
      <c r="DR112" s="895"/>
      <c r="DS112" s="895"/>
      <c r="DT112" s="895"/>
      <c r="DU112" s="895"/>
      <c r="DV112" s="872">
        <v>0.9</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212215</v>
      </c>
      <c r="AB113" s="1004"/>
      <c r="AC113" s="1004"/>
      <c r="AD113" s="1004"/>
      <c r="AE113" s="1005"/>
      <c r="AF113" s="1006">
        <v>254399</v>
      </c>
      <c r="AG113" s="1004"/>
      <c r="AH113" s="1004"/>
      <c r="AI113" s="1004"/>
      <c r="AJ113" s="1005"/>
      <c r="AK113" s="1006">
        <v>279982</v>
      </c>
      <c r="AL113" s="1004"/>
      <c r="AM113" s="1004"/>
      <c r="AN113" s="1004"/>
      <c r="AO113" s="1005"/>
      <c r="AP113" s="1007">
        <v>4.8</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479628</v>
      </c>
      <c r="BR113" s="895"/>
      <c r="BS113" s="895"/>
      <c r="BT113" s="895"/>
      <c r="BU113" s="895"/>
      <c r="BV113" s="895">
        <v>255150</v>
      </c>
      <c r="BW113" s="895"/>
      <c r="BX113" s="895"/>
      <c r="BY113" s="895"/>
      <c r="BZ113" s="895"/>
      <c r="CA113" s="895">
        <v>101234</v>
      </c>
      <c r="CB113" s="895"/>
      <c r="CC113" s="895"/>
      <c r="CD113" s="895"/>
      <c r="CE113" s="895"/>
      <c r="CF113" s="956">
        <v>1.7</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443</v>
      </c>
      <c r="DM113" s="858"/>
      <c r="DN113" s="858"/>
      <c r="DO113" s="858"/>
      <c r="DP113" s="859"/>
      <c r="DQ113" s="860" t="s">
        <v>432</v>
      </c>
      <c r="DR113" s="858"/>
      <c r="DS113" s="858"/>
      <c r="DT113" s="858"/>
      <c r="DU113" s="859"/>
      <c r="DV113" s="905" t="s">
        <v>432</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260844</v>
      </c>
      <c r="AB114" s="858"/>
      <c r="AC114" s="858"/>
      <c r="AD114" s="858"/>
      <c r="AE114" s="859"/>
      <c r="AF114" s="860">
        <v>240871</v>
      </c>
      <c r="AG114" s="858"/>
      <c r="AH114" s="858"/>
      <c r="AI114" s="858"/>
      <c r="AJ114" s="859"/>
      <c r="AK114" s="860">
        <v>163329</v>
      </c>
      <c r="AL114" s="858"/>
      <c r="AM114" s="858"/>
      <c r="AN114" s="858"/>
      <c r="AO114" s="859"/>
      <c r="AP114" s="905">
        <v>2.8</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1586859</v>
      </c>
      <c r="BR114" s="895"/>
      <c r="BS114" s="895"/>
      <c r="BT114" s="895"/>
      <c r="BU114" s="895"/>
      <c r="BV114" s="895">
        <v>1582342</v>
      </c>
      <c r="BW114" s="895"/>
      <c r="BX114" s="895"/>
      <c r="BY114" s="895"/>
      <c r="BZ114" s="895"/>
      <c r="CA114" s="895">
        <v>1422196</v>
      </c>
      <c r="CB114" s="895"/>
      <c r="CC114" s="895"/>
      <c r="CD114" s="895"/>
      <c r="CE114" s="895"/>
      <c r="CF114" s="956">
        <v>24.2</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443</v>
      </c>
      <c r="DH114" s="858"/>
      <c r="DI114" s="858"/>
      <c r="DJ114" s="858"/>
      <c r="DK114" s="859"/>
      <c r="DL114" s="860" t="s">
        <v>432</v>
      </c>
      <c r="DM114" s="858"/>
      <c r="DN114" s="858"/>
      <c r="DO114" s="858"/>
      <c r="DP114" s="859"/>
      <c r="DQ114" s="860" t="s">
        <v>435</v>
      </c>
      <c r="DR114" s="858"/>
      <c r="DS114" s="858"/>
      <c r="DT114" s="858"/>
      <c r="DU114" s="859"/>
      <c r="DV114" s="905" t="s">
        <v>443</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90395</v>
      </c>
      <c r="AB115" s="1004"/>
      <c r="AC115" s="1004"/>
      <c r="AD115" s="1004"/>
      <c r="AE115" s="1005"/>
      <c r="AF115" s="1006">
        <v>85965</v>
      </c>
      <c r="AG115" s="1004"/>
      <c r="AH115" s="1004"/>
      <c r="AI115" s="1004"/>
      <c r="AJ115" s="1005"/>
      <c r="AK115" s="1006">
        <v>98600</v>
      </c>
      <c r="AL115" s="1004"/>
      <c r="AM115" s="1004"/>
      <c r="AN115" s="1004"/>
      <c r="AO115" s="1005"/>
      <c r="AP115" s="1007">
        <v>1.7</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v>7031</v>
      </c>
      <c r="BR115" s="895"/>
      <c r="BS115" s="895"/>
      <c r="BT115" s="895"/>
      <c r="BU115" s="895"/>
      <c r="BV115" s="895" t="s">
        <v>432</v>
      </c>
      <c r="BW115" s="895"/>
      <c r="BX115" s="895"/>
      <c r="BY115" s="895"/>
      <c r="BZ115" s="895"/>
      <c r="CA115" s="895" t="s">
        <v>432</v>
      </c>
      <c r="CB115" s="895"/>
      <c r="CC115" s="895"/>
      <c r="CD115" s="895"/>
      <c r="CE115" s="895"/>
      <c r="CF115" s="956" t="s">
        <v>432</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50500</v>
      </c>
      <c r="DH115" s="858"/>
      <c r="DI115" s="858"/>
      <c r="DJ115" s="858"/>
      <c r="DK115" s="859"/>
      <c r="DL115" s="860">
        <v>21795</v>
      </c>
      <c r="DM115" s="858"/>
      <c r="DN115" s="858"/>
      <c r="DO115" s="858"/>
      <c r="DP115" s="859"/>
      <c r="DQ115" s="860">
        <v>29048</v>
      </c>
      <c r="DR115" s="858"/>
      <c r="DS115" s="858"/>
      <c r="DT115" s="858"/>
      <c r="DU115" s="859"/>
      <c r="DV115" s="905">
        <v>0.5</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435</v>
      </c>
      <c r="AB116" s="858"/>
      <c r="AC116" s="858"/>
      <c r="AD116" s="858"/>
      <c r="AE116" s="859"/>
      <c r="AF116" s="860" t="s">
        <v>443</v>
      </c>
      <c r="AG116" s="858"/>
      <c r="AH116" s="858"/>
      <c r="AI116" s="858"/>
      <c r="AJ116" s="859"/>
      <c r="AK116" s="860" t="s">
        <v>435</v>
      </c>
      <c r="AL116" s="858"/>
      <c r="AM116" s="858"/>
      <c r="AN116" s="858"/>
      <c r="AO116" s="859"/>
      <c r="AP116" s="905" t="s">
        <v>432</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435</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71275</v>
      </c>
      <c r="DH116" s="858"/>
      <c r="DI116" s="858"/>
      <c r="DJ116" s="858"/>
      <c r="DK116" s="859"/>
      <c r="DL116" s="860">
        <v>60850</v>
      </c>
      <c r="DM116" s="858"/>
      <c r="DN116" s="858"/>
      <c r="DO116" s="858"/>
      <c r="DP116" s="859"/>
      <c r="DQ116" s="860">
        <v>50510</v>
      </c>
      <c r="DR116" s="858"/>
      <c r="DS116" s="858"/>
      <c r="DT116" s="858"/>
      <c r="DU116" s="859"/>
      <c r="DV116" s="905">
        <v>0.9</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2117428</v>
      </c>
      <c r="AB117" s="990"/>
      <c r="AC117" s="990"/>
      <c r="AD117" s="990"/>
      <c r="AE117" s="991"/>
      <c r="AF117" s="992">
        <v>2209928</v>
      </c>
      <c r="AG117" s="990"/>
      <c r="AH117" s="990"/>
      <c r="AI117" s="990"/>
      <c r="AJ117" s="991"/>
      <c r="AK117" s="992">
        <v>2200145</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455</v>
      </c>
      <c r="BR117" s="895"/>
      <c r="BS117" s="895"/>
      <c r="BT117" s="895"/>
      <c r="BU117" s="895"/>
      <c r="BV117" s="895" t="s">
        <v>456</v>
      </c>
      <c r="BW117" s="895"/>
      <c r="BX117" s="895"/>
      <c r="BY117" s="895"/>
      <c r="BZ117" s="895"/>
      <c r="CA117" s="895" t="s">
        <v>435</v>
      </c>
      <c r="CB117" s="895"/>
      <c r="CC117" s="895"/>
      <c r="CD117" s="895"/>
      <c r="CE117" s="895"/>
      <c r="CF117" s="956" t="s">
        <v>435</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458</v>
      </c>
      <c r="DM117" s="858"/>
      <c r="DN117" s="858"/>
      <c r="DO117" s="858"/>
      <c r="DP117" s="859"/>
      <c r="DQ117" s="860" t="s">
        <v>435</v>
      </c>
      <c r="DR117" s="858"/>
      <c r="DS117" s="858"/>
      <c r="DT117" s="858"/>
      <c r="DU117" s="859"/>
      <c r="DV117" s="905" t="s">
        <v>456</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455</v>
      </c>
      <c r="BR118" s="926"/>
      <c r="BS118" s="926"/>
      <c r="BT118" s="926"/>
      <c r="BU118" s="926"/>
      <c r="BV118" s="926" t="s">
        <v>435</v>
      </c>
      <c r="BW118" s="926"/>
      <c r="BX118" s="926"/>
      <c r="BY118" s="926"/>
      <c r="BZ118" s="926"/>
      <c r="CA118" s="926" t="s">
        <v>455</v>
      </c>
      <c r="CB118" s="926"/>
      <c r="CC118" s="926"/>
      <c r="CD118" s="926"/>
      <c r="CE118" s="926"/>
      <c r="CF118" s="956" t="s">
        <v>435</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455</v>
      </c>
      <c r="DH118" s="858"/>
      <c r="DI118" s="858"/>
      <c r="DJ118" s="858"/>
      <c r="DK118" s="859"/>
      <c r="DL118" s="860" t="s">
        <v>455</v>
      </c>
      <c r="DM118" s="858"/>
      <c r="DN118" s="858"/>
      <c r="DO118" s="858"/>
      <c r="DP118" s="859"/>
      <c r="DQ118" s="860" t="s">
        <v>456</v>
      </c>
      <c r="DR118" s="858"/>
      <c r="DS118" s="858"/>
      <c r="DT118" s="858"/>
      <c r="DU118" s="859"/>
      <c r="DV118" s="905" t="s">
        <v>455</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40183</v>
      </c>
      <c r="AB119" s="976"/>
      <c r="AC119" s="976"/>
      <c r="AD119" s="976"/>
      <c r="AE119" s="977"/>
      <c r="AF119" s="978">
        <v>40182</v>
      </c>
      <c r="AG119" s="976"/>
      <c r="AH119" s="976"/>
      <c r="AI119" s="976"/>
      <c r="AJ119" s="977"/>
      <c r="AK119" s="978">
        <v>56019</v>
      </c>
      <c r="AL119" s="976"/>
      <c r="AM119" s="976"/>
      <c r="AN119" s="976"/>
      <c r="AO119" s="977"/>
      <c r="AP119" s="979">
        <v>1</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26213985</v>
      </c>
      <c r="BR119" s="926"/>
      <c r="BS119" s="926"/>
      <c r="BT119" s="926"/>
      <c r="BU119" s="926"/>
      <c r="BV119" s="926">
        <v>25937273</v>
      </c>
      <c r="BW119" s="926"/>
      <c r="BX119" s="926"/>
      <c r="BY119" s="926"/>
      <c r="BZ119" s="926"/>
      <c r="CA119" s="926">
        <v>27818234</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33806</v>
      </c>
      <c r="DH119" s="841"/>
      <c r="DI119" s="841"/>
      <c r="DJ119" s="841"/>
      <c r="DK119" s="842"/>
      <c r="DL119" s="843">
        <v>16903</v>
      </c>
      <c r="DM119" s="841"/>
      <c r="DN119" s="841"/>
      <c r="DO119" s="841"/>
      <c r="DP119" s="842"/>
      <c r="DQ119" s="843" t="s">
        <v>455</v>
      </c>
      <c r="DR119" s="841"/>
      <c r="DS119" s="841"/>
      <c r="DT119" s="841"/>
      <c r="DU119" s="842"/>
      <c r="DV119" s="929" t="s">
        <v>435</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455</v>
      </c>
      <c r="AB120" s="858"/>
      <c r="AC120" s="858"/>
      <c r="AD120" s="858"/>
      <c r="AE120" s="859"/>
      <c r="AF120" s="860" t="s">
        <v>435</v>
      </c>
      <c r="AG120" s="858"/>
      <c r="AH120" s="858"/>
      <c r="AI120" s="858"/>
      <c r="AJ120" s="859"/>
      <c r="AK120" s="860" t="s">
        <v>455</v>
      </c>
      <c r="AL120" s="858"/>
      <c r="AM120" s="858"/>
      <c r="AN120" s="858"/>
      <c r="AO120" s="859"/>
      <c r="AP120" s="905" t="s">
        <v>455</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6613566</v>
      </c>
      <c r="BR120" s="923"/>
      <c r="BS120" s="923"/>
      <c r="BT120" s="923"/>
      <c r="BU120" s="923"/>
      <c r="BV120" s="923">
        <v>9263200</v>
      </c>
      <c r="BW120" s="923"/>
      <c r="BX120" s="923"/>
      <c r="BY120" s="923"/>
      <c r="BZ120" s="923"/>
      <c r="CA120" s="923">
        <v>12221239</v>
      </c>
      <c r="CB120" s="923"/>
      <c r="CC120" s="923"/>
      <c r="CD120" s="923"/>
      <c r="CE120" s="923"/>
      <c r="CF120" s="947">
        <v>207.9</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4853278</v>
      </c>
      <c r="DH120" s="923"/>
      <c r="DI120" s="923"/>
      <c r="DJ120" s="923"/>
      <c r="DK120" s="923"/>
      <c r="DL120" s="923">
        <v>4812587</v>
      </c>
      <c r="DM120" s="923"/>
      <c r="DN120" s="923"/>
      <c r="DO120" s="923"/>
      <c r="DP120" s="923"/>
      <c r="DQ120" s="923">
        <v>4794382</v>
      </c>
      <c r="DR120" s="923"/>
      <c r="DS120" s="923"/>
      <c r="DT120" s="923"/>
      <c r="DU120" s="923"/>
      <c r="DV120" s="924">
        <v>81.599999999999994</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28309</v>
      </c>
      <c r="AB121" s="858"/>
      <c r="AC121" s="858"/>
      <c r="AD121" s="858"/>
      <c r="AE121" s="859"/>
      <c r="AF121" s="860">
        <v>23880</v>
      </c>
      <c r="AG121" s="858"/>
      <c r="AH121" s="858"/>
      <c r="AI121" s="858"/>
      <c r="AJ121" s="859"/>
      <c r="AK121" s="860">
        <v>20678</v>
      </c>
      <c r="AL121" s="858"/>
      <c r="AM121" s="858"/>
      <c r="AN121" s="858"/>
      <c r="AO121" s="859"/>
      <c r="AP121" s="905">
        <v>0.4</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1552278</v>
      </c>
      <c r="BR121" s="895"/>
      <c r="BS121" s="895"/>
      <c r="BT121" s="895"/>
      <c r="BU121" s="895"/>
      <c r="BV121" s="895">
        <v>1981309</v>
      </c>
      <c r="BW121" s="895"/>
      <c r="BX121" s="895"/>
      <c r="BY121" s="895"/>
      <c r="BZ121" s="895"/>
      <c r="CA121" s="895">
        <v>2315158</v>
      </c>
      <c r="CB121" s="895"/>
      <c r="CC121" s="895"/>
      <c r="CD121" s="895"/>
      <c r="CE121" s="895"/>
      <c r="CF121" s="956">
        <v>39.4</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t="s">
        <v>455</v>
      </c>
      <c r="DH121" s="895"/>
      <c r="DI121" s="895"/>
      <c r="DJ121" s="895"/>
      <c r="DK121" s="895"/>
      <c r="DL121" s="895" t="s">
        <v>455</v>
      </c>
      <c r="DM121" s="895"/>
      <c r="DN121" s="895"/>
      <c r="DO121" s="895"/>
      <c r="DP121" s="895"/>
      <c r="DQ121" s="895" t="s">
        <v>435</v>
      </c>
      <c r="DR121" s="895"/>
      <c r="DS121" s="895"/>
      <c r="DT121" s="895"/>
      <c r="DU121" s="895"/>
      <c r="DV121" s="872" t="s">
        <v>455</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455</v>
      </c>
      <c r="AG122" s="858"/>
      <c r="AH122" s="858"/>
      <c r="AI122" s="858"/>
      <c r="AJ122" s="859"/>
      <c r="AK122" s="860" t="s">
        <v>470</v>
      </c>
      <c r="AL122" s="858"/>
      <c r="AM122" s="858"/>
      <c r="AN122" s="858"/>
      <c r="AO122" s="859"/>
      <c r="AP122" s="905" t="s">
        <v>435</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16005006</v>
      </c>
      <c r="BR122" s="926"/>
      <c r="BS122" s="926"/>
      <c r="BT122" s="926"/>
      <c r="BU122" s="926"/>
      <c r="BV122" s="926">
        <v>15939942</v>
      </c>
      <c r="BW122" s="926"/>
      <c r="BX122" s="926"/>
      <c r="BY122" s="926"/>
      <c r="BZ122" s="926"/>
      <c r="CA122" s="926">
        <v>15229747</v>
      </c>
      <c r="CB122" s="926"/>
      <c r="CC122" s="926"/>
      <c r="CD122" s="926"/>
      <c r="CE122" s="926"/>
      <c r="CF122" s="927">
        <v>259.10000000000002</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455</v>
      </c>
      <c r="DH122" s="895"/>
      <c r="DI122" s="895"/>
      <c r="DJ122" s="895"/>
      <c r="DK122" s="895"/>
      <c r="DL122" s="895" t="s">
        <v>455</v>
      </c>
      <c r="DM122" s="895"/>
      <c r="DN122" s="895"/>
      <c r="DO122" s="895"/>
      <c r="DP122" s="895"/>
      <c r="DQ122" s="895" t="s">
        <v>455</v>
      </c>
      <c r="DR122" s="895"/>
      <c r="DS122" s="895"/>
      <c r="DT122" s="895"/>
      <c r="DU122" s="895"/>
      <c r="DV122" s="872" t="s">
        <v>435</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5000</v>
      </c>
      <c r="AB123" s="858"/>
      <c r="AC123" s="858"/>
      <c r="AD123" s="858"/>
      <c r="AE123" s="859"/>
      <c r="AF123" s="860">
        <v>5000</v>
      </c>
      <c r="AG123" s="858"/>
      <c r="AH123" s="858"/>
      <c r="AI123" s="858"/>
      <c r="AJ123" s="859"/>
      <c r="AK123" s="860">
        <v>5000</v>
      </c>
      <c r="AL123" s="858"/>
      <c r="AM123" s="858"/>
      <c r="AN123" s="858"/>
      <c r="AO123" s="859"/>
      <c r="AP123" s="905">
        <v>0.1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473</v>
      </c>
      <c r="BP123" s="959"/>
      <c r="BQ123" s="913">
        <v>24170850</v>
      </c>
      <c r="BR123" s="914"/>
      <c r="BS123" s="914"/>
      <c r="BT123" s="914"/>
      <c r="BU123" s="914"/>
      <c r="BV123" s="914">
        <v>27184451</v>
      </c>
      <c r="BW123" s="914"/>
      <c r="BX123" s="914"/>
      <c r="BY123" s="914"/>
      <c r="BZ123" s="914"/>
      <c r="CA123" s="914">
        <v>29766144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435</v>
      </c>
      <c r="AG124" s="858"/>
      <c r="AH124" s="858"/>
      <c r="AI124" s="858"/>
      <c r="AJ124" s="859"/>
      <c r="AK124" s="860" t="s">
        <v>455</v>
      </c>
      <c r="AL124" s="858"/>
      <c r="AM124" s="858"/>
      <c r="AN124" s="858"/>
      <c r="AO124" s="859"/>
      <c r="AP124" s="905" t="s">
        <v>455</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35.200000000000003</v>
      </c>
      <c r="BR124" s="912"/>
      <c r="BS124" s="912"/>
      <c r="BT124" s="912"/>
      <c r="BU124" s="912"/>
      <c r="BV124" s="912" t="s">
        <v>435</v>
      </c>
      <c r="BW124" s="912"/>
      <c r="BX124" s="912"/>
      <c r="BY124" s="912"/>
      <c r="BZ124" s="912"/>
      <c r="CA124" s="912" t="s">
        <v>456</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455</v>
      </c>
      <c r="DH124" s="841"/>
      <c r="DI124" s="841"/>
      <c r="DJ124" s="841"/>
      <c r="DK124" s="842"/>
      <c r="DL124" s="843" t="s">
        <v>435</v>
      </c>
      <c r="DM124" s="841"/>
      <c r="DN124" s="841"/>
      <c r="DO124" s="841"/>
      <c r="DP124" s="842"/>
      <c r="DQ124" s="843" t="s">
        <v>435</v>
      </c>
      <c r="DR124" s="841"/>
      <c r="DS124" s="841"/>
      <c r="DT124" s="841"/>
      <c r="DU124" s="842"/>
      <c r="DV124" s="929" t="s">
        <v>455</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435</v>
      </c>
      <c r="AB125" s="858"/>
      <c r="AC125" s="858"/>
      <c r="AD125" s="858"/>
      <c r="AE125" s="859"/>
      <c r="AF125" s="860" t="s">
        <v>455</v>
      </c>
      <c r="AG125" s="858"/>
      <c r="AH125" s="858"/>
      <c r="AI125" s="858"/>
      <c r="AJ125" s="859"/>
      <c r="AK125" s="860" t="s">
        <v>435</v>
      </c>
      <c r="AL125" s="858"/>
      <c r="AM125" s="858"/>
      <c r="AN125" s="858"/>
      <c r="AO125" s="859"/>
      <c r="AP125" s="905" t="s">
        <v>455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456</v>
      </c>
      <c r="DH125" s="923"/>
      <c r="DI125" s="923"/>
      <c r="DJ125" s="923"/>
      <c r="DK125" s="923"/>
      <c r="DL125" s="923" t="s">
        <v>470</v>
      </c>
      <c r="DM125" s="923"/>
      <c r="DN125" s="923"/>
      <c r="DO125" s="923"/>
      <c r="DP125" s="923"/>
      <c r="DQ125" s="923" t="s">
        <v>435</v>
      </c>
      <c r="DR125" s="923"/>
      <c r="DS125" s="923"/>
      <c r="DT125" s="923"/>
      <c r="DU125" s="923"/>
      <c r="DV125" s="924" t="s">
        <v>455</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15870</v>
      </c>
      <c r="AB126" s="858"/>
      <c r="AC126" s="858"/>
      <c r="AD126" s="858"/>
      <c r="AE126" s="859"/>
      <c r="AF126" s="860">
        <v>16235</v>
      </c>
      <c r="AG126" s="858"/>
      <c r="AH126" s="858"/>
      <c r="AI126" s="858"/>
      <c r="AJ126" s="859"/>
      <c r="AK126" s="860">
        <v>16608</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v>7031</v>
      </c>
      <c r="DH126" s="895"/>
      <c r="DI126" s="895"/>
      <c r="DJ126" s="895"/>
      <c r="DK126" s="895"/>
      <c r="DL126" s="895" t="s">
        <v>435</v>
      </c>
      <c r="DM126" s="895"/>
      <c r="DN126" s="895"/>
      <c r="DO126" s="895"/>
      <c r="DP126" s="895"/>
      <c r="DQ126" s="895" t="s">
        <v>455</v>
      </c>
      <c r="DR126" s="895"/>
      <c r="DS126" s="895"/>
      <c r="DT126" s="895"/>
      <c r="DU126" s="895"/>
      <c r="DV126" s="872" t="s">
        <v>456</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1033</v>
      </c>
      <c r="AB127" s="858"/>
      <c r="AC127" s="858"/>
      <c r="AD127" s="858"/>
      <c r="AE127" s="859"/>
      <c r="AF127" s="860">
        <v>668</v>
      </c>
      <c r="AG127" s="858"/>
      <c r="AH127" s="858"/>
      <c r="AI127" s="858"/>
      <c r="AJ127" s="859"/>
      <c r="AK127" s="860">
        <v>295</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455</v>
      </c>
      <c r="DH127" s="895"/>
      <c r="DI127" s="895"/>
      <c r="DJ127" s="895"/>
      <c r="DK127" s="895"/>
      <c r="DL127" s="895" t="s">
        <v>455</v>
      </c>
      <c r="DM127" s="895"/>
      <c r="DN127" s="895"/>
      <c r="DO127" s="895"/>
      <c r="DP127" s="895"/>
      <c r="DQ127" s="895" t="s">
        <v>435</v>
      </c>
      <c r="DR127" s="895"/>
      <c r="DS127" s="895"/>
      <c r="DT127" s="895"/>
      <c r="DU127" s="895"/>
      <c r="DV127" s="872" t="s">
        <v>455</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91247</v>
      </c>
      <c r="AB128" s="879"/>
      <c r="AC128" s="879"/>
      <c r="AD128" s="879"/>
      <c r="AE128" s="880"/>
      <c r="AF128" s="881">
        <v>109737</v>
      </c>
      <c r="AG128" s="879"/>
      <c r="AH128" s="879"/>
      <c r="AI128" s="879"/>
      <c r="AJ128" s="880"/>
      <c r="AK128" s="881">
        <v>113871</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470</v>
      </c>
      <c r="BG128" s="865"/>
      <c r="BH128" s="865"/>
      <c r="BI128" s="865"/>
      <c r="BJ128" s="865"/>
      <c r="BK128" s="865"/>
      <c r="BL128" s="888"/>
      <c r="BM128" s="864">
        <v>13.95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455</v>
      </c>
      <c r="DH128" s="869"/>
      <c r="DI128" s="869"/>
      <c r="DJ128" s="869"/>
      <c r="DK128" s="869"/>
      <c r="DL128" s="869" t="s">
        <v>455</v>
      </c>
      <c r="DM128" s="869"/>
      <c r="DN128" s="869"/>
      <c r="DO128" s="869"/>
      <c r="DP128" s="869"/>
      <c r="DQ128" s="869" t="s">
        <v>455</v>
      </c>
      <c r="DR128" s="869"/>
      <c r="DS128" s="869"/>
      <c r="DT128" s="869"/>
      <c r="DU128" s="869"/>
      <c r="DV128" s="870" t="s">
        <v>455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7127211</v>
      </c>
      <c r="AB129" s="858"/>
      <c r="AC129" s="858"/>
      <c r="AD129" s="858"/>
      <c r="AE129" s="859"/>
      <c r="AF129" s="860">
        <v>7179194</v>
      </c>
      <c r="AG129" s="858"/>
      <c r="AH129" s="858"/>
      <c r="AI129" s="858"/>
      <c r="AJ129" s="859"/>
      <c r="AK129" s="860">
        <v>7290452</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455</v>
      </c>
      <c r="BG129" s="848"/>
      <c r="BH129" s="848"/>
      <c r="BI129" s="848"/>
      <c r="BJ129" s="848"/>
      <c r="BK129" s="848"/>
      <c r="BL129" s="849"/>
      <c r="BM129" s="847">
        <v>18.95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1334863</v>
      </c>
      <c r="AB130" s="858"/>
      <c r="AC130" s="858"/>
      <c r="AD130" s="858"/>
      <c r="AE130" s="859"/>
      <c r="AF130" s="860">
        <v>1404336</v>
      </c>
      <c r="AG130" s="858"/>
      <c r="AH130" s="858"/>
      <c r="AI130" s="858"/>
      <c r="AJ130" s="859"/>
      <c r="AK130" s="860">
        <v>1412970</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11.8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5792348</v>
      </c>
      <c r="AB131" s="841"/>
      <c r="AC131" s="841"/>
      <c r="AD131" s="841"/>
      <c r="AE131" s="842"/>
      <c r="AF131" s="843">
        <v>5774858</v>
      </c>
      <c r="AG131" s="841"/>
      <c r="AH131" s="841"/>
      <c r="AI131" s="841"/>
      <c r="AJ131" s="842"/>
      <c r="AK131" s="843">
        <v>5877482</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t="s">
        <v>435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11.935021860000001</v>
      </c>
      <c r="AB132" s="821"/>
      <c r="AC132" s="821"/>
      <c r="AD132" s="821"/>
      <c r="AE132" s="822"/>
      <c r="AF132" s="823">
        <v>12.04973352</v>
      </c>
      <c r="AG132" s="821"/>
      <c r="AH132" s="821"/>
      <c r="AI132" s="821"/>
      <c r="AJ132" s="822"/>
      <c r="AK132" s="823">
        <v>11.45565397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11.5</v>
      </c>
      <c r="AB133" s="800"/>
      <c r="AC133" s="800"/>
      <c r="AD133" s="800"/>
      <c r="AE133" s="801"/>
      <c r="AF133" s="799">
        <v>11.6</v>
      </c>
      <c r="AG133" s="800"/>
      <c r="AH133" s="800"/>
      <c r="AI133" s="800"/>
      <c r="AJ133" s="801"/>
      <c r="AK133" s="799">
        <v>11.8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YVcJg7/CPFgwglRhCtiQzzWBAuigS90nuhHWu1EXKFd9XXHtg/pfEse18GLW1ef/XP6DYHymkQe/44P0cpfA==" saltValue="O6ssWumEpiG8Zen2a95S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ElDdQ9doy9wss/IB8nPRSDTy2J3YtJ0nZ82zdWpy+wHW653DoZzk7me6djXasrecfAPnC3tCSDV9Nbpb/fWyg==" saltValue="+CBD/v/bB4y76NlbPNag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RrMP25lFK3F0goIwMz5CqmGN11DoTsReXqbzARrH8Wqmp6lmzlFIolqDakwOYBbh32MiW8Fvexcn5Z7/jY/Hg==" saltValue="IA001IzzF4PjYiQep7ik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507</v>
      </c>
      <c r="AL9" s="1228"/>
      <c r="AM9" s="1228"/>
      <c r="AN9" s="1229"/>
      <c r="AO9" s="312">
        <v>1980374</v>
      </c>
      <c r="AP9" s="312">
        <v>77516</v>
      </c>
      <c r="AQ9" s="313">
        <v>56489</v>
      </c>
      <c r="AR9" s="314">
        <v>37.200000000000003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508</v>
      </c>
      <c r="AL10" s="1228"/>
      <c r="AM10" s="1228"/>
      <c r="AN10" s="1229"/>
      <c r="AO10" s="315">
        <v>224413</v>
      </c>
      <c r="AP10" s="315">
        <v>8784</v>
      </c>
      <c r="AQ10" s="316">
        <v>5759</v>
      </c>
      <c r="AR10" s="317">
        <v>52.5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509</v>
      </c>
      <c r="AL11" s="1228"/>
      <c r="AM11" s="1228"/>
      <c r="AN11" s="1229"/>
      <c r="AO11" s="315">
        <v>292343</v>
      </c>
      <c r="AP11" s="315">
        <v>11443</v>
      </c>
      <c r="AQ11" s="316">
        <v>8418</v>
      </c>
      <c r="AR11" s="317">
        <v>35.9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510</v>
      </c>
      <c r="AL12" s="1228"/>
      <c r="AM12" s="1228"/>
      <c r="AN12" s="1229"/>
      <c r="AO12" s="315" t="s">
        <v>511</v>
      </c>
      <c r="AP12" s="315" t="s">
        <v>511</v>
      </c>
      <c r="AQ12" s="316">
        <v>199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512</v>
      </c>
      <c r="AL13" s="1228"/>
      <c r="AM13" s="1228"/>
      <c r="AN13" s="1229"/>
      <c r="AO13" s="315" t="s">
        <v>511</v>
      </c>
      <c r="AP13" s="315" t="s">
        <v>511</v>
      </c>
      <c r="AQ13" s="316">
        <v>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513</v>
      </c>
      <c r="AL14" s="1228"/>
      <c r="AM14" s="1228"/>
      <c r="AN14" s="1229"/>
      <c r="AO14" s="315">
        <v>93238</v>
      </c>
      <c r="AP14" s="315">
        <v>3650</v>
      </c>
      <c r="AQ14" s="316">
        <v>2749</v>
      </c>
      <c r="AR14" s="317">
        <v>32.799999999999997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514</v>
      </c>
      <c r="AL15" s="1228"/>
      <c r="AM15" s="1228"/>
      <c r="AN15" s="1229"/>
      <c r="AO15" s="315">
        <v>59843</v>
      </c>
      <c r="AP15" s="315">
        <v>2342</v>
      </c>
      <c r="AQ15" s="316">
        <v>1213</v>
      </c>
      <c r="AR15" s="317">
        <v>93.1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515</v>
      </c>
      <c r="AL16" s="1231"/>
      <c r="AM16" s="1231"/>
      <c r="AN16" s="1232"/>
      <c r="AO16" s="315">
        <v>-202684</v>
      </c>
      <c r="AP16" s="315">
        <v>-7933</v>
      </c>
      <c r="AQ16" s="316">
        <v>-4842</v>
      </c>
      <c r="AR16" s="317">
        <v>63.8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186</v>
      </c>
      <c r="AL17" s="1231"/>
      <c r="AM17" s="1231"/>
      <c r="AN17" s="1232"/>
      <c r="AO17" s="315">
        <v>2447527</v>
      </c>
      <c r="AP17" s="315">
        <v>95801</v>
      </c>
      <c r="AQ17" s="316">
        <v>69997</v>
      </c>
      <c r="AR17" s="317">
        <v>36.9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520</v>
      </c>
      <c r="AL21" s="1225"/>
      <c r="AM21" s="1225"/>
      <c r="AN21" s="1226"/>
      <c r="AO21" s="327">
        <v>9.16</v>
      </c>
      <c r="AP21" s="328">
        <v>6.51</v>
      </c>
      <c r="AQ21" s="329">
        <v>2.65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521</v>
      </c>
      <c r="AL22" s="1225"/>
      <c r="AM22" s="1225"/>
      <c r="AN22" s="1226"/>
      <c r="AO22" s="332">
        <v>96.4</v>
      </c>
      <c r="AP22" s="333">
        <v>97.2</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525</v>
      </c>
      <c r="AL32" s="1216"/>
      <c r="AM32" s="1216"/>
      <c r="AN32" s="1217"/>
      <c r="AO32" s="342">
        <v>1658234</v>
      </c>
      <c r="AP32" s="342">
        <v>64907</v>
      </c>
      <c r="AQ32" s="343">
        <v>31531</v>
      </c>
      <c r="AR32" s="344">
        <v>105.9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526</v>
      </c>
      <c r="AL33" s="1216"/>
      <c r="AM33" s="1216"/>
      <c r="AN33" s="1217"/>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527</v>
      </c>
      <c r="AL34" s="1216"/>
      <c r="AM34" s="1216"/>
      <c r="AN34" s="1217"/>
      <c r="AO34" s="342" t="s">
        <v>511</v>
      </c>
      <c r="AP34" s="342" t="s">
        <v>511</v>
      </c>
      <c r="AQ34" s="343" t="s">
        <v>511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528</v>
      </c>
      <c r="AL35" s="1216"/>
      <c r="AM35" s="1216"/>
      <c r="AN35" s="1217"/>
      <c r="AO35" s="342">
        <v>279982</v>
      </c>
      <c r="AP35" s="342">
        <v>10959</v>
      </c>
      <c r="AQ35" s="343">
        <v>9647</v>
      </c>
      <c r="AR35" s="344">
        <v>13.6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529</v>
      </c>
      <c r="AL36" s="1216"/>
      <c r="AM36" s="1216"/>
      <c r="AN36" s="1217"/>
      <c r="AO36" s="342">
        <v>163329</v>
      </c>
      <c r="AP36" s="342">
        <v>6393</v>
      </c>
      <c r="AQ36" s="343">
        <v>2316</v>
      </c>
      <c r="AR36" s="344">
        <v>176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530</v>
      </c>
      <c r="AL37" s="1216"/>
      <c r="AM37" s="1216"/>
      <c r="AN37" s="1217"/>
      <c r="AO37" s="342">
        <v>98600</v>
      </c>
      <c r="AP37" s="342">
        <v>3859</v>
      </c>
      <c r="AQ37" s="343">
        <v>1006</v>
      </c>
      <c r="AR37" s="344">
        <v>283.60000000000002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531</v>
      </c>
      <c r="AL38" s="1219"/>
      <c r="AM38" s="1219"/>
      <c r="AN38" s="1220"/>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532</v>
      </c>
      <c r="AL39" s="1219"/>
      <c r="AM39" s="1219"/>
      <c r="AN39" s="1220"/>
      <c r="AO39" s="342">
        <v>-113871</v>
      </c>
      <c r="AP39" s="342">
        <v>-4457</v>
      </c>
      <c r="AQ39" s="343">
        <v>-3160</v>
      </c>
      <c r="AR39" s="344">
        <v>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533</v>
      </c>
      <c r="AL40" s="1216"/>
      <c r="AM40" s="1216"/>
      <c r="AN40" s="1217"/>
      <c r="AO40" s="342">
        <v>-1412970</v>
      </c>
      <c r="AP40" s="342">
        <v>-55306</v>
      </c>
      <c r="AQ40" s="343">
        <v>-28415</v>
      </c>
      <c r="AR40" s="344">
        <v>94.6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297</v>
      </c>
      <c r="AL41" s="1222"/>
      <c r="AM41" s="1222"/>
      <c r="AN41" s="1223"/>
      <c r="AO41" s="342">
        <v>673304</v>
      </c>
      <c r="AP41" s="342">
        <v>26354</v>
      </c>
      <c r="AQ41" s="343">
        <v>12925</v>
      </c>
      <c r="AR41" s="344">
        <v>103.9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502</v>
      </c>
      <c r="AN49" s="1210" t="s">
        <v>537</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1879829</v>
      </c>
      <c r="AN51" s="364">
        <v>73111</v>
      </c>
      <c r="AO51" s="365">
        <v>-35.700000000000003</v>
      </c>
      <c r="AP51" s="366">
        <v>53292</v>
      </c>
      <c r="AQ51" s="367">
        <v>0</v>
      </c>
      <c r="AR51" s="368">
        <v>-35.700000000000003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1200082</v>
      </c>
      <c r="AN52" s="372">
        <v>46674</v>
      </c>
      <c r="AO52" s="373">
        <v>-37.1</v>
      </c>
      <c r="AP52" s="374">
        <v>28900</v>
      </c>
      <c r="AQ52" s="375">
        <v>18.899999999999999</v>
      </c>
      <c r="AR52" s="376">
        <v>-56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2653752</v>
      </c>
      <c r="AN53" s="364">
        <v>103853</v>
      </c>
      <c r="AO53" s="365">
        <v>42</v>
      </c>
      <c r="AP53" s="366">
        <v>49919</v>
      </c>
      <c r="AQ53" s="367">
        <v>-6.3</v>
      </c>
      <c r="AR53" s="368">
        <v>48.3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1820977</v>
      </c>
      <c r="AN54" s="372">
        <v>71263</v>
      </c>
      <c r="AO54" s="373">
        <v>52.7</v>
      </c>
      <c r="AP54" s="374">
        <v>26398</v>
      </c>
      <c r="AQ54" s="375">
        <v>-8.6999999999999993</v>
      </c>
      <c r="AR54" s="376">
        <v>61.4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3092621</v>
      </c>
      <c r="AN55" s="364">
        <v>121032</v>
      </c>
      <c r="AO55" s="365">
        <v>16.5</v>
      </c>
      <c r="AP55" s="366">
        <v>47738</v>
      </c>
      <c r="AQ55" s="367">
        <v>-4.4000000000000004</v>
      </c>
      <c r="AR55" s="368">
        <v>20.9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2606712</v>
      </c>
      <c r="AN56" s="372">
        <v>102016</v>
      </c>
      <c r="AO56" s="373">
        <v>43.2</v>
      </c>
      <c r="AP56" s="374">
        <v>24937</v>
      </c>
      <c r="AQ56" s="375">
        <v>-5.5</v>
      </c>
      <c r="AR56" s="376">
        <v>48.7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4248493</v>
      </c>
      <c r="AN57" s="364">
        <v>166784</v>
      </c>
      <c r="AO57" s="365">
        <v>37.799999999999997</v>
      </c>
      <c r="AP57" s="366">
        <v>52191</v>
      </c>
      <c r="AQ57" s="367">
        <v>9.3000000000000007</v>
      </c>
      <c r="AR57" s="368">
        <v>28.5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1246193</v>
      </c>
      <c r="AN58" s="372">
        <v>48922</v>
      </c>
      <c r="AO58" s="373">
        <v>-52</v>
      </c>
      <c r="AP58" s="374">
        <v>24843</v>
      </c>
      <c r="AQ58" s="375">
        <v>-0.4</v>
      </c>
      <c r="AR58" s="376">
        <v>-51.6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2764241</v>
      </c>
      <c r="AN59" s="364">
        <v>108198</v>
      </c>
      <c r="AO59" s="365">
        <v>-35.1</v>
      </c>
      <c r="AP59" s="366">
        <v>47387</v>
      </c>
      <c r="AQ59" s="367">
        <v>-9.1999999999999993</v>
      </c>
      <c r="AR59" s="368">
        <v>-25.9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2181788</v>
      </c>
      <c r="AN60" s="372">
        <v>85400</v>
      </c>
      <c r="AO60" s="373">
        <v>74.599999999999994</v>
      </c>
      <c r="AP60" s="374">
        <v>24928</v>
      </c>
      <c r="AQ60" s="375">
        <v>0.3</v>
      </c>
      <c r="AR60" s="376">
        <v>74.3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2927787</v>
      </c>
      <c r="AN61" s="379">
        <v>114596</v>
      </c>
      <c r="AO61" s="380">
        <v>5.0999999999999996</v>
      </c>
      <c r="AP61" s="381">
        <v>50105</v>
      </c>
      <c r="AQ61" s="382">
        <v>-2.1</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1811150</v>
      </c>
      <c r="AN62" s="372">
        <v>70855</v>
      </c>
      <c r="AO62" s="373">
        <v>16.3</v>
      </c>
      <c r="AP62" s="374">
        <v>26001</v>
      </c>
      <c r="AQ62" s="375">
        <v>0.9</v>
      </c>
      <c r="AR62" s="376">
        <v>15.4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bNBLUQ2B+ssXdtcEHTeNelh8hcK9pnuQ0TTIdorUDNKj4XIBvIZYW/HAeMpXjHIldL2e+RkjkPo3e4WXBrO3A==" saltValue="5KIEVgysGSuTUDXtbSy+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TM9E7vUSe2EVOD3yv+6JjNkSgmJX867k/NYSz5hGGoJ7EdnJ7lAeXOdCFqHhCwVJqWn4BS8ZfF+ik5Jsk5+8A==" saltValue="/UrdkH8Rl0l9FXlMb6Bg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LkXAPQ1w6AjC1N/IlgIPl7MKOtYfqPK85iKAtJB7f3hCz+Mh7i5jMyJvcfuZynJ5RYmHtC9H5rWocIjzU7VEA==" saltValue="dyRC697pRbtoNJPuLCgZ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3" t="s">
        <v>3</v>
      </c>
      <c r="D47" s="1233"/>
      <c r="E47" s="1234"/>
      <c r="F47" s="11">
        <v>24.19</v>
      </c>
      <c r="G47" s="12">
        <v>24.57</v>
      </c>
      <c r="H47" s="12">
        <v>24.74</v>
      </c>
      <c r="I47" s="12">
        <v>24.59</v>
      </c>
      <c r="J47" s="13">
        <v>20.52</v>
      </c>
    </row>
    <row r="48" spans="2:10" ht="57.75" customHeight="1" x14ac:dyDescent="0.15">
      <c r="B48" s="14"/>
      <c r="C48" s="1235" t="s">
        <v>4</v>
      </c>
      <c r="D48" s="1235"/>
      <c r="E48" s="1236"/>
      <c r="F48" s="15">
        <v>2.98</v>
      </c>
      <c r="G48" s="16">
        <v>5.1100000000000003</v>
      </c>
      <c r="H48" s="16">
        <v>8.9700000000000006</v>
      </c>
      <c r="I48" s="16">
        <v>20.309999999999999</v>
      </c>
      <c r="J48" s="17">
        <v>32.340000000000003</v>
      </c>
    </row>
    <row r="49" spans="2:10" ht="57.75" customHeight="1" thickBot="1" x14ac:dyDescent="0.2">
      <c r="B49" s="18"/>
      <c r="C49" s="1237" t="s">
        <v>5</v>
      </c>
      <c r="D49" s="1237"/>
      <c r="E49" s="1238"/>
      <c r="F49" s="19">
        <v>0.14000000000000001</v>
      </c>
      <c r="G49" s="20">
        <v>2.74</v>
      </c>
      <c r="H49" s="20">
        <v>3.98</v>
      </c>
      <c r="I49" s="20">
        <v>11.44</v>
      </c>
      <c r="J49" s="21">
        <v>8.65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qLqncURTnoDAuOd4hFRviqye53ubDxUAb0blARXqq911hAYMdQN2Z+bqO7ZUCByggLwLZvHOvr1g8oPt/O6vQ==" saltValue="tihUmASl53j0H2coe+0d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2020-09-17T05:14:41Z</cp:lastPrinted>
  <dcterms:created xsi:type="dcterms:W3CDTF">2020-02-10T06:02:55Z</dcterms:created>
  <dcterms:modified xsi:type="dcterms:W3CDTF">2020-09-29T04:35:42Z</dcterms:modified>
  <cp:category/>
</cp:coreProperties>
</file>