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E806296F-0B8D-4C4E-AC6A-9F4A38A0B37B}" xr6:coauthVersionLast="44" xr6:coauthVersionMax="44" xr10:uidLastSave="{00000000-0000-0000-0000-000000000000}"/>
  <bookViews>
    <workbookView xWindow="-120" yWindow="-120" windowWidth="29040" windowHeight="15840"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U36" i="10"/>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W34" i="10"/>
  <c r="BW35" i="10" s="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<sst xmlns="http://schemas.openxmlformats.org/spreadsheetml/2006/main" count="1134" uniqueCount="627">
  <si>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</si>
  <si>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</si>
  <si>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</si>
  <si>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</si>
  <si>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</si>
  <si>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</si>
  <si>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</si>
  <si>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</si>
  <si>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</si>
  <si>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</si>
  <si>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</si>
  <si>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</si>
  <si>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</si>
  <si>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</si>
  <si>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</si>
  <si>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</si>
  <si>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</si>
  <si>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</si>
  <si>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</si>
  <si>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</si>
  <si>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</si>
  <si>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</si>
  <si>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</si>
  <si>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</si>
  <si>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</si>
  <si>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</si>
  <si>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</si>
  <si>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</si>
  <si>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</si>
  <si>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</si>
  <si>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</si>
  <si>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</si>
  <si>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</si>
  <si>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</si>
  <si>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</si>
  <si>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</si>
  <si>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</si>
  <si>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</si>
  <si>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</si>
  <si>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</si>
  <si>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</si>
  <si>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</si>
  <si>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</si>
  <si>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</si>
  <si>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</si>
  <si>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</si>
  <si>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</si>
  <si>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</si>
  <si>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</si>
  <si>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</si>
  <si>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</si>
  <si>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</si>
  <si>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</si>
  <si>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</si>
  <si>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</si>
  <si>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</si>
  <si>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</si>
  <si>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</si>
  <si>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</si>
  <si>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</si>
  <si>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</si>
  <si>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</si>
  <si>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</si>
  <si>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</si>
  <si>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</si>
  <si>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</si>
  <si>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</si>
  <si>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</si>
  <si>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</si>
  <si>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</si>
  <si>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</si>
  <si>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</si>
  <si>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</si>
  <si>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</si>
  <si>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</si>
  <si>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</si>
  <si>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</si>
  <si>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</si>
  <si>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</si>
  <si>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</si>
  <si>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</si>
  <si>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</si>
  <si>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</si>
  <si>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</si>
  <si>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</si>
  <si>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</si>
  <si>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</si>
  <si>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</si>
  <si>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</si>
  <si>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</si>
  <si>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</si>
  <si>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</si>
  <si>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</si>
  <si>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</si>
  <si>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</si>
  <si>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</si>
  <si>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</si>
  <si>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</si>
  <si>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</si>
  <si>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</si>
  <si>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</si>
  <si>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</si>
  <si>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</si>
  <si>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</si>
  <si>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</si>
  <si>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</si>
  <si>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</si>
  <si>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</si>
  <si>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</si>
  <si>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</si>
  <si>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</si>
  <si>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</si>
  <si>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</si>
  <si>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</si>
  <si>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</si>
  <si>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</si>
  <si>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</si>
  <si>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</si>
  <si>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</si>
  <si>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</si>
  <si>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</si>
  <si>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</si>
  <si>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</si>
  <si>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</si>
  <si>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</si>
  <si>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</si>
  <si>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</si>
  <si>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</si>
  <si>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</si>
  <si>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</si>
  <si>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</si>
  <si>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</si>
  <si>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</si>
  <si>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</si>
  <si>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</si>
  <si>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</si>
  <si>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</si>
  <si>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</si>
  <si>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</si>
  <si>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</si>
  <si>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</si>
  <si>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</si>
  <si>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</si>
  <si>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</si>
  <si>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</si>
  <si>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</si>
  <si>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</si>
  <si>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</si>
  <si>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</si>
  <si>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</si>
  <si>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</si>
  <si>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</si>
  <si>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</si>
  <si>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</si>
  <si>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</si>
  <si>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</si>
  <si>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</si>
  <si>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</si>
  <si>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</si>
  <si>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</si>
  <si>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</si>
  <si>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</si>
  <si>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</si>
  <si>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</si>
  <si>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</si>
  <si>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</si>
  <si>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</si>
  <si>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</si>
  <si>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</si>
  <si>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</si>
  <si>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</si>
  <si>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</si>
  <si>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</si>
  <si>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</si>
  <si>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</si>
  <si>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</si>
  <si>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</si>
  <si>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</si>
  <si>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</si>
  <si>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</si>
  <si>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</si>
  <si>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</si>
  <si>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</si>
  <si>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</si>
  <si>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</si>
  <si>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</si>
  <si>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</si>
  <si>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</si>
  <si>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</si>
  <si>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</si>
  <si>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</si>
  <si>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</si>
  <si>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</si>
  <si>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</si>
  <si>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</si>
  <si>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</si>
  <si>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</si>
  <si>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</si>
  <si>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</si>
  <si>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</si>
  <si>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</si>
  <si>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</si>
  <si>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</si>
  <si>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</si>
  <si>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</si>
  <si>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</si>
  <si>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</si>
  <si>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</si>
  <si>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</si>
  <si>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</si>
  <si>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</si>
  <si>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</si>
  <si>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</si>
  <si>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</si>
  <si>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</si>
  <si>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</si>
  <si>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</si>
  <si>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</si>
  <si>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</si>
  <si>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佐賀県多久市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</si>
  <si>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</si>
  <si>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</si>
  <si>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</si>
  <si>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</si>
  <si>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</si>
  <si>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</si>
  <si>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</si>
  <si>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</si>
  <si>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</si>
  <si>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</si>
  <si>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</si>
  <si>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</si>
  <si>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</si>
  <si>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</si>
  <si>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</si>
  <si>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</si>
  <si>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</si>
  <si>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</si>
  <si>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</si>
  <si>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</si>
  <si>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</si>
  <si>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</si>
  <si>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</si>
  <si>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</si>
  <si>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</si>
  <si>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</si>
  <si>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</si>
  <si>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</si>
  <si>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</si>
  <si>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</si>
  <si>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</si>
  <si>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</si>
  <si>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</si>
  <si>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</si>
  <si>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</si>
  <si>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</si>
  <si>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</si>
  <si>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</si>
  <si>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</si>
  <si>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</si>
  <si>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</si>
  <si>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</si>
  <si>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</si>
  <si>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</si>
  <si>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</si>
  <si>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</si>
  <si>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</si>
  <si>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</si>
  <si>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</si>
  <si>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</si>
  <si>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</si>
  <si>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</si>
  <si>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</si>
  <si>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</si>
  <si>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</si>
  <si>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</si>
  <si>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</si>
  <si>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</si>
  <si>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</si>
  <si>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</si>
  <si>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</si>
  <si>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</si>
  <si>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</si>
  <si>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</si>
  <si>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</si>
  <si>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</si>
  <si>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</si>
  <si>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</si>
  <si>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</si>
  <si>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</si>
  <si>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</si>
  <si>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</si>
  <si>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</si>
  <si>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</si>
  <si>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</si>
  <si>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</si>
  <si>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</si>
  <si>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</si>
  <si>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</si>
  <si>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</si>
  <si>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</si>
  <si>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</si>
  <si>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</si>
  <si>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</si>
  <si>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</si>
  <si>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</si>
  <si>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</si>
  <si>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</si>
  <si>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</si>
  <si>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</si>
  <si>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</si>
  <si>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</si>
  <si>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</si>
  <si>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</si>
  <si>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</si>
  <si>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</si>
  <si>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</si>
  <si>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</si>
  <si>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</si>
  <si>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</si>
  <si>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</si>
  <si>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</si>
  <si>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</si>
  <si>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</si>
  <si>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</si>
  <si>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</si>
  <si>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</si>
  <si>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</si>
  <si>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</si>
  <si>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</si>
  <si>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</si>
  <si>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</si>
  <si>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</si>
  <si>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</si>
  <si>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</si>
  <si>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</si>
  <si>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</si>
  <si>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</si>
  <si>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</si>
  <si>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</si>
  <si>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</si>
  <si>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</si>
  <si>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</si>
  <si>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</si>
  <si>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</si>
  <si>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</si>
  <si>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</si>
  <si>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</si>
  <si>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</si>
  <si>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</si>
  <si>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</si>
  <si>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</si>
  <si>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</si>
  <si>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</si>
  <si>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</si>
  <si>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</si>
  <si>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</si>
  <si>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</si>
  <si>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</si>
  <si>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</si>
  <si>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</si>
  <si>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</si>
  <si>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</si>
  <si>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</si>
  <si>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</si>
  <si>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</si>
  <si>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</si>
  <si>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</si>
  <si>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</si>
  <si>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佐賀県多久市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</si>
  <si>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</si>
  <si>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</si>
  <si>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</si>
  <si>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</si>
  <si>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</si>
  <si>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</si>
  <si>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</si>
  <si>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</si>
  <si>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</si>
  <si>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</si>
  <si>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</si>
  <si>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</si>
  <si>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</si>
  <si>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</si>
  <si>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</si>
  <si>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</si>
  <si>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</si>
  <si>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</si>
  <si>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</si>
  <si>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</si>
  <si>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</si>
  <si>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</si>
  <si>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</si>
  <si>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</si>
  <si>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</si>
  <si>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</si>
  <si>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</si>
  <si>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</si>
  <si>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</si>
  <si>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</si>
  <si>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</si>
  <si>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</si>
  <si>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</si>
  <si>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</si>
  <si>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</si>
  <si>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</si>
  <si>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</si>
  <si>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</si>
  <si>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</si>
  <si>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</si>
  <si>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</si>
  <si>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法適用企業</t>
    <phoneticPr fontId="5"/>
  </si>
  <si>
    <t>多久市公共下水道事業特別会計</t>
    <phoneticPr fontId="5"/>
  </si>
  <si>
    <t>-</t>
    <phoneticPr fontId="5"/>
  </si>
  <si>
    <t>法非適用企業</t>
    <phoneticPr fontId="5"/>
  </si>
  <si>
    <t>多久市農業集落排水事業特別会計</t>
    <phoneticPr fontId="5"/>
  </si>
  <si>
    <t>-</t>
    <phoneticPr fontId="5"/>
  </si>
  <si>
    <t>多久市宅地造成事業特別会計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</si>
  <si>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</si>
  <si>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</si>
  <si>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</si>
  <si>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</si>
  <si>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</si>
  <si>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</si>
  <si>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</si>
  <si>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</si>
  <si>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</si>
  <si>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</si>
  <si>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</si>
  <si>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</si>
  <si>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</si>
  <si>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</si>
  <si>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</si>
  <si>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</si>
  <si>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</si>
  <si>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</si>
  <si>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</si>
  <si>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</si>
  <si>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</si>
  <si>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</si>
  <si>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</si>
  <si>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</si>
  <si>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</si>
  <si>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</si>
  <si>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</si>
  <si>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</si>
  <si>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</si>
  <si>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</si>
  <si>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</si>
  <si>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</si>
  <si>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</si>
  <si>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</si>
  <si>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</si>
  <si>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</si>
  <si>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</si>
  <si>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</si>
  <si>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</si>
  <si>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</si>
  <si>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</si>
  <si>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</si>
  <si>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</si>
  <si>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</si>
  <si>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</si>
  <si>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</si>
  <si>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</si>
  <si>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</si>
  <si>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</si>
  <si>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</si>
  <si>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</si>
  <si>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</si>
  <si>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</si>
  <si>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</si>
  <si>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</si>
  <si>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</si>
  <si>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</si>
  <si>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</si>
  <si>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</si>
  <si>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多久市公共下水道事業特別会計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</si>
  <si>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</si>
  <si>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</si>
  <si>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</si>
  <si>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多久市農業集落排水事業特別会計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</si>
  <si>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</si>
  <si>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</si>
  <si>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</si>
  <si>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</si>
  <si>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</si>
  <si>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</si>
  <si>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</si>
  <si>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</si>
  <si>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</si>
  <si>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</si>
  <si>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</si>
  <si>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</si>
  <si>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</si>
  <si>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</si>
  <si>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</si>
  <si>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</si>
  <si>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</si>
  <si>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</si>
  <si>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</si>
  <si>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</si>
  <si>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</si>
  <si>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</si>
  <si>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</si>
  <si>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</si>
  <si>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</si>
  <si>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</si>
  <si>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</si>
  <si>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</si>
  <si>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</si>
  <si>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</si>
  <si>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</si>
  <si>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</si>
  <si>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</si>
  <si>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</si>
  <si>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</si>
  <si>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</si>
  <si>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</si>
  <si>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</si>
  <si>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</si>
  <si>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</si>
  <si>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</si>
  <si>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</si>
  <si>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</si>
  <si>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</si>
  <si>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</si>
  <si>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</si>
  <si>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</si>
  <si>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</si>
  <si>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</si>
  <si>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</si>
  <si>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</si>
  <si>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</si>
  <si>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</si>
  <si>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</si>
  <si>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</si>
  <si>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</si>
  <si>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</si>
  <si>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</si>
  <si>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</si>
  <si>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</si>
  <si>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</si>
  <si>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</si>
  <si>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</si>
  <si>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</si>
  <si>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</si>
  <si>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</si>
  <si>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</si>
  <si>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</si>
  <si>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</si>
  <si>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</si>
  <si>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</si>
  <si>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</si>
  <si>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</si>
  <si>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</si>
  <si>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</si>
  <si>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</si>
  <si>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</si>
  <si>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</si>
  <si>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</si>
  <si>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</si>
  <si>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</si>
  <si>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</si>
  <si>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</si>
  <si>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</si>
  <si>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</si>
  <si>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0.99</t>
  </si>
  <si>
    <t>▲ 8.53</t>
  </si>
  <si>
    <t>▲ 2.69</t>
  </si>
  <si>
    <t>▲ 2.55</t>
  </si>
  <si>
    <t>多久市水道事業会計</t>
  </si>
  <si>
    <t>多久市病院事業会計</t>
  </si>
  <si>
    <t>一般会計</t>
  </si>
  <si>
    <t>多久市国民健康保険事業特別会計</t>
  </si>
  <si>
    <t>▲ 2.52</t>
  </si>
  <si>
    <t>▲ 3.91</t>
  </si>
  <si>
    <t>▲ 0.72</t>
  </si>
  <si>
    <t>多久市後期高齢者医療特別会計</t>
  </si>
  <si>
    <t>多久市土地区画整理事業特別会計</t>
  </si>
  <si>
    <t>多久市給与管理・物品調達特別会計</t>
  </si>
  <si>
    <t>多久市公共下水道事業特別会計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</si>
  <si>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</si>
  <si>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</si>
  <si>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</si>
  <si>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</si>
  <si>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</si>
  <si>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</si>
  <si>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</si>
  <si>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</si>
  <si>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</si>
  <si>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</si>
  <si>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</si>
  <si>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</si>
  <si>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</si>
  <si>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</si>
  <si>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佐賀西部広域水道企業団</t>
    <rPh sb="0" eb="2">
      <t>サガ</t>
    </rPh>
    <rPh sb="2" eb="4">
      <t>セイブ</t>
    </rPh>
    <rPh sb="4" eb="6">
      <t>コウイキ</t>
    </rPh>
    <rPh sb="6" eb="8">
      <t>スイドウ</t>
    </rPh>
    <rPh sb="8" eb="10">
      <t>キギョウ</t>
    </rPh>
    <rPh sb="10" eb="11">
      <t>ダン</t>
    </rPh>
    <phoneticPr fontId="2"/>
  </si>
  <si>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</si>
  <si>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</si>
  <si>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</si>
  <si>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佐賀県市町総合事務組合（交通災害会計）</t>
    <rPh sb="0" eb="3">
      <t>サガケン</t>
    </rPh>
    <rPh sb="3" eb="4">
      <t>シ</t>
    </rPh>
    <rPh sb="4" eb="5">
      <t>マチ</t>
    </rPh>
    <rPh sb="5" eb="7">
      <t>ソウゴウ</t>
    </rPh>
    <rPh sb="7" eb="9">
      <t>ジム</t>
    </rPh>
    <rPh sb="9" eb="11">
      <t>クミアイ</t>
    </rPh>
    <rPh sb="12" eb="14">
      <t>コウツウ</t>
    </rPh>
    <rPh sb="14" eb="16">
      <t>サイガイ</t>
    </rPh>
    <rPh sb="16" eb="18">
      <t>カイケイ</t>
    </rPh>
    <phoneticPr fontId="2"/>
  </si>
  <si>
    <t>天山地区共同環境組合</t>
    <rPh sb="0" eb="2">
      <t>テンザン</t>
    </rPh>
    <rPh sb="2" eb="4">
      <t>チク</t>
    </rPh>
    <rPh sb="4" eb="6">
      <t>キョウドウ</t>
    </rPh>
    <rPh sb="6" eb="8">
      <t>カンキョウ</t>
    </rPh>
    <rPh sb="8" eb="10">
      <t>クミアイ</t>
    </rPh>
    <phoneticPr fontId="2"/>
  </si>
  <si>
    <t>-</t>
    <phoneticPr fontId="2"/>
  </si>
  <si>
    <t>-</t>
    <phoneticPr fontId="2"/>
  </si>
  <si>
    <t>-</t>
    <phoneticPr fontId="2"/>
  </si>
  <si>
    <t>-</t>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</si>
  <si>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</si>
  <si>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6">
      <t>シンコウ</t>
    </rPh>
    <rPh sb="16" eb="17">
      <t>カイ</t>
    </rPh>
    <phoneticPr fontId="2"/>
  </si>
  <si>
    <t>公益財団法人　孔子の里</t>
    <rPh sb="0" eb="2">
      <t>コウエキ</t>
    </rPh>
    <rPh sb="2" eb="4">
      <t>ザイダン</t>
    </rPh>
    <rPh sb="4" eb="6">
      <t>ホウジン</t>
    </rPh>
    <rPh sb="7" eb="9">
      <t>コウシ</t>
    </rPh>
    <rPh sb="10" eb="11">
      <t>サト</t>
    </rPh>
    <phoneticPr fontId="2"/>
  </si>
  <si>
    <t>-</t>
    <phoneticPr fontId="2"/>
  </si>
  <si>
    <t>鉱害復旧施設基金</t>
    <rPh sb="0" eb="2">
      <t>コウガイ</t>
    </rPh>
    <rPh sb="2" eb="4">
      <t>フッキュウ</t>
    </rPh>
    <rPh sb="4" eb="6">
      <t>シセツ</t>
    </rPh>
    <rPh sb="6" eb="8">
      <t>キキン</t>
    </rPh>
    <phoneticPr fontId="2"/>
  </si>
  <si>
    <t>都市施設建設基金</t>
    <rPh sb="0" eb="2">
      <t>トシ</t>
    </rPh>
    <rPh sb="2" eb="4">
      <t>シセツ</t>
    </rPh>
    <rPh sb="4" eb="6">
      <t>ケンセツ</t>
    </rPh>
    <rPh sb="6" eb="8">
      <t>キキン</t>
    </rPh>
    <phoneticPr fontId="2"/>
  </si>
  <si>
    <t>環境衛生施設建設基金</t>
    <rPh sb="0" eb="2">
      <t>カンキョウ</t>
    </rPh>
    <rPh sb="2" eb="4">
      <t>エイセイ</t>
    </rPh>
    <rPh sb="4" eb="6">
      <t>シセツ</t>
    </rPh>
    <rPh sb="6" eb="8">
      <t>ケンセツ</t>
    </rPh>
    <rPh sb="8" eb="10">
      <t>キキン</t>
    </rPh>
    <phoneticPr fontId="2"/>
  </si>
  <si>
    <t>福祉振興基金</t>
    <rPh sb="0" eb="2">
      <t>フクシ</t>
    </rPh>
    <rPh sb="2" eb="4">
      <t>シンコウ</t>
    </rPh>
    <rPh sb="4" eb="6">
      <t>キキン</t>
    </rPh>
    <phoneticPr fontId="2"/>
  </si>
  <si>
    <t>退職基金</t>
    <rPh sb="0" eb="2">
      <t>タイショク</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</si>
  <si>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</si>
  <si>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</si>
  <si>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</si>
  <si>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将来負担比率は算定なしとなっている。
また、有形固定資産減価償却率については、上述のとおりである。</t>
    <rPh sb="0" eb="6">
      <t>ショウライフタンヒリツ</t>
    </rPh>
    <rPh sb="7" eb="9">
      <t>サンテイ</t>
    </rPh>
    <rPh sb="22" eb="28">
      <t>ユウケイコテイシサン</t>
    </rPh>
    <rPh sb="28" eb="32">
      <t>ゲンカショウキャク</t>
    </rPh>
    <rPh sb="32" eb="33">
      <t>リツ</t>
    </rPh>
    <rPh sb="39" eb="41">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</si>
  <si>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</si>
  <si>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</si>
  <si>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</si>
  <si>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</si>
  <si>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</si>
  <si>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</si>
  <si>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将来負担比率は算定なしとなっている。
また、実質公債費比率については3表の分析のとおりである。</t>
    <rPh sb="0" eb="6">
      <t>ショウライフタンヒリツ</t>
    </rPh>
    <rPh sb="7" eb="9">
      <t>サンテイ</t>
    </rPh>
    <rPh sb="22" eb="24">
      <t>ジッシツ</t>
    </rPh>
    <rPh sb="24" eb="27">
      <t>コウサイヒ</t>
    </rPh>
    <rPh sb="27" eb="29">
      <t>ヒリツ</t>
    </rPh>
    <rPh sb="35" eb="36">
      <t>ヒョウ</t>
    </rPh>
    <rPh sb="37" eb="39">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</si>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</sst>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4B15-4C3F-9EA2-8ACF5FD08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95774</c:v>
                </c:pt>
                <c:pt idx="1">
                  <c:v>55200</c:v>
                </c:pt>
                <c:pt idx="2">
                  <c:v>105961</c:v>
                </c:pt>
                <c:pt idx="3">
                  <c:v>119459</c:v>
                </c:pt>
                <c:pt idx="4">
                  <c:v>82710</c:v>
                </c:pt>
              </c:numCache>
            </c:numRef>
          </c:val>
          <c:smooth val="0"/>
          <c:extLst>
            <c:ext xmlns:c16="http://schemas.microsoft.com/office/drawing/2014/chart" uri="{C3380CC4-5D6E-409C-BE32-E72D297353CC}">
              <c16:uniqueId val="{00000001-4B15-4C3F-9EA2-8ACF5FD080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c:v>
                </c:pt>
                <c:pt idx="1">
                  <c:v>14.73</c:v>
                </c:pt>
                <c:pt idx="2">
                  <c:v>5.0599999999999996</c:v>
                </c:pt>
                <c:pt idx="3">
                  <c:v>4.9000000000000004</c:v>
                </c:pt>
                <c:pt idx="4">
                  <c:v>8.14</c:v>
                </c:pt>
              </c:numCache>
            </c:numRef>
          </c:val>
          <c:extLst>
            <c:ext xmlns:c16="http://schemas.microsoft.com/office/drawing/2014/chart" uri="{C3380CC4-5D6E-409C-BE32-E72D297353CC}">
              <c16:uniqueId val="{00000000-27BF-482B-9422-50D26F25B7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19.34</c:v>
                </c:pt>
                <c:pt idx="1">
                  <c:v>20.57</c:v>
                </c:pt>
                <c:pt idx="2">
                  <c:v>21.63</c:v>
                </c:pt>
                <c:pt idx="3">
                  <c:v>19.399999999999999</c:v>
                </c:pt>
                <c:pt idx="4">
                  <c:v>13.86</c:v>
                </c:pt>
              </c:numCache>
            </c:numRef>
          </c:val>
          <c:extLst>
            <c:ext xmlns:c16="http://schemas.microsoft.com/office/drawing/2014/chart" uri="{C3380CC4-5D6E-409C-BE32-E72D297353CC}">
              <c16:uniqueId val="{00000001-27BF-482B-9422-50D26F25B7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-0.99</c:v>
                </c:pt>
                <c:pt idx="1">
                  <c:v>11.58</c:v>
                </c:pt>
                <c:pt idx="2">
                  <c:v>-8.5299999999999994</c:v>
                </c:pt>
                <c:pt idx="3">
                  <c:v>-2.69</c:v>
                </c:pt>
                <c:pt idx="4">
                  <c:v>-2.5499999999999998</c:v>
                </c:pt>
              </c:numCache>
            </c:numRef>
          </c:val>
          <c:smooth val="0"/>
          <c:extLst>
            <c:ext xmlns:c16="http://schemas.microsoft.com/office/drawing/2014/chart" uri="{C3380CC4-5D6E-409C-BE32-E72D297353CC}">
              <c16:uniqueId val="{00000002-27BF-482B-9422-50D26F25B7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2.4900000000000002</c:v>
                </c:pt>
                <c:pt idx="4">
                  <c:v>#N/A</c:v>
                </c:pt>
                <c:pt idx="5">
                  <c:v>2.04</c:v>
                </c:pt>
                <c:pt idx="6">
                  <c:v>#N/A</c:v>
                </c:pt>
                <c:pt idx="7">
                  <c:v>2.0299999999999998</c:v>
                </c:pt>
                <c:pt idx="8">
                  <c:v>#N/A</c:v>
                </c:pt>
                <c:pt idx="9">
                  <c:v>0</c:v>
                </c:pt>
              </c:numCache>
            </c:numRef>
          </c:val>
          <c:extLst>
            <c:ext xmlns:c16="http://schemas.microsoft.com/office/drawing/2014/chart" uri="{C3380CC4-5D6E-409C-BE32-E72D297353CC}">
              <c16:uniqueId val="{00000000-51AC-4DDA-9677-787702E18D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AC-4DDA-9677-787702E18D4C}"/>
            </c:ext>
          </c:extLst>
        </c:ser>
        <c:ser>
          <c:idx val="2"/>
          <c:order val="2"/>
          <c:tx>
            <c:strRef>
              <c:f>データシート!$A$29</c:f>
              <c:strCache>
                <c:ptCount val="1"/>
                <c:pt idx="0">
                  <c:v>多久市公共下水道事業特別会計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AC-4DDA-9677-787702E18D4C}"/>
            </c:ext>
          </c:extLst>
        </c:ser>
        <c:ser>
          <c:idx val="3"/>
          <c:order val="3"/>
          <c:tx>
            <c:strRef>
              <c:f>データシート!$A$30</c:f>
              <c:strCache>
                <c:ptCount val="1"/>
                <c:pt idx="0">
                  <c:v>多久市給与管理・物品調達特別会計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AC-4DDA-9677-787702E18D4C}"/>
            </c:ext>
          </c:extLst>
        </c:ser>
        <c:ser>
          <c:idx val="4"/>
          <c:order val="4"/>
          <c:tx>
            <c:strRef>
              <c:f>データシート!$A$31</c:f>
              <c:strCache>
                <c:ptCount val="1"/>
                <c:pt idx="0">
                  <c:v>多久市土地区画整理事業特別会計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9.7899999999999991</c:v>
                </c:pt>
                <c:pt idx="4">
                  <c:v>#N/A</c:v>
                </c:pt>
                <c:pt idx="5">
                  <c:v>0</c:v>
                </c:pt>
                <c:pt idx="6">
                  <c:v>#N/A</c:v>
                </c:pt>
                <c:pt idx="7">
                  <c:v>0</c:v>
                </c:pt>
                <c:pt idx="8">
                  <c:v>#N/A</c:v>
                </c:pt>
                <c:pt idx="9">
                  <c:v>0</c:v>
                </c:pt>
              </c:numCache>
            </c:numRef>
          </c:val>
          <c:extLst>
            <c:ext xmlns:c16="http://schemas.microsoft.com/office/drawing/2014/chart" uri="{C3380CC4-5D6E-409C-BE32-E72D297353CC}">
              <c16:uniqueId val="{00000004-51AC-4DDA-9677-787702E18D4C}"/>
            </c:ext>
          </c:extLst>
        </c:ser>
        <c:ser>
          <c:idx val="5"/>
          <c:order val="5"/>
          <c:tx>
            <c:strRef>
              <c:f>データシート!$A$32</c:f>
              <c:strCache>
                <c:ptCount val="1"/>
                <c:pt idx="0">
                  <c:v>多久市後期高齢者医療特別会計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1AC-4DDA-9677-787702E18D4C}"/>
            </c:ext>
          </c:extLst>
        </c:ser>
        <c:ser>
          <c:idx val="6"/>
          <c:order val="6"/>
          <c:tx>
            <c:strRef>
              <c:f>データシート!$A$33</c:f>
              <c:strCache>
                <c:ptCount val="1"/>
                <c:pt idx="0">
                  <c:v>多久市国民健康保険事業特別会計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2.52</c:v>
                </c:pt>
                <c:pt idx="1">
                  <c:v>#N/A</c:v>
                </c:pt>
                <c:pt idx="2">
                  <c:v>3.91</c:v>
                </c:pt>
                <c:pt idx="3">
                  <c:v>#N/A</c:v>
                </c:pt>
                <c:pt idx="4">
                  <c:v>0.72</c:v>
                </c:pt>
                <c:pt idx="5">
                  <c:v>#N/A</c:v>
                </c:pt>
                <c:pt idx="6">
                  <c:v>#N/A</c:v>
                </c:pt>
                <c:pt idx="7">
                  <c:v>0</c:v>
                </c:pt>
                <c:pt idx="8">
                  <c:v>#N/A</c:v>
                </c:pt>
                <c:pt idx="9">
                  <c:v>1.06</c:v>
                </c:pt>
              </c:numCache>
            </c:numRef>
          </c:val>
          <c:extLst>
            <c:ext xmlns:c16="http://schemas.microsoft.com/office/drawing/2014/chart" uri="{C3380CC4-5D6E-409C-BE32-E72D297353CC}">
              <c16:uniqueId val="{00000006-51AC-4DDA-9677-787702E18D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4.99</c:v>
                </c:pt>
                <c:pt idx="2">
                  <c:v>#N/A</c:v>
                </c:pt>
                <c:pt idx="3">
                  <c:v>4.93</c:v>
                </c:pt>
                <c:pt idx="4">
                  <c:v>#N/A</c:v>
                </c:pt>
                <c:pt idx="5">
                  <c:v>5.0599999999999996</c:v>
                </c:pt>
                <c:pt idx="6">
                  <c:v>#N/A</c:v>
                </c:pt>
                <c:pt idx="7">
                  <c:v>4.8899999999999997</c:v>
                </c:pt>
                <c:pt idx="8">
                  <c:v>#N/A</c:v>
                </c:pt>
                <c:pt idx="9">
                  <c:v>8.14</c:v>
                </c:pt>
              </c:numCache>
            </c:numRef>
          </c:val>
          <c:extLst>
            <c:ext xmlns:c16="http://schemas.microsoft.com/office/drawing/2014/chart" uri="{C3380CC4-5D6E-409C-BE32-E72D297353CC}">
              <c16:uniqueId val="{00000007-51AC-4DDA-9677-787702E18D4C}"/>
            </c:ext>
          </c:extLst>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11.32</c:v>
                </c:pt>
                <c:pt idx="2">
                  <c:v>#N/A</c:v>
                </c:pt>
                <c:pt idx="3">
                  <c:v>11.8</c:v>
                </c:pt>
                <c:pt idx="4">
                  <c:v>#N/A</c:v>
                </c:pt>
                <c:pt idx="5">
                  <c:v>10.28</c:v>
                </c:pt>
                <c:pt idx="6">
                  <c:v>#N/A</c:v>
                </c:pt>
                <c:pt idx="7">
                  <c:v>9.7100000000000009</c:v>
                </c:pt>
                <c:pt idx="8">
                  <c:v>#N/A</c:v>
                </c:pt>
                <c:pt idx="9">
                  <c:v>9.83</c:v>
                </c:pt>
              </c:numCache>
            </c:numRef>
          </c:val>
          <c:extLst>
            <c:ext xmlns:c16="http://schemas.microsoft.com/office/drawing/2014/chart" uri="{C3380CC4-5D6E-409C-BE32-E72D297353CC}">
              <c16:uniqueId val="{00000008-51AC-4DDA-9677-787702E18D4C}"/>
            </c:ext>
          </c:extLst>
        </c:ser>
        <c:ser>
          <c:idx val="9"/>
          <c:order val="9"/>
          <c:tx>
            <c:strRef>
              <c:f>データシート!$A$36</c:f>
              <c:strCache>
                <c:ptCount val="1"/>
                <c:pt idx="0">
                  <c:v>多久市水道事業会計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9.65</c:v>
                </c:pt>
                <c:pt idx="2">
                  <c:v>#N/A</c:v>
                </c:pt>
                <c:pt idx="3">
                  <c:v>9.75</c:v>
                </c:pt>
                <c:pt idx="4">
                  <c:v>#N/A</c:v>
                </c:pt>
                <c:pt idx="5">
                  <c:v>10.31</c:v>
                </c:pt>
                <c:pt idx="6">
                  <c:v>#N/A</c:v>
                </c:pt>
                <c:pt idx="7">
                  <c:v>11.04</c:v>
                </c:pt>
                <c:pt idx="8">
                  <c:v>#N/A</c:v>
                </c:pt>
                <c:pt idx="9">
                  <c:v>10.59</c:v>
                </c:pt>
              </c:numCache>
            </c:numRef>
          </c:val>
          <c:extLst>
            <c:ext xmlns:c16="http://schemas.microsoft.com/office/drawing/2014/chart" uri="{C3380CC4-5D6E-409C-BE32-E72D297353CC}">
              <c16:uniqueId val="{00000009-51AC-4DDA-9677-787702E18D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862</c:v>
                </c:pt>
                <c:pt idx="5">
                  <c:v>890</c:v>
                </c:pt>
                <c:pt idx="8">
                  <c:v>985</c:v>
                </c:pt>
                <c:pt idx="11">
                  <c:v>1029</c:v>
                </c:pt>
                <c:pt idx="14">
                  <c:v>1032</c:v>
                </c:pt>
              </c:numCache>
            </c:numRef>
          </c:val>
          <c:extLst>
            <c:ext xmlns:c16="http://schemas.microsoft.com/office/drawing/2014/chart" uri="{C3380CC4-5D6E-409C-BE32-E72D297353CC}">
              <c16:uniqueId val="{00000000-C1D6-415B-876A-D9BBFFF37C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D6-415B-876A-D9BBFFF37C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C1D6-415B-876A-D9BBFFF37C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29</c:v>
                </c:pt>
                <c:pt idx="6">
                  <c:v>34</c:v>
                </c:pt>
                <c:pt idx="9">
                  <c:v>34</c:v>
                </c:pt>
                <c:pt idx="12">
                  <c:v>34</c:v>
                </c:pt>
              </c:numCache>
            </c:numRef>
          </c:val>
          <c:extLst>
            <c:ext xmlns:c16="http://schemas.microsoft.com/office/drawing/2014/chart" uri="{C3380CC4-5D6E-409C-BE32-E72D297353CC}">
              <c16:uniqueId val="{00000003-C1D6-415B-876A-D9BBFFF37C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189</c:v>
                </c:pt>
                <c:pt idx="3">
                  <c:v>192</c:v>
                </c:pt>
                <c:pt idx="6">
                  <c:v>217</c:v>
                </c:pt>
                <c:pt idx="9">
                  <c:v>225</c:v>
                </c:pt>
                <c:pt idx="12">
                  <c:v>246</c:v>
                </c:pt>
              </c:numCache>
            </c:numRef>
          </c:val>
          <c:extLst>
            <c:ext xmlns:c16="http://schemas.microsoft.com/office/drawing/2014/chart" uri="{C3380CC4-5D6E-409C-BE32-E72D297353CC}">
              <c16:uniqueId val="{00000004-C1D6-415B-876A-D9BBFFF37C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D6-415B-876A-D9BBFFF37C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D6-415B-876A-D9BBFFF37C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1226</c:v>
                </c:pt>
                <c:pt idx="3">
                  <c:v>1223</c:v>
                </c:pt>
                <c:pt idx="6">
                  <c:v>1336</c:v>
                </c:pt>
                <c:pt idx="9">
                  <c:v>1277</c:v>
                </c:pt>
                <c:pt idx="12">
                  <c:v>1294</c:v>
                </c:pt>
              </c:numCache>
            </c:numRef>
          </c:val>
          <c:extLst>
            <c:ext xmlns:c16="http://schemas.microsoft.com/office/drawing/2014/chart" uri="{C3380CC4-5D6E-409C-BE32-E72D297353CC}">
              <c16:uniqueId val="{00000007-C1D6-415B-876A-D9BBFFF37C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583</c:v>
                </c:pt>
                <c:pt idx="2">
                  <c:v>#N/A</c:v>
                </c:pt>
                <c:pt idx="3">
                  <c:v>#N/A</c:v>
                </c:pt>
                <c:pt idx="4">
                  <c:v>554</c:v>
                </c:pt>
                <c:pt idx="5">
                  <c:v>#N/A</c:v>
                </c:pt>
                <c:pt idx="6">
                  <c:v>#N/A</c:v>
                </c:pt>
                <c:pt idx="7">
                  <c:v>602</c:v>
                </c:pt>
                <c:pt idx="8">
                  <c:v>#N/A</c:v>
                </c:pt>
                <c:pt idx="9">
                  <c:v>#N/A</c:v>
                </c:pt>
                <c:pt idx="10">
                  <c:v>507</c:v>
                </c:pt>
                <c:pt idx="11">
                  <c:v>#N/A</c:v>
                </c:pt>
                <c:pt idx="12">
                  <c:v>#N/A</c:v>
                </c:pt>
                <c:pt idx="13">
                  <c:v>542</c:v>
                </c:pt>
                <c:pt idx="14">
                  <c:v>#N/A</c:v>
                </c:pt>
              </c:numCache>
            </c:numRef>
          </c:val>
          <c:smooth val="0"/>
          <c:extLst>
            <c:ext xmlns:c16="http://schemas.microsoft.com/office/drawing/2014/chart" uri="{C3380CC4-5D6E-409C-BE32-E72D297353CC}">
              <c16:uniqueId val="{00000008-C1D6-415B-876A-D9BBFFF37C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10506</c:v>
                </c:pt>
                <c:pt idx="5">
                  <c:v>10238</c:v>
                </c:pt>
                <c:pt idx="8">
                  <c:v>10559</c:v>
                </c:pt>
                <c:pt idx="11">
                  <c:v>11275</c:v>
                </c:pt>
                <c:pt idx="14">
                  <c:v>11385</c:v>
                </c:pt>
              </c:numCache>
            </c:numRef>
          </c:val>
          <c:extLst>
            <c:ext xmlns:c16="http://schemas.microsoft.com/office/drawing/2014/chart" uri="{C3380CC4-5D6E-409C-BE32-E72D297353CC}">
              <c16:uniqueId val="{00000000-35B8-4366-B4BB-B7F4152A48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705</c:v>
                </c:pt>
                <c:pt idx="5">
                  <c:v>654</c:v>
                </c:pt>
                <c:pt idx="8">
                  <c:v>599</c:v>
                </c:pt>
                <c:pt idx="11">
                  <c:v>556</c:v>
                </c:pt>
                <c:pt idx="14">
                  <c:v>488</c:v>
                </c:pt>
              </c:numCache>
            </c:numRef>
          </c:val>
          <c:extLst>
            <c:ext xmlns:c16="http://schemas.microsoft.com/office/drawing/2014/chart" uri="{C3380CC4-5D6E-409C-BE32-E72D297353CC}">
              <c16:uniqueId val="{00000001-35B8-4366-B4BB-B7F4152A48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7318</c:v>
                </c:pt>
                <c:pt idx="5">
                  <c:v>7698</c:v>
                </c:pt>
                <c:pt idx="8">
                  <c:v>8930</c:v>
                </c:pt>
                <c:pt idx="11">
                  <c:v>9220</c:v>
                </c:pt>
                <c:pt idx="14">
                  <c:v>8644</c:v>
                </c:pt>
              </c:numCache>
            </c:numRef>
          </c:val>
          <c:extLst>
            <c:ext xmlns:c16="http://schemas.microsoft.com/office/drawing/2014/chart" uri="{C3380CC4-5D6E-409C-BE32-E72D297353CC}">
              <c16:uniqueId val="{00000002-35B8-4366-B4BB-B7F4152A48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B8-4366-B4BB-B7F4152A48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B8-4366-B4BB-B7F4152A48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8-4366-B4BB-B7F4152A48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1881</c:v>
                </c:pt>
                <c:pt idx="3">
                  <c:v>1890</c:v>
                </c:pt>
                <c:pt idx="6">
                  <c:v>1895</c:v>
                </c:pt>
                <c:pt idx="9">
                  <c:v>1845</c:v>
                </c:pt>
                <c:pt idx="12">
                  <c:v>1755</c:v>
                </c:pt>
              </c:numCache>
            </c:numRef>
          </c:val>
          <c:extLst>
            <c:ext xmlns:c16="http://schemas.microsoft.com/office/drawing/2014/chart" uri="{C3380CC4-5D6E-409C-BE32-E72D297353CC}">
              <c16:uniqueId val="{00000006-35B8-4366-B4BB-B7F4152A48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162</c:v>
                </c:pt>
                <c:pt idx="3">
                  <c:v>165</c:v>
                </c:pt>
                <c:pt idx="6">
                  <c:v>152</c:v>
                </c:pt>
                <c:pt idx="9">
                  <c:v>140</c:v>
                </c:pt>
                <c:pt idx="12">
                  <c:v>122</c:v>
                </c:pt>
              </c:numCache>
            </c:numRef>
          </c:val>
          <c:extLst>
            <c:ext xmlns:c16="http://schemas.microsoft.com/office/drawing/2014/chart" uri="{C3380CC4-5D6E-409C-BE32-E72D297353CC}">
              <c16:uniqueId val="{00000007-35B8-4366-B4BB-B7F4152A48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3648</c:v>
                </c:pt>
                <c:pt idx="3">
                  <c:v>3467</c:v>
                </c:pt>
                <c:pt idx="6">
                  <c:v>3606</c:v>
                </c:pt>
                <c:pt idx="9">
                  <c:v>3861</c:v>
                </c:pt>
                <c:pt idx="12">
                  <c:v>4084</c:v>
                </c:pt>
              </c:numCache>
            </c:numRef>
          </c:val>
          <c:extLst>
            <c:ext xmlns:c16="http://schemas.microsoft.com/office/drawing/2014/chart" uri="{C3380CC4-5D6E-409C-BE32-E72D297353CC}">
              <c16:uniqueId val="{00000008-35B8-4366-B4BB-B7F4152A48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B8-4366-B4BB-B7F4152A48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12856</c:v>
                </c:pt>
                <c:pt idx="3">
                  <c:v>12560</c:v>
                </c:pt>
                <c:pt idx="6">
                  <c:v>12940</c:v>
                </c:pt>
                <c:pt idx="9">
                  <c:v>13831</c:v>
                </c:pt>
                <c:pt idx="12">
                  <c:v>14035</c:v>
                </c:pt>
              </c:numCache>
            </c:numRef>
          </c:val>
          <c:extLst>
            <c:ext xmlns:c16="http://schemas.microsoft.com/office/drawing/2014/chart" uri="{C3380CC4-5D6E-409C-BE32-E72D297353CC}">
              <c16:uniqueId val="{0000000A-35B8-4366-B4BB-B7F4152A48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B8-4366-B4BB-B7F4152A48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1298</c:v>
                </c:pt>
                <c:pt idx="1">
                  <c:v>1151</c:v>
                </c:pt>
                <c:pt idx="2">
                  <c:v>814</c:v>
                </c:pt>
              </c:numCache>
            </c:numRef>
          </c:val>
          <c:extLst>
            <c:ext xmlns:c16="http://schemas.microsoft.com/office/drawing/2014/chart" uri="{C3380CC4-5D6E-409C-BE32-E72D297353CC}">
              <c16:uniqueId val="{00000000-CD83-4A9B-96D4-3EA06736C4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1439</c:v>
                </c:pt>
                <c:pt idx="1">
                  <c:v>1442</c:v>
                </c:pt>
                <c:pt idx="2">
                  <c:v>1257</c:v>
                </c:pt>
              </c:numCache>
            </c:numRef>
          </c:val>
          <c:extLst>
            <c:ext xmlns:c16="http://schemas.microsoft.com/office/drawing/2014/chart" uri="{C3380CC4-5D6E-409C-BE32-E72D297353CC}">
              <c16:uniqueId val="{00000001-CD83-4A9B-96D4-3EA06736C4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6759</c:v>
                </c:pt>
                <c:pt idx="1">
                  <c:v>6782</c:v>
                </c:pt>
                <c:pt idx="2">
                  <c:v>6834</c:v>
                </c:pt>
              </c:numCache>
            </c:numRef>
          </c:val>
          <c:extLst>
            <c:ext xmlns:c16="http://schemas.microsoft.com/office/drawing/2014/chart" uri="{C3380CC4-5D6E-409C-BE32-E72D297353CC}">
              <c16:uniqueId val="{00000002-CD83-4A9B-96D4-3EA06736C4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{D45E0A52-9F44-42F4-8330-866D4BE0547D}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CF-42EF-B187-71E4B11F38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{6E41841B-E3A2-4A0E-9C71-1DC55BA7017F}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CF-42EF-B187-71E4B11F38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{AA7992DA-9899-473B-938E-8B40FBF73990}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CF-42EF-B187-71E4B11F38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{421BE1F2-66D3-4EC2-BA68-FBB26619DE9D}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CF-42EF-B187-71E4B11F38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{A0875B8E-C3CC-4DB3-AE90-0C05977EA1FE}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CF-42EF-B187-71E4B11F38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{B17E56BC-B8C0-4B1A-91C8-8EDA24E60719}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CF-42EF-B187-71E4B11F38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{B51DF7BB-F7C7-4B6E-9400-C7A9094BE444}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CF-42EF-B187-71E4B11F38E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{42B63DE6-282B-4D08-B910-F0A781708F4A}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CF-42EF-B187-71E4B11F38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{FF540C28-BA3F-4DF5-A923-BFDC8A6BB915}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CF-42EF-B187-71E4B11F38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58.6</c:v>
                </c:pt>
                <c:pt idx="24">
                  <c:v>60.5</c:v>
                </c:pt>
                <c:pt idx="32">
                  <c:v>60.4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CF-42EF-B187-71E4B11F38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{A55C71DE-1C21-422C-B0B7-3FF43FDF1201}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CF-42EF-B187-71E4B11F38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{7F7E3AF4-033E-45B4-8929-5A0BD584B67E}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CF-42EF-B187-71E4B11F38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{90BE7D64-DF48-470A-B698-B6A10F37B685}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CF-42EF-B187-71E4B11F38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{BF04E983-0083-44E8-BA94-F4A2EE1B7F92}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CF-42EF-B187-71E4B11F38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{C3770D88-B235-4E42-B253-6056EDC87786}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CF-42EF-B187-71E4B11F38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{754826CA-5431-4822-BF75-4F0813ED327C}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CF-42EF-B187-71E4B11F38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{85F2E128-E0AF-4ADC-B393-06C5706AA428}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CF-42EF-B187-71E4B11F38E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{7F770DD5-57D5-4869-A9A2-672DF39D9BCA}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CF-42EF-B187-71E4B11F38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{777CA959-DC03-4A81-9CFA-1A26D910650D}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CF-42EF-B187-71E4B11F38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57.1</c:v>
                </c:pt>
                <c:pt idx="24">
                  <c:v>58.7</c:v>
                </c:pt>
                <c:pt idx="32">
                  <c:v>59.5</c:v>
                </c:pt>
              </c:numCache>
            </c:numRef>
          </c:xVal>
          <c:yVal>
            <c:numRef>
              <c:f>公会計指標分析・財政指標組合せ分析表!$BP$55:$DC$55</c:f>
              <c:numCache>
                <c:formatCode>#,##0.0;"▲ "#,##0.0</c:formatCode>
                <c:ptCount val="40"/>
                <c:pt idx="8">
                  <c:v>58.5</c:v>
                </c:pt>
                <c:pt idx="16">
                  <c:v>52.3</c:v>
                </c:pt>
                <c:pt idx="24">
                  <c:v>55.4</c:v>
                </c:pt>
                <c:pt idx="32">
                  <c:v>52.7</c:v>
                </c:pt>
              </c:numCache>
            </c:numRef>
          </c:yVal>
          <c:smooth val="0"/>
          <c:extLst>
            <c:ext xmlns:c16="http://schemas.microsoft.com/office/drawing/2014/chart" uri="{C3380CC4-5D6E-409C-BE32-E72D297353CC}">
              <c16:uniqueId val="{00000013-D4CF-42EF-B187-71E4B11F38E5}"/>
            </c:ext>
          </c:extLst>
        </c:ser>
        <c:dLbls>
          <c:showLegendKey val="0"/>
          <c:showVal val="1"/>
          <c:showCatName val="0"/>
          <c:showSerName val="0"/>
          <c:showPercent val="0"/>
          <c:showBubbleSize val="0"/>
        </c:dLbls>
        <c:axId val="46179840"/>
        <c:axId val="46181760"/>
      </c:scatterChart>
      <c:valAx>
        <c:axId val="46179840"/>
        <c:scaling>
          <c:orientation val="minMax"/>
          <c:max val="60.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6"/>
          <c:min val="5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{90A93C34-7EC8-4733-ADA1-BD48D3F5E463}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7D-4DC6-8193-B42197DD5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{01CC5730-0EC4-464C-B7A4-2836E908B47B}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7D-4DC6-8193-B42197DD5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{CD7499ED-2F13-4EA6-B946-369C1C609056}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7D-4DC6-8193-B42197DD5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{2C3DD55D-4245-4D1A-A23B-6D866682D72B}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7D-4DC6-8193-B42197DD5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{BD48C7EB-9970-4F59-A14B-2FA16D3CEE1B}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7D-4DC6-8193-B42197DD5DD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{4C4B78C6-0B31-4BEE-B6A0-D4CF52EC29FD}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7D-4DC6-8193-B42197DD5DD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{1F3A084E-890D-499F-928F-F15406404149}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7D-4DC6-8193-B42197DD5DD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{B66B799F-EC0A-461C-A916-48016ED81AA2}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7D-4DC6-8193-B42197DD5DD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{DDC87828-9F63-47AC-8DBD-463FAF99DBE7}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7D-4DC6-8193-B42197DD5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c:v>
                </c:pt>
                <c:pt idx="16">
                  <c:v>11.4</c:v>
                </c:pt>
                <c:pt idx="24">
                  <c:v>10.9</c:v>
                </c:pt>
                <c:pt idx="32">
                  <c:v>11</c:v>
                </c:pt>
              </c:numCache>
            </c:numRef>
          </c:xVal>
          <c:yVal>
            <c:numRef>
              <c:f>公会計指標分析・財政指標組合せ分析表!$BP$73:$DC$73</c:f>
              <c:numCache>
                <c:formatCode>#,##0.0;"▲ "#,##0.0</c:formatCode>
                <c:ptCount val="40"/>
                <c:pt idx="0">
                  <c:v>0.3</c:v>
                </c:pt>
              </c:numCache>
            </c:numRef>
          </c:yVal>
          <c:smooth val="0"/>
          <c:extLst>
            <c:ext xmlns:c16="http://schemas.microsoft.com/office/drawing/2014/chart" uri="{C3380CC4-5D6E-409C-BE32-E72D297353CC}">
              <c16:uniqueId val="{00000009-297D-4DC6-8193-B42197DD5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{B36D7381-15D3-4841-9373-7F2DAFDD46B8}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7D-4DC6-8193-B42197DD5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{C80F0FB4-E4D7-4370-9ECB-F48B4B5448BD}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7D-4DC6-8193-B42197DD5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{6B4E2CBC-7252-4840-9E4F-CFB52F721F20}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7D-4DC6-8193-B42197DD5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{D5CEA952-C710-4781-99CA-6BDAC74F96C7}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7D-4DC6-8193-B42197DD5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{541DADD5-1979-4A64-8B3B-398E4255CAF1}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7D-4DC6-8193-B42197DD5DD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{CF6A1499-55B4-45C6-85D4-699BDDF2B77B}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7D-4DC6-8193-B42197DD5DD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{77D1C8D1-0B9E-4C6C-A4FA-457EB00BF5B1}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7D-4DC6-8193-B42197DD5DD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{BF93EF4D-A648-4AE4-8621-A1428FDB5D86}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7D-4DC6-8193-B42197DD5DD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{0DA16F4C-B511-483E-BC31-D92D63F753EE}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7D-4DC6-8193-B42197DD5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9.6999999999999993</c:v>
                </c:pt>
                <c:pt idx="32">
                  <c:v>9.5</c:v>
                </c:pt>
              </c:numCache>
            </c:numRef>
          </c:xVal>
          <c:yVal>
            <c:numRef>
              <c:f>公会計指標分析・財政指標組合せ分析表!$BP$77:$DC$77</c:f>
              <c:numCache>
                <c:formatCode>#,##0.0;"▲ "#,##0.0</c:formatCode>
                <c:ptCount val="40"/>
                <c:pt idx="0">
                  <c:v>60.8</c:v>
                </c:pt>
                <c:pt idx="8">
                  <c:v>58.5</c:v>
                </c:pt>
                <c:pt idx="16">
                  <c:v>52.3</c:v>
                </c:pt>
                <c:pt idx="24">
                  <c:v>55.4</c:v>
                </c:pt>
                <c:pt idx="32">
                  <c:v>52.7</c:v>
                </c:pt>
              </c:numCache>
            </c:numRef>
          </c:yVal>
          <c:smooth val="0"/>
          <c:extLst>
            <c:ext xmlns:c16="http://schemas.microsoft.com/office/drawing/2014/chart" uri="{C3380CC4-5D6E-409C-BE32-E72D297353CC}">
              <c16:uniqueId val="{00000013-297D-4DC6-8193-B42197DD5DD7}"/>
            </c:ext>
          </c:extLst>
        </c:ser>
        <c:dLbls>
          <c:showLegendKey val="0"/>
          <c:showVal val="1"/>
          <c:showCatName val="0"/>
          <c:showSerName val="0"/>
          <c:showPercent val="0"/>
          <c:showBubbleSize val="0"/>
        </c:dLbls>
        <c:axId val="84219776"/>
        <c:axId val="84234240"/>
      </c:scatterChart>
      <c:valAx>
        <c:axId val="84219776"/>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昨年度とほぼ同程度だが、地方税全体では減少傾向となっており、また、類似団体平均を下回っているため、引き続き企業誘致による雇用拡大や定住奨励金制度による人口増での税収増を図りつつ、緊急に必要な事業を峻別して投資的経費を抑制する等、支出削減にも取り組ん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経常一般財源は、歳入は地方税や普通交付税の大幅な減額により減となっている。また一方で、歳出では物件費や補助費、公債費の増により、結果的に経常収支比率は昨年度に比べ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上回った。地方債発行額の増や高齢化率の上昇、基金の減少などにより、公債費や繰出金のさらなる増加が見込まれるため、事務事業の見直しを進めるとともに第９次多久市行政改革大綱に掲げたとおり、適正な定員管理に取組み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150368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217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39370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866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85344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3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a:t>
          </a:r>
          <a:r>
            <a:rPr kumimoji="1" lang="en-US" altLang="ja-JP" sz="1300">
              <a:latin typeface="ＭＳ Ｐゴシック" panose="020B0600070205080204" pitchFamily="50" charset="-128"/>
              <a:ea typeface="ＭＳ Ｐゴシック" panose="020B0600070205080204" pitchFamily="50" charset="-128"/>
            </a:rPr>
            <a:t>9,257</a:t>
          </a:r>
          <a:r>
            <a:rPr kumimoji="1" lang="ja-JP" altLang="en-US" sz="1300">
              <a:latin typeface="ＭＳ Ｐゴシック" panose="020B0600070205080204" pitchFamily="50" charset="-128"/>
              <a:ea typeface="ＭＳ Ｐゴシック" panose="020B0600070205080204" pitchFamily="50" charset="-128"/>
            </a:rPr>
            <a:t>円の増となった要因は物件費であり、小中学校管理費やふるさと応援寄附関連経費の増額などが主な要因となっている。それに伴い類似団体平均と比べてみても</a:t>
          </a:r>
          <a:r>
            <a:rPr kumimoji="1" lang="en-US" altLang="ja-JP" sz="1300">
              <a:latin typeface="ＭＳ Ｐゴシック" panose="020B0600070205080204" pitchFamily="50" charset="-128"/>
              <a:ea typeface="ＭＳ Ｐゴシック" panose="020B0600070205080204" pitchFamily="50" charset="-128"/>
            </a:rPr>
            <a:t>24,054</a:t>
          </a:r>
          <a:r>
            <a:rPr kumimoji="1" lang="ja-JP" altLang="en-US" sz="1300">
              <a:latin typeface="ＭＳ Ｐゴシック" panose="020B0600070205080204" pitchFamily="50" charset="-128"/>
              <a:ea typeface="ＭＳ Ｐゴシック" panose="020B0600070205080204" pitchFamily="50" charset="-128"/>
            </a:rPr>
            <a:t>円高い数値となっている。人件費は前年度より</a:t>
          </a:r>
          <a:r>
            <a:rPr kumimoji="1" lang="en-US" altLang="ja-JP" sz="1300">
              <a:latin typeface="ＭＳ Ｐゴシック" panose="020B0600070205080204" pitchFamily="50" charset="-128"/>
              <a:ea typeface="ＭＳ Ｐゴシック" panose="020B0600070205080204" pitchFamily="50" charset="-128"/>
            </a:rPr>
            <a:t>52,266</a:t>
          </a:r>
          <a:r>
            <a:rPr kumimoji="1" lang="ja-JP" altLang="en-US" sz="1300">
              <a:latin typeface="ＭＳ Ｐゴシック" panose="020B0600070205080204" pitchFamily="50" charset="-128"/>
              <a:ea typeface="ＭＳ Ｐゴシック" panose="020B0600070205080204" pitchFamily="50" charset="-128"/>
            </a:rPr>
            <a:t>千円の減となっているが、物件費が</a:t>
          </a:r>
          <a:r>
            <a:rPr kumimoji="1" lang="en-US" altLang="ja-JP" sz="1300">
              <a:latin typeface="ＭＳ Ｐゴシック" panose="020B0600070205080204" pitchFamily="50" charset="-128"/>
              <a:ea typeface="ＭＳ Ｐゴシック" panose="020B0600070205080204" pitchFamily="50" charset="-128"/>
            </a:rPr>
            <a:t>157,934</a:t>
          </a:r>
          <a:r>
            <a:rPr kumimoji="1" lang="ja-JP" altLang="en-US" sz="1300">
              <a:latin typeface="ＭＳ Ｐゴシック" panose="020B0600070205080204" pitchFamily="50" charset="-128"/>
              <a:ea typeface="ＭＳ Ｐゴシック" panose="020B0600070205080204" pitchFamily="50" charset="-128"/>
            </a:rPr>
            <a:t>千円の増となっているのが要因である。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5131</xdr:rowOff>
    </xdr:from>
    <xdr:to>
      <xdr:col>23</xdr:col>
      <xdr:colOff>133350</xdr:colOff>
      <xdr:row>83</xdr:row>
      <xdr:rowOff>79589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5481"/>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5131</xdr:rowOff>
    </xdr:from>
    <xdr:to>
      <xdr:col>19</xdr:col>
      <xdr:colOff>133350</xdr:colOff>
      <xdr:row>83</xdr:row>
      <xdr:rowOff>13843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5481"/>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153657</xdr:rowOff>
    </xdr:from>
    <xdr:to>
      <xdr:col>15</xdr:col>
      <xdr:colOff>82550</xdr:colOff>
      <xdr:row>83</xdr:row>
      <xdr:rowOff>13843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2557"/>
          <a:ext cx="889000" cy="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53164</xdr:rowOff>
    </xdr:from>
    <xdr:to>
      <xdr:col>11</xdr:col>
      <xdr:colOff>31750</xdr:colOff>
      <xdr:row>82</xdr:row>
      <xdr:rowOff>153657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2064"/>
          <a:ext cx="8890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28789</xdr:rowOff>
    </xdr:from>
    <xdr:to>
      <xdr:col>23</xdr:col>
      <xdr:colOff>184150</xdr:colOff>
      <xdr:row>83</xdr:row>
      <xdr:rowOff>130389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125781</xdr:rowOff>
    </xdr:from>
    <xdr:to>
      <xdr:col>19</xdr:col>
      <xdr:colOff>184150</xdr:colOff>
      <xdr:row>83</xdr:row>
      <xdr:rowOff>55931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40708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134493</xdr:rowOff>
    </xdr:from>
    <xdr:to>
      <xdr:col>15</xdr:col>
      <xdr:colOff>133350</xdr:colOff>
      <xdr:row>83</xdr:row>
      <xdr:rowOff>64643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49420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102857</xdr:rowOff>
    </xdr:from>
    <xdr:to>
      <xdr:col>11</xdr:col>
      <xdr:colOff>82550</xdr:colOff>
      <xdr:row>83</xdr:row>
      <xdr:rowOff>33007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43184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3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2364</xdr:rowOff>
    </xdr:from>
    <xdr:to>
      <xdr:col>7</xdr:col>
      <xdr:colOff>31750</xdr:colOff>
      <xdr:row>82</xdr:row>
      <xdr:rowOff>103964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114141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類似団体と比べても依然高い数値となっている。主な要因として、高齢層の職員の割合が類似団体より高いため、数値をおしあげている状況である。今後も業務量を勘案しながら総人件費の抑制に努める。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多久市人口が昨年度と比べて１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％減少しているため、人口千人当たりの職員数は当市の昨年度と比べて０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今後も定住奨励金制度等による人口の増加や行政改革の推進を図り、適正な管理に努める。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83276</xdr:rowOff>
    </xdr:from>
    <xdr:to>
      <xdr:col>81</xdr:col>
      <xdr:colOff>44450</xdr:colOff>
      <xdr:row>63</xdr:row>
      <xdr:rowOff>100512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8462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84999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846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64316</xdr:rowOff>
    </xdr:from>
    <xdr:to>
      <xdr:col>72</xdr:col>
      <xdr:colOff>203200</xdr:colOff>
      <xdr:row>63</xdr:row>
      <xdr:rowOff>84999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5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64316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311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49712</xdr:rowOff>
    </xdr:from>
    <xdr:to>
      <xdr:col>81</xdr:col>
      <xdr:colOff>95250</xdr:colOff>
      <xdr:row>63</xdr:row>
      <xdr:rowOff>151312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21789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32476</xdr:rowOff>
    </xdr:from>
    <xdr:to>
      <xdr:col>77</xdr:col>
      <xdr:colOff>95250</xdr:colOff>
      <xdr:row>63</xdr:row>
      <xdr:rowOff>134076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118853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2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34199</xdr:rowOff>
    </xdr:from>
    <xdr:to>
      <xdr:col>73</xdr:col>
      <xdr:colOff>44450</xdr:colOff>
      <xdr:row>63</xdr:row>
      <xdr:rowOff>135799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120576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13516</xdr:rowOff>
    </xdr:from>
    <xdr:to>
      <xdr:col>68</xdr:col>
      <xdr:colOff>203200</xdr:colOff>
      <xdr:row>63</xdr:row>
      <xdr:rowOff>115116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125293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150495</xdr:rowOff>
    </xdr:from>
    <xdr:to>
      <xdr:col>64</xdr:col>
      <xdr:colOff>152400</xdr:colOff>
      <xdr:row>63</xdr:row>
      <xdr:rowOff>80645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90822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今後についても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大型事業（小中一貫校建設、学校跡地跡施設整備、温泉保養宿泊施設再生整備事業、マテリアルリサイクル建設事業等）に係る償還が数年でピークを迎えることにより実質公債費比率の上昇も予想され、また、今後も弓道場建設事業等の大型事業も計画していることから、できるだけ補助事業（補助金）の活用を行い、過度に地方債に頼ら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68156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前年度と比較し、地方債現在高は増額となっており、充当可能基金は減額となっているが、昨年同様に算定なしとなった。</a:t>
          </a:r>
        </a:p>
        <a:p>
          <a:r>
            <a:rPr kumimoji="1" lang="ja-JP" altLang="en-US" sz="1300">
              <a:latin typeface="ＭＳ Ｐゴシック" panose="020B0600070205080204" pitchFamily="50" charset="-128"/>
              <a:ea typeface="ＭＳ Ｐゴシック" panose="020B0600070205080204" pitchFamily="50" charset="-128"/>
            </a:rPr>
            <a:t>しかしながら、充当可能基金の大半を占めているのは、鉱害復旧施設基金に代表される特定目的基金であり、財政調整基金及び減債基金については昨年に比べて減額となっているため、今後も新規・既存事業の点検や新規発行地方債の抑制等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158979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93430</xdr:rowOff>
    </xdr:from>
    <xdr:to>
      <xdr:col>64</xdr:col>
      <xdr:colOff>152400</xdr:colOff>
      <xdr:row>14</xdr:row>
      <xdr:rowOff>23580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33757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52,266</a:t>
          </a:r>
          <a:r>
            <a:rPr kumimoji="1" lang="ja-JP" altLang="en-US" sz="1300">
              <a:latin typeface="ＭＳ Ｐゴシック" panose="020B0600070205080204" pitchFamily="50" charset="-128"/>
              <a:ea typeface="ＭＳ Ｐゴシック" panose="020B0600070205080204" pitchFamily="50" charset="-128"/>
            </a:rPr>
            <a:t>千円の減となっているものの、当市の昨年度を比較しても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ポイント高くなっており、また、高齢者層の職員の割合が高いため、類似団体平均と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9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512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69105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ここ数年は類似団体の平均よりも低い数値で推移しているが、当市の昨年度と比べると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ポイント増加している。主に光熱水費や学校ＩＣＴ機器端末等賃貸借料の増、ふるさと応援寄附関連経費の増が要因となり、数値の増となった。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6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0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7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13</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120650</xdr:rowOff>
    </xdr:from>
    <xdr:to>
      <xdr:col>74</xdr:col>
      <xdr:colOff>31750</xdr:colOff>
      <xdr:row>14</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60977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ポイント低くなっているが、類似団体と比較すると高くなっている状況である。主な要因としては障害者支援費の増が挙げられる。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180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83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60</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ポイント高い数値となっており、類似団体平均と比較しても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ポイント高い数値となっている。その主な要因としては積立金の増加である。ふるさと応援寄付額の増加により基金積立金が</a:t>
          </a:r>
          <a:r>
            <a:rPr kumimoji="1" lang="en-US" altLang="ja-JP" sz="1300">
              <a:latin typeface="ＭＳ Ｐゴシック" panose="020B0600070205080204" pitchFamily="50" charset="-128"/>
              <a:ea typeface="ＭＳ Ｐゴシック" panose="020B0600070205080204" pitchFamily="50" charset="-128"/>
            </a:rPr>
            <a:t>88,166</a:t>
          </a:r>
          <a:r>
            <a:rPr kumimoji="1" lang="ja-JP" altLang="en-US" sz="1300">
              <a:latin typeface="ＭＳ Ｐゴシック" panose="020B0600070205080204" pitchFamily="50" charset="-128"/>
              <a:ea typeface="ＭＳ Ｐゴシック" panose="020B0600070205080204" pitchFamily="50" charset="-128"/>
            </a:rPr>
            <a:t>千円増加していることが要因である。一方繰出金については、全体で</a:t>
          </a:r>
          <a:r>
            <a:rPr kumimoji="1" lang="en-US" altLang="ja-JP" sz="1300">
              <a:latin typeface="ＭＳ Ｐゴシック" panose="020B0600070205080204" pitchFamily="50" charset="-128"/>
              <a:ea typeface="ＭＳ Ｐゴシック" panose="020B0600070205080204" pitchFamily="50" charset="-128"/>
            </a:rPr>
            <a:t>12,469</a:t>
          </a:r>
          <a:r>
            <a:rPr kumimoji="1" lang="ja-JP" altLang="en-US" sz="1300">
              <a:latin typeface="ＭＳ Ｐゴシック" panose="020B0600070205080204" pitchFamily="50" charset="-128"/>
              <a:ea typeface="ＭＳ Ｐゴシック" panose="020B0600070205080204" pitchFamily="50" charset="-128"/>
            </a:rPr>
            <a:t>千円の減となっているが、公共下水道事業及び農業集落排水事業においては、引き続き維持管理費等の削減に努める。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広域クリーンセンター建設負担金や病院事業運営費補助金等の増額により、当市の昨年度と比べると０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ポイント増加している。経常的な補助金や市が出資する法人等各種の団体への補助金は増加傾向にあるため、今後も補助率の見直しや金額の削除等努める。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今年度は元金分で</a:t>
          </a:r>
          <a:r>
            <a:rPr kumimoji="1" lang="en-US" altLang="ja-JP" sz="1300">
              <a:latin typeface="ＭＳ Ｐゴシック" panose="020B0600070205080204" pitchFamily="50" charset="-128"/>
              <a:ea typeface="ＭＳ Ｐゴシック" panose="020B0600070205080204" pitchFamily="50" charset="-128"/>
            </a:rPr>
            <a:t>29,051</a:t>
          </a:r>
          <a:r>
            <a:rPr kumimoji="1" lang="ja-JP" altLang="en-US" sz="1300">
              <a:latin typeface="ＭＳ Ｐゴシック" panose="020B0600070205080204" pitchFamily="50" charset="-128"/>
              <a:ea typeface="ＭＳ Ｐゴシック" panose="020B0600070205080204" pitchFamily="50" charset="-128"/>
            </a:rPr>
            <a:t>千円増、利子分で</a:t>
          </a:r>
          <a:r>
            <a:rPr kumimoji="1" lang="en-US" altLang="ja-JP" sz="1300">
              <a:latin typeface="ＭＳ Ｐゴシック" panose="020B0600070205080204" pitchFamily="50" charset="-128"/>
              <a:ea typeface="ＭＳ Ｐゴシック" panose="020B0600070205080204" pitchFamily="50" charset="-128"/>
            </a:rPr>
            <a:t>12,662</a:t>
          </a:r>
          <a:r>
            <a:rPr kumimoji="1" lang="ja-JP" altLang="en-US" sz="1300">
              <a:latin typeface="ＭＳ Ｐゴシック" panose="020B0600070205080204" pitchFamily="50" charset="-128"/>
              <a:ea typeface="ＭＳ Ｐゴシック" panose="020B0600070205080204" pitchFamily="50" charset="-128"/>
            </a:rPr>
            <a:t>千円の減となり、公債費全体で</a:t>
          </a:r>
          <a:r>
            <a:rPr kumimoji="1" lang="en-US" altLang="ja-JP" sz="1300">
              <a:latin typeface="ＭＳ Ｐゴシック" panose="020B0600070205080204" pitchFamily="50" charset="-128"/>
              <a:ea typeface="ＭＳ Ｐゴシック" panose="020B0600070205080204" pitchFamily="50" charset="-128"/>
            </a:rPr>
            <a:t>16,405</a:t>
          </a:r>
          <a:r>
            <a:rPr kumimoji="1" lang="ja-JP" altLang="en-US" sz="1300">
              <a:latin typeface="ＭＳ Ｐゴシック" panose="020B0600070205080204" pitchFamily="50" charset="-128"/>
              <a:ea typeface="ＭＳ Ｐゴシック" panose="020B0600070205080204" pitchFamily="50" charset="-128"/>
            </a:rPr>
            <a:t>千円の増となったため、昨年度と比べて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ポイント増加している。今後も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大型事業に係る償還が数年でピークを迎えることにより実質公債費比率の上昇も予想され、また、今後も弓道場建設事業等の大型事業も計画していることから、慎重な財政運営を実施して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133531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543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22498</xdr:rowOff>
    </xdr:from>
    <xdr:to>
      <xdr:col>15</xdr:col>
      <xdr:colOff>98425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955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82731</xdr:rowOff>
    </xdr:from>
    <xdr:to>
      <xdr:col>24</xdr:col>
      <xdr:colOff>76200</xdr:colOff>
      <xdr:row>79</xdr:row>
      <xdr:rowOff>12881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54808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公債費以外に係る経常収支比率は、当市の昨年度と比べると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ポイント高くなっている。その主な要因は、物件費と積立金である。</a:t>
          </a:r>
        </a:p>
        <a:p>
          <a:r>
            <a:rPr kumimoji="1" lang="ja-JP" altLang="en-US" sz="1300">
              <a:latin typeface="ＭＳ Ｐゴシック" panose="020B0600070205080204" pitchFamily="50" charset="-128"/>
              <a:ea typeface="ＭＳ Ｐゴシック" panose="020B0600070205080204" pitchFamily="50" charset="-128"/>
            </a:rPr>
            <a:t>各分析にも掲げているとおり、今後も経常経費の軽減に向けて努力していく。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78</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635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12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39065</xdr:rowOff>
    </xdr:from>
    <xdr:to>
      <xdr:col>29</xdr:col>
      <xdr:colOff>127000</xdr:colOff>
      <xdr:row>14</xdr:row>
      <xdr:rowOff>83365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86990"/>
          <a:ext cx="647700" cy="4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83365</xdr:rowOff>
    </xdr:from>
    <xdr:to>
      <xdr:col>26</xdr:col>
      <xdr:colOff>50800</xdr:colOff>
      <xdr:row>14</xdr:row>
      <xdr:rowOff>117638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1290"/>
          <a:ext cx="698500" cy="3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98534</xdr:rowOff>
    </xdr:from>
    <xdr:to>
      <xdr:col>22</xdr:col>
      <xdr:colOff>114300</xdr:colOff>
      <xdr:row>14</xdr:row>
      <xdr:rowOff>117638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46459"/>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98534</xdr:rowOff>
    </xdr:from>
    <xdr:to>
      <xdr:col>18</xdr:col>
      <xdr:colOff>177800</xdr:colOff>
      <xdr:row>14</xdr:row>
      <xdr:rowOff>151634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46459"/>
          <a:ext cx="698500" cy="5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159715</xdr:rowOff>
    </xdr:from>
    <xdr:to>
      <xdr:col>29</xdr:col>
      <xdr:colOff>177800</xdr:colOff>
      <xdr:row>14</xdr:row>
      <xdr:rowOff>89865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4792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32565</xdr:rowOff>
    </xdr:from>
    <xdr:to>
      <xdr:col>26</xdr:col>
      <xdr:colOff>101600</xdr:colOff>
      <xdr:row>14</xdr:row>
      <xdr:rowOff>134165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144342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66838</xdr:rowOff>
    </xdr:from>
    <xdr:to>
      <xdr:col>22</xdr:col>
      <xdr:colOff>165100</xdr:colOff>
      <xdr:row>14</xdr:row>
      <xdr:rowOff>168438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7165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47734</xdr:rowOff>
    </xdr:from>
    <xdr:to>
      <xdr:col>19</xdr:col>
      <xdr:colOff>38100</xdr:colOff>
      <xdr:row>14</xdr:row>
      <xdr:rowOff>149334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9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159511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6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100834</xdr:rowOff>
    </xdr:from>
    <xdr:to>
      <xdr:col>15</xdr:col>
      <xdr:colOff>101600</xdr:colOff>
      <xdr:row>15</xdr:row>
      <xdr:rowOff>30984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4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41161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86668</xdr:rowOff>
    </xdr:from>
    <xdr:to>
      <xdr:col>29</xdr:col>
      <xdr:colOff>127000</xdr:colOff>
      <xdr:row>35</xdr:row>
      <xdr:rowOff>157763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697018"/>
          <a:ext cx="6477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14725</xdr:rowOff>
    </xdr:from>
    <xdr:to>
      <xdr:col>26</xdr:col>
      <xdr:colOff>50800</xdr:colOff>
      <xdr:row>35</xdr:row>
      <xdr:rowOff>157763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625075"/>
          <a:ext cx="698500" cy="1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14725</xdr:rowOff>
    </xdr:from>
    <xdr:to>
      <xdr:col>22</xdr:col>
      <xdr:colOff>114300</xdr:colOff>
      <xdr:row>35</xdr:row>
      <xdr:rowOff>106066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625075"/>
          <a:ext cx="698500" cy="9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74193</xdr:rowOff>
    </xdr:from>
    <xdr:to>
      <xdr:col>18</xdr:col>
      <xdr:colOff>177800</xdr:colOff>
      <xdr:row>35</xdr:row>
      <xdr:rowOff>106066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684543"/>
          <a:ext cx="6985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149416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35868</xdr:rowOff>
    </xdr:from>
    <xdr:to>
      <xdr:col>29</xdr:col>
      <xdr:colOff>177800</xdr:colOff>
      <xdr:row>35</xdr:row>
      <xdr:rowOff>137468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64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223845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4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106963</xdr:rowOff>
    </xdr:from>
    <xdr:to>
      <xdr:col>26</xdr:col>
      <xdr:colOff>101600</xdr:colOff>
      <xdr:row>35</xdr:row>
      <xdr:rowOff>208563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71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218740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48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306825</xdr:rowOff>
    </xdr:from>
    <xdr:to>
      <xdr:col>22</xdr:col>
      <xdr:colOff>165100</xdr:colOff>
      <xdr:row>35</xdr:row>
      <xdr:rowOff>65525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57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75702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34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55266</xdr:rowOff>
    </xdr:from>
    <xdr:to>
      <xdr:col>19</xdr:col>
      <xdr:colOff>38100</xdr:colOff>
      <xdr:row>35</xdr:row>
      <xdr:rowOff>156866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167044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4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23393</xdr:rowOff>
    </xdr:from>
    <xdr:to>
      <xdr:col>15</xdr:col>
      <xdr:colOff>101600</xdr:colOff>
      <xdr:row>35</xdr:row>
      <xdr:rowOff>124993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63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135171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4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134118</xdr:rowOff>
    </xdr:from>
    <xdr:to>
      <xdr:col>24</xdr:col>
      <xdr:colOff>63500</xdr:colOff>
      <xdr:row>33</xdr:row>
      <xdr:rowOff>158864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91968"/>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134118</xdr:rowOff>
    </xdr:from>
    <xdr:to>
      <xdr:col>19</xdr:col>
      <xdr:colOff>177800</xdr:colOff>
      <xdr:row>34</xdr:row>
      <xdr:rowOff>69405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1968"/>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36220</xdr:rowOff>
    </xdr:from>
    <xdr:to>
      <xdr:col>15</xdr:col>
      <xdr:colOff>50800</xdr:colOff>
      <xdr:row>34</xdr:row>
      <xdr:rowOff>69405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65520"/>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36220</xdr:rowOff>
    </xdr:from>
    <xdr:to>
      <xdr:col>10</xdr:col>
      <xdr:colOff>114300</xdr:colOff>
      <xdr:row>34</xdr:row>
      <xdr:rowOff>92323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5520"/>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43616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108064</xdr:rowOff>
    </xdr:from>
    <xdr:to>
      <xdr:col>24</xdr:col>
      <xdr:colOff>114300</xdr:colOff>
      <xdr:row>34</xdr:row>
      <xdr:rowOff>38214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130941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83318</xdr:rowOff>
    </xdr:from>
    <xdr:to>
      <xdr:col>20</xdr:col>
      <xdr:colOff>38100</xdr:colOff>
      <xdr:row>34</xdr:row>
      <xdr:rowOff>13468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29995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18605</xdr:rowOff>
    </xdr:from>
    <xdr:to>
      <xdr:col>15</xdr:col>
      <xdr:colOff>101600</xdr:colOff>
      <xdr:row>34</xdr:row>
      <xdr:rowOff>120205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136732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156870</xdr:rowOff>
    </xdr:from>
    <xdr:to>
      <xdr:col>10</xdr:col>
      <xdr:colOff>165100</xdr:colOff>
      <xdr:row>34</xdr:row>
      <xdr:rowOff>87020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78147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41523</xdr:rowOff>
    </xdr:from>
    <xdr:to>
      <xdr:col>6</xdr:col>
      <xdr:colOff>38100</xdr:colOff>
      <xdr:row>34</xdr:row>
      <xdr:rowOff>143123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134250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78956</xdr:rowOff>
    </xdr:from>
    <xdr:to>
      <xdr:col>24</xdr:col>
      <xdr:colOff>63500</xdr:colOff>
      <xdr:row>57</xdr:row>
      <xdr:rowOff>163127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1606"/>
          <a:ext cx="838200" cy="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138118</xdr:rowOff>
    </xdr:from>
    <xdr:to>
      <xdr:col>19</xdr:col>
      <xdr:colOff>177800</xdr:colOff>
      <xdr:row>57</xdr:row>
      <xdr:rowOff>163127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076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138118</xdr:rowOff>
    </xdr:from>
    <xdr:to>
      <xdr:col>15</xdr:col>
      <xdr:colOff>50800</xdr:colOff>
      <xdr:row>58</xdr:row>
      <xdr:rowOff>6993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0768"/>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6993</xdr:rowOff>
    </xdr:from>
    <xdr:to>
      <xdr:col>10</xdr:col>
      <xdr:colOff>114300</xdr:colOff>
      <xdr:row>58</xdr:row>
      <xdr:rowOff>90889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1093"/>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28156</xdr:rowOff>
    </xdr:from>
    <xdr:to>
      <xdr:col>24</xdr:col>
      <xdr:colOff>114300</xdr:colOff>
      <xdr:row>57</xdr:row>
      <xdr:rowOff>129756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51033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112327</xdr:rowOff>
    </xdr:from>
    <xdr:to>
      <xdr:col>20</xdr:col>
      <xdr:colOff>38100</xdr:colOff>
      <xdr:row>58</xdr:row>
      <xdr:rowOff>42477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87318</xdr:rowOff>
    </xdr:from>
    <xdr:to>
      <xdr:col>15</xdr:col>
      <xdr:colOff>101600</xdr:colOff>
      <xdr:row>58</xdr:row>
      <xdr:rowOff>17468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127643</xdr:rowOff>
    </xdr:from>
    <xdr:to>
      <xdr:col>10</xdr:col>
      <xdr:colOff>165100</xdr:colOff>
      <xdr:row>58</xdr:row>
      <xdr:rowOff>57793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48920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40089</xdr:rowOff>
    </xdr:from>
    <xdr:to>
      <xdr:col>6</xdr:col>
      <xdr:colOff>38100</xdr:colOff>
      <xdr:row>58</xdr:row>
      <xdr:rowOff>141689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132816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46529</xdr:rowOff>
    </xdr:from>
    <xdr:to>
      <xdr:col>24</xdr:col>
      <xdr:colOff>63500</xdr:colOff>
      <xdr:row>78</xdr:row>
      <xdr:rowOff>50938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9629"/>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45549</xdr:rowOff>
    </xdr:from>
    <xdr:to>
      <xdr:col>19</xdr:col>
      <xdr:colOff>177800</xdr:colOff>
      <xdr:row>78</xdr:row>
      <xdr:rowOff>50938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864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45549</xdr:rowOff>
    </xdr:from>
    <xdr:to>
      <xdr:col>15</xdr:col>
      <xdr:colOff>50800</xdr:colOff>
      <xdr:row>78</xdr:row>
      <xdr:rowOff>46496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8649"/>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46496</xdr:rowOff>
    </xdr:from>
    <xdr:to>
      <xdr:col>10</xdr:col>
      <xdr:colOff>114300</xdr:colOff>
      <xdr:row>78</xdr:row>
      <xdr:rowOff>59167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9596"/>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114451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167179</xdr:rowOff>
    </xdr:from>
    <xdr:to>
      <xdr:col>24</xdr:col>
      <xdr:colOff>114300</xdr:colOff>
      <xdr:row>78</xdr:row>
      <xdr:rowOff>97329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18606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xdr:rowOff>
    </xdr:from>
    <xdr:to>
      <xdr:col>20</xdr:col>
      <xdr:colOff>38100</xdr:colOff>
      <xdr:row>78</xdr:row>
      <xdr:rowOff>101738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92865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166199</xdr:rowOff>
    </xdr:from>
    <xdr:to>
      <xdr:col>15</xdr:col>
      <xdr:colOff>101600</xdr:colOff>
      <xdr:row>78</xdr:row>
      <xdr:rowOff>96349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112876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4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167146</xdr:rowOff>
    </xdr:from>
    <xdr:to>
      <xdr:col>10</xdr:col>
      <xdr:colOff>165100</xdr:colOff>
      <xdr:row>78</xdr:row>
      <xdr:rowOff>97296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113823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168008</xdr:rowOff>
    </xdr:from>
    <xdr:to>
      <xdr:col>24</xdr:col>
      <xdr:colOff>63500</xdr:colOff>
      <xdr:row>90</xdr:row>
      <xdr:rowOff>55194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427058"/>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165722</xdr:rowOff>
    </xdr:from>
    <xdr:to>
      <xdr:col>19</xdr:col>
      <xdr:colOff>177800</xdr:colOff>
      <xdr:row>89</xdr:row>
      <xdr:rowOff>168008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424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165722</xdr:rowOff>
    </xdr:from>
    <xdr:to>
      <xdr:col>15</xdr:col>
      <xdr:colOff>50800</xdr:colOff>
      <xdr:row>90</xdr:row>
      <xdr:rowOff>119221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424772"/>
          <a:ext cx="889000" cy="1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119221</xdr:rowOff>
    </xdr:from>
    <xdr:to>
      <xdr:col>10</xdr:col>
      <xdr:colOff>114300</xdr:colOff>
      <xdr:row>91</xdr:row>
      <xdr:rowOff>86740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549721"/>
          <a:ext cx="889000" cy="1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139907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4394</xdr:rowOff>
    </xdr:from>
    <xdr:to>
      <xdr:col>24</xdr:col>
      <xdr:colOff>114300</xdr:colOff>
      <xdr:row>90</xdr:row>
      <xdr:rowOff>105994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4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128871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38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117208</xdr:rowOff>
    </xdr:from>
    <xdr:to>
      <xdr:col>20</xdr:col>
      <xdr:colOff>38100</xdr:colOff>
      <xdr:row>90</xdr:row>
      <xdr:rowOff>47358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3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63885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15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114922</xdr:rowOff>
    </xdr:from>
    <xdr:to>
      <xdr:col>15</xdr:col>
      <xdr:colOff>101600</xdr:colOff>
      <xdr:row>90</xdr:row>
      <xdr:rowOff>45072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3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61599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1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68421</xdr:rowOff>
    </xdr:from>
    <xdr:to>
      <xdr:col>10</xdr:col>
      <xdr:colOff>165100</xdr:colOff>
      <xdr:row>90</xdr:row>
      <xdr:rowOff>170021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4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15098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27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35940</xdr:rowOff>
    </xdr:from>
    <xdr:to>
      <xdr:col>6</xdr:col>
      <xdr:colOff>38100</xdr:colOff>
      <xdr:row>91</xdr:row>
      <xdr:rowOff>137540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6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154067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41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102507</xdr:rowOff>
    </xdr:from>
    <xdr:to>
      <xdr:col>55</xdr:col>
      <xdr:colOff>0</xdr:colOff>
      <xdr:row>36</xdr:row>
      <xdr:rowOff>142882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74707"/>
          <a:ext cx="8382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101775</xdr:rowOff>
    </xdr:from>
    <xdr:to>
      <xdr:col>50</xdr:col>
      <xdr:colOff>114300</xdr:colOff>
      <xdr:row>36</xdr:row>
      <xdr:rowOff>142882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73975"/>
          <a:ext cx="889000" cy="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101775</xdr:rowOff>
    </xdr:from>
    <xdr:to>
      <xdr:col>45</xdr:col>
      <xdr:colOff>177800</xdr:colOff>
      <xdr:row>37</xdr:row>
      <xdr:rowOff>55109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73975"/>
          <a:ext cx="889000" cy="1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50939</xdr:rowOff>
    </xdr:from>
    <xdr:to>
      <xdr:col>41</xdr:col>
      <xdr:colOff>50800</xdr:colOff>
      <xdr:row>37</xdr:row>
      <xdr:rowOff>55109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94589"/>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51707</xdr:rowOff>
    </xdr:from>
    <xdr:to>
      <xdr:col>55</xdr:col>
      <xdr:colOff>50800</xdr:colOff>
      <xdr:row>36</xdr:row>
      <xdr:rowOff>153307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74584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92082</xdr:rowOff>
    </xdr:from>
    <xdr:to>
      <xdr:col>50</xdr:col>
      <xdr:colOff>165100</xdr:colOff>
      <xdr:row>37</xdr:row>
      <xdr:rowOff>22232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38759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50975</xdr:rowOff>
    </xdr:from>
    <xdr:to>
      <xdr:col>46</xdr:col>
      <xdr:colOff>38100</xdr:colOff>
      <xdr:row>36</xdr:row>
      <xdr:rowOff>152575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169102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4309</xdr:rowOff>
    </xdr:from>
    <xdr:to>
      <xdr:col>41</xdr:col>
      <xdr:colOff>101600</xdr:colOff>
      <xdr:row>37</xdr:row>
      <xdr:rowOff>105909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97036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xdr:rowOff>
    </xdr:from>
    <xdr:to>
      <xdr:col>36</xdr:col>
      <xdr:colOff>165100</xdr:colOff>
      <xdr:row>37</xdr:row>
      <xdr:rowOff>101739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92866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38067</xdr:rowOff>
    </xdr:from>
    <xdr:to>
      <xdr:col>55</xdr:col>
      <xdr:colOff>0</xdr:colOff>
      <xdr:row>57</xdr:row>
      <xdr:rowOff>122075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10717"/>
          <a:ext cx="838200" cy="8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38067</xdr:rowOff>
    </xdr:from>
    <xdr:to>
      <xdr:col>50</xdr:col>
      <xdr:colOff>114300</xdr:colOff>
      <xdr:row>57</xdr:row>
      <xdr:rowOff>68923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10717"/>
          <a:ext cx="889000" cy="3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68923</xdr:rowOff>
    </xdr:from>
    <xdr:to>
      <xdr:col>45</xdr:col>
      <xdr:colOff>177800</xdr:colOff>
      <xdr:row>58</xdr:row>
      <xdr:rowOff>13513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41573"/>
          <a:ext cx="889000" cy="1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92211</xdr:rowOff>
    </xdr:from>
    <xdr:to>
      <xdr:col>41</xdr:col>
      <xdr:colOff>50800</xdr:colOff>
      <xdr:row>58</xdr:row>
      <xdr:rowOff>13513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64861"/>
          <a:ext cx="889000" cy="9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11668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71275</xdr:rowOff>
    </xdr:from>
    <xdr:to>
      <xdr:col>55</xdr:col>
      <xdr:colOff>50800</xdr:colOff>
      <xdr:row>58</xdr:row>
      <xdr:rowOff>1425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94152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158717</xdr:rowOff>
    </xdr:from>
    <xdr:to>
      <xdr:col>50</xdr:col>
      <xdr:colOff>165100</xdr:colOff>
      <xdr:row>57</xdr:row>
      <xdr:rowOff>88867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105394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53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18123</xdr:rowOff>
    </xdr:from>
    <xdr:to>
      <xdr:col>46</xdr:col>
      <xdr:colOff>38100</xdr:colOff>
      <xdr:row>57</xdr:row>
      <xdr:rowOff>119723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136250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5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134163</xdr:rowOff>
    </xdr:from>
    <xdr:to>
      <xdr:col>41</xdr:col>
      <xdr:colOff>101600</xdr:colOff>
      <xdr:row>58</xdr:row>
      <xdr:rowOff>64313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55440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41411</xdr:rowOff>
    </xdr:from>
    <xdr:to>
      <xdr:col>36</xdr:col>
      <xdr:colOff>165100</xdr:colOff>
      <xdr:row>57</xdr:row>
      <xdr:rowOff>143011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54423</xdr:rowOff>
    </xdr:from>
    <xdr:to>
      <xdr:col>55</xdr:col>
      <xdr:colOff>0</xdr:colOff>
      <xdr:row>78</xdr:row>
      <xdr:rowOff>115047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27523"/>
          <a:ext cx="8382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104718</xdr:rowOff>
    </xdr:from>
    <xdr:to>
      <xdr:col>50</xdr:col>
      <xdr:colOff>114300</xdr:colOff>
      <xdr:row>78</xdr:row>
      <xdr:rowOff>115047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7818"/>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82724</xdr:rowOff>
    </xdr:from>
    <xdr:to>
      <xdr:col>45</xdr:col>
      <xdr:colOff>177800</xdr:colOff>
      <xdr:row>78</xdr:row>
      <xdr:rowOff>104718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55824"/>
          <a:ext cx="8890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25429</xdr:rowOff>
    </xdr:from>
    <xdr:to>
      <xdr:col>41</xdr:col>
      <xdr:colOff>50800</xdr:colOff>
      <xdr:row>78</xdr:row>
      <xdr:rowOff>82724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98529"/>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3623</xdr:rowOff>
    </xdr:from>
    <xdr:to>
      <xdr:col>55</xdr:col>
      <xdr:colOff>50800</xdr:colOff>
      <xdr:row>78</xdr:row>
      <xdr:rowOff>105223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134450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64247</xdr:rowOff>
    </xdr:from>
    <xdr:to>
      <xdr:col>50</xdr:col>
      <xdr:colOff>165100</xdr:colOff>
      <xdr:row>78</xdr:row>
      <xdr:rowOff>165847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156974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53918</xdr:rowOff>
    </xdr:from>
    <xdr:to>
      <xdr:col>46</xdr:col>
      <xdr:colOff>38100</xdr:colOff>
      <xdr:row>78</xdr:row>
      <xdr:rowOff>155518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146645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31924</xdr:rowOff>
    </xdr:from>
    <xdr:to>
      <xdr:col>41</xdr:col>
      <xdr:colOff>101600</xdr:colOff>
      <xdr:row>78</xdr:row>
      <xdr:rowOff>133524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124651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146079</xdr:rowOff>
    </xdr:from>
    <xdr:to>
      <xdr:col>36</xdr:col>
      <xdr:colOff>165100</xdr:colOff>
      <xdr:row>78</xdr:row>
      <xdr:rowOff>76229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128704</xdr:rowOff>
    </xdr:from>
    <xdr:to>
      <xdr:col>55</xdr:col>
      <xdr:colOff>0</xdr:colOff>
      <xdr:row>97</xdr:row>
      <xdr:rowOff>115477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245004"/>
          <a:ext cx="838200" cy="50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128704</xdr:rowOff>
    </xdr:from>
    <xdr:to>
      <xdr:col>50</xdr:col>
      <xdr:colOff>114300</xdr:colOff>
      <xdr:row>95</xdr:row>
      <xdr:rowOff>120475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245004"/>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120475</xdr:rowOff>
    </xdr:from>
    <xdr:to>
      <xdr:col>45</xdr:col>
      <xdr:colOff>177800</xdr:colOff>
      <xdr:row>98</xdr:row>
      <xdr:rowOff>44283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08225"/>
          <a:ext cx="889000" cy="4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44283</xdr:rowOff>
    </xdr:from>
    <xdr:to>
      <xdr:col>41</xdr:col>
      <xdr:colOff>50800</xdr:colOff>
      <xdr:row>98</xdr:row>
      <xdr:rowOff>136950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46383"/>
          <a:ext cx="8890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42611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64677</xdr:rowOff>
    </xdr:from>
    <xdr:to>
      <xdr:col>55</xdr:col>
      <xdr:colOff>50800</xdr:colOff>
      <xdr:row>97</xdr:row>
      <xdr:rowOff>166277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43104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77904</xdr:rowOff>
    </xdr:from>
    <xdr:to>
      <xdr:col>50</xdr:col>
      <xdr:colOff>165100</xdr:colOff>
      <xdr:row>95</xdr:row>
      <xdr:rowOff>8054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1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24581</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59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69675</xdr:rowOff>
    </xdr:from>
    <xdr:to>
      <xdr:col>46</xdr:col>
      <xdr:colOff>38100</xdr:colOff>
      <xdr:row>95</xdr:row>
      <xdr:rowOff>171275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164933</xdr:rowOff>
    </xdr:from>
    <xdr:to>
      <xdr:col>41</xdr:col>
      <xdr:colOff>101600</xdr:colOff>
      <xdr:row>98</xdr:row>
      <xdr:rowOff>95083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86150</xdr:rowOff>
    </xdr:from>
    <xdr:to>
      <xdr:col>36</xdr:col>
      <xdr:colOff>165100</xdr:colOff>
      <xdr:row>99</xdr:row>
      <xdr:rowOff>16300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84550</xdr:rowOff>
    </xdr:from>
    <xdr:to>
      <xdr:col>85</xdr:col>
      <xdr:colOff>127000</xdr:colOff>
      <xdr:row>38</xdr:row>
      <xdr:rowOff>106438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99650"/>
          <a:ext cx="8382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106438</xdr:rowOff>
    </xdr:from>
    <xdr:to>
      <xdr:col>81</xdr:col>
      <xdr:colOff>50800</xdr:colOff>
      <xdr:row>38</xdr:row>
      <xdr:rowOff>138347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21538"/>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138347</xdr:rowOff>
    </xdr:from>
    <xdr:to>
      <xdr:col>76</xdr:col>
      <xdr:colOff>114300</xdr:colOff>
      <xdr:row>39</xdr:row>
      <xdr:rowOff>38221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53447"/>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16561</xdr:rowOff>
    </xdr:from>
    <xdr:to>
      <xdr:col>71</xdr:col>
      <xdr:colOff>177800</xdr:colOff>
      <xdr:row>39</xdr:row>
      <xdr:rowOff>38221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03111"/>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33750</xdr:rowOff>
    </xdr:from>
    <xdr:to>
      <xdr:col>85</xdr:col>
      <xdr:colOff>177800</xdr:colOff>
      <xdr:row>38</xdr:row>
      <xdr:rowOff>135350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56627</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55638</xdr:rowOff>
    </xdr:from>
    <xdr:to>
      <xdr:col>81</xdr:col>
      <xdr:colOff>101600</xdr:colOff>
      <xdr:row>38</xdr:row>
      <xdr:rowOff>157238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2316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87547</xdr:rowOff>
    </xdr:from>
    <xdr:to>
      <xdr:col>76</xdr:col>
      <xdr:colOff>165100</xdr:colOff>
      <xdr:row>39</xdr:row>
      <xdr:rowOff>17697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34224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3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158871</xdr:rowOff>
    </xdr:from>
    <xdr:to>
      <xdr:col>72</xdr:col>
      <xdr:colOff>38100</xdr:colOff>
      <xdr:row>39</xdr:row>
      <xdr:rowOff>89021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80148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137211</xdr:rowOff>
    </xdr:from>
    <xdr:to>
      <xdr:col>67</xdr:col>
      <xdr:colOff>101600</xdr:colOff>
      <xdr:row>39</xdr:row>
      <xdr:rowOff>67361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58488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56576</xdr:rowOff>
    </xdr:from>
    <xdr:to>
      <xdr:col>85</xdr:col>
      <xdr:colOff>127000</xdr:colOff>
      <xdr:row>75</xdr:row>
      <xdr:rowOff>76933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15326"/>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55183</xdr:rowOff>
    </xdr:from>
    <xdr:to>
      <xdr:col>81</xdr:col>
      <xdr:colOff>50800</xdr:colOff>
      <xdr:row>75</xdr:row>
      <xdr:rowOff>76933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13933"/>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55183</xdr:rowOff>
    </xdr:from>
    <xdr:to>
      <xdr:col>76</xdr:col>
      <xdr:colOff>114300</xdr:colOff>
      <xdr:row>75</xdr:row>
      <xdr:rowOff>125364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13933"/>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125364</xdr:rowOff>
    </xdr:from>
    <xdr:to>
      <xdr:col>71</xdr:col>
      <xdr:colOff>177800</xdr:colOff>
      <xdr:row>75</xdr:row>
      <xdr:rowOff>134181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8411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83060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5776</xdr:rowOff>
    </xdr:from>
    <xdr:to>
      <xdr:col>85</xdr:col>
      <xdr:colOff>177800</xdr:colOff>
      <xdr:row>75</xdr:row>
      <xdr:rowOff>107376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28653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26133</xdr:rowOff>
    </xdr:from>
    <xdr:to>
      <xdr:col>81</xdr:col>
      <xdr:colOff>101600</xdr:colOff>
      <xdr:row>75</xdr:row>
      <xdr:rowOff>127733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144260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4383</xdr:rowOff>
    </xdr:from>
    <xdr:to>
      <xdr:col>76</xdr:col>
      <xdr:colOff>165100</xdr:colOff>
      <xdr:row>75</xdr:row>
      <xdr:rowOff>105983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122510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74564</xdr:rowOff>
    </xdr:from>
    <xdr:to>
      <xdr:col>72</xdr:col>
      <xdr:colOff>38100</xdr:colOff>
      <xdr:row>76</xdr:row>
      <xdr:rowOff>4713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33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167290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83381</xdr:rowOff>
    </xdr:from>
    <xdr:to>
      <xdr:col>67</xdr:col>
      <xdr:colOff>101600</xdr:colOff>
      <xdr:row>76</xdr:row>
      <xdr:rowOff>13531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139368</xdr:rowOff>
    </xdr:from>
    <xdr:to>
      <xdr:col>85</xdr:col>
      <xdr:colOff>127000</xdr:colOff>
      <xdr:row>97</xdr:row>
      <xdr:rowOff>165995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70018"/>
          <a:ext cx="8382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127236</xdr:rowOff>
    </xdr:from>
    <xdr:to>
      <xdr:col>81</xdr:col>
      <xdr:colOff>50800</xdr:colOff>
      <xdr:row>97</xdr:row>
      <xdr:rowOff>165995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586436"/>
          <a:ext cx="889000" cy="2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127236</xdr:rowOff>
    </xdr:from>
    <xdr:to>
      <xdr:col>76</xdr:col>
      <xdr:colOff>114300</xdr:colOff>
      <xdr:row>97</xdr:row>
      <xdr:rowOff>82686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586436"/>
          <a:ext cx="889000" cy="1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82686</xdr:rowOff>
    </xdr:from>
    <xdr:to>
      <xdr:col>71</xdr:col>
      <xdr:colOff>177800</xdr:colOff>
      <xdr:row>98</xdr:row>
      <xdr:rowOff>10604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13336"/>
          <a:ext cx="889000" cy="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88568</xdr:rowOff>
    </xdr:from>
    <xdr:to>
      <xdr:col>85</xdr:col>
      <xdr:colOff>177800</xdr:colOff>
      <xdr:row>98</xdr:row>
      <xdr:rowOff>18718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115195</xdr:rowOff>
    </xdr:from>
    <xdr:to>
      <xdr:col>81</xdr:col>
      <xdr:colOff>101600</xdr:colOff>
      <xdr:row>98</xdr:row>
      <xdr:rowOff>45345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36472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83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76436</xdr:rowOff>
    </xdr:from>
    <xdr:to>
      <xdr:col>76</xdr:col>
      <xdr:colOff>165100</xdr:colOff>
      <xdr:row>97</xdr:row>
      <xdr:rowOff>6586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31886</xdr:rowOff>
    </xdr:from>
    <xdr:to>
      <xdr:col>72</xdr:col>
      <xdr:colOff>38100</xdr:colOff>
      <xdr:row>97</xdr:row>
      <xdr:rowOff>133486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124613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131254</xdr:rowOff>
    </xdr:from>
    <xdr:to>
      <xdr:col>67</xdr:col>
      <xdr:colOff>101600</xdr:colOff>
      <xdr:row>98</xdr:row>
      <xdr:rowOff>61404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52531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8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11730</xdr:rowOff>
    </xdr:from>
    <xdr:to>
      <xdr:col>116</xdr:col>
      <xdr:colOff>63500</xdr:colOff>
      <xdr:row>38</xdr:row>
      <xdr:rowOff>27320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26830"/>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27320</xdr:rowOff>
    </xdr:from>
    <xdr:to>
      <xdr:col>111</xdr:col>
      <xdr:colOff>177800</xdr:colOff>
      <xdr:row>38</xdr:row>
      <xdr:rowOff>35550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4242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35550</xdr:rowOff>
    </xdr:from>
    <xdr:to>
      <xdr:col>107</xdr:col>
      <xdr:colOff>50800</xdr:colOff>
      <xdr:row>38</xdr:row>
      <xdr:rowOff>38339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5065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112862</xdr:rowOff>
    </xdr:from>
    <xdr:to>
      <xdr:col>102</xdr:col>
      <xdr:colOff>114300</xdr:colOff>
      <xdr:row>38</xdr:row>
      <xdr:rowOff>38339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5651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103720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132380</xdr:rowOff>
    </xdr:from>
    <xdr:to>
      <xdr:col>116</xdr:col>
      <xdr:colOff>114300</xdr:colOff>
      <xdr:row>38</xdr:row>
      <xdr:rowOff>62530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110807</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5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147970</xdr:rowOff>
    </xdr:from>
    <xdr:to>
      <xdr:col>112</xdr:col>
      <xdr:colOff>38100</xdr:colOff>
      <xdr:row>38</xdr:row>
      <xdr:rowOff>78121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9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94647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6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156200</xdr:rowOff>
    </xdr:from>
    <xdr:to>
      <xdr:col>107</xdr:col>
      <xdr:colOff>101600</xdr:colOff>
      <xdr:row>38</xdr:row>
      <xdr:rowOff>86350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77477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59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158989</xdr:rowOff>
    </xdr:from>
    <xdr:to>
      <xdr:col>102</xdr:col>
      <xdr:colOff>165100</xdr:colOff>
      <xdr:row>38</xdr:row>
      <xdr:rowOff>89139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105666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62062</xdr:rowOff>
    </xdr:from>
    <xdr:to>
      <xdr:col>98</xdr:col>
      <xdr:colOff>38100</xdr:colOff>
      <xdr:row>37</xdr:row>
      <xdr:rowOff>163663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8739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169327</xdr:rowOff>
    </xdr:from>
    <xdr:to>
      <xdr:col>116</xdr:col>
      <xdr:colOff>63500</xdr:colOff>
      <xdr:row>58</xdr:row>
      <xdr:rowOff>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4197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xdr:rowOff>
    </xdr:from>
    <xdr:to>
      <xdr:col>111</xdr:col>
      <xdr:colOff>177800</xdr:colOff>
      <xdr:row>58</xdr:row>
      <xdr:rowOff>2037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44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2037</xdr:rowOff>
    </xdr:from>
    <xdr:to>
      <xdr:col>107</xdr:col>
      <xdr:colOff>50800</xdr:colOff>
      <xdr:row>58</xdr:row>
      <xdr:rowOff>3820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461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141208</xdr:rowOff>
    </xdr:from>
    <xdr:to>
      <xdr:col>102</xdr:col>
      <xdr:colOff>114300</xdr:colOff>
      <xdr:row>58</xdr:row>
      <xdr:rowOff>3820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056608"/>
          <a:ext cx="889000" cy="8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76954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118527</xdr:rowOff>
    </xdr:from>
    <xdr:to>
      <xdr:col>116</xdr:col>
      <xdr:colOff>114300</xdr:colOff>
      <xdr:row>58</xdr:row>
      <xdr:rowOff>48677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96954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6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120721</xdr:rowOff>
    </xdr:from>
    <xdr:to>
      <xdr:col>112</xdr:col>
      <xdr:colOff>38100</xdr:colOff>
      <xdr:row>58</xdr:row>
      <xdr:rowOff>50871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41998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122687</xdr:rowOff>
    </xdr:from>
    <xdr:to>
      <xdr:col>107</xdr:col>
      <xdr:colOff>101600</xdr:colOff>
      <xdr:row>58</xdr:row>
      <xdr:rowOff>52837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43964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124470</xdr:rowOff>
    </xdr:from>
    <xdr:to>
      <xdr:col>102</xdr:col>
      <xdr:colOff>165100</xdr:colOff>
      <xdr:row>58</xdr:row>
      <xdr:rowOff>54620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45747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90408</xdr:rowOff>
    </xdr:from>
    <xdr:to>
      <xdr:col>98</xdr:col>
      <xdr:colOff>38100</xdr:colOff>
      <xdr:row>53</xdr:row>
      <xdr:rowOff>20558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0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37085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46965</xdr:rowOff>
    </xdr:from>
    <xdr:to>
      <xdr:col>116</xdr:col>
      <xdr:colOff>63500</xdr:colOff>
      <xdr:row>74</xdr:row>
      <xdr:rowOff>53994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34265"/>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53994</xdr:rowOff>
    </xdr:from>
    <xdr:to>
      <xdr:col>111</xdr:col>
      <xdr:colOff>177800</xdr:colOff>
      <xdr:row>74</xdr:row>
      <xdr:rowOff>75311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41294"/>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75311</xdr:rowOff>
    </xdr:from>
    <xdr:to>
      <xdr:col>107</xdr:col>
      <xdr:colOff>50800</xdr:colOff>
      <xdr:row>74</xdr:row>
      <xdr:rowOff>114306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62611"/>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114306</xdr:rowOff>
    </xdr:from>
    <xdr:to>
      <xdr:col>102</xdr:col>
      <xdr:colOff>114300</xdr:colOff>
      <xdr:row>75</xdr:row>
      <xdr:rowOff>63386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01606"/>
          <a:ext cx="8890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154392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167615</xdr:rowOff>
    </xdr:from>
    <xdr:to>
      <xdr:col>116</xdr:col>
      <xdr:colOff>114300</xdr:colOff>
      <xdr:row>74</xdr:row>
      <xdr:rowOff>97765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19042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3194</xdr:rowOff>
    </xdr:from>
    <xdr:to>
      <xdr:col>112</xdr:col>
      <xdr:colOff>38100</xdr:colOff>
      <xdr:row>74</xdr:row>
      <xdr:rowOff>104794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121321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24511</xdr:rowOff>
    </xdr:from>
    <xdr:to>
      <xdr:col>107</xdr:col>
      <xdr:colOff>101600</xdr:colOff>
      <xdr:row>74</xdr:row>
      <xdr:rowOff>126111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142638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63506</xdr:rowOff>
    </xdr:from>
    <xdr:to>
      <xdr:col>102</xdr:col>
      <xdr:colOff>165100</xdr:colOff>
      <xdr:row>74</xdr:row>
      <xdr:rowOff>165106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156233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12586</xdr:rowOff>
    </xdr:from>
    <xdr:to>
      <xdr:col>98</xdr:col>
      <xdr:colOff>38100</xdr:colOff>
      <xdr:row>75</xdr:row>
      <xdr:rowOff>114186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105313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611,130</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625,648</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14,518</a:t>
          </a:r>
          <a:r>
            <a:rPr kumimoji="1" lang="ja-JP" altLang="en-US" sz="1300">
              <a:latin typeface="ＭＳ Ｐゴシック" panose="020B0600070205080204" pitchFamily="50" charset="-128"/>
              <a:ea typeface="ＭＳ Ｐゴシック" panose="020B0600070205080204" pitchFamily="50" charset="-128"/>
            </a:rPr>
            <a:t>円減少している。主な減少要因である普通建設事業費の更新整備分は、住民一人当たり</a:t>
          </a:r>
          <a:r>
            <a:rPr kumimoji="1" lang="en-US" altLang="ja-JP" sz="1300">
              <a:latin typeface="ＭＳ Ｐゴシック" panose="020B0600070205080204" pitchFamily="50" charset="-128"/>
              <a:ea typeface="ＭＳ Ｐゴシック" panose="020B0600070205080204" pitchFamily="50" charset="-128"/>
            </a:rPr>
            <a:t>35,679</a:t>
          </a:r>
          <a:r>
            <a:rPr kumimoji="1" lang="ja-JP" altLang="en-US" sz="1300">
              <a:latin typeface="ＭＳ Ｐゴシック" panose="020B0600070205080204" pitchFamily="50" charset="-128"/>
              <a:ea typeface="ＭＳ Ｐゴシック" panose="020B0600070205080204" pitchFamily="50" charset="-128"/>
            </a:rPr>
            <a:t>円で、当市の昨年度と比べて</a:t>
          </a:r>
          <a:r>
            <a:rPr kumimoji="1" lang="en-US" altLang="ja-JP" sz="1300">
              <a:latin typeface="ＭＳ Ｐゴシック" panose="020B0600070205080204" pitchFamily="50" charset="-128"/>
              <a:ea typeface="ＭＳ Ｐゴシック" panose="020B0600070205080204" pitchFamily="50" charset="-128"/>
            </a:rPr>
            <a:t>65,764</a:t>
          </a:r>
          <a:r>
            <a:rPr kumimoji="1" lang="ja-JP" altLang="en-US" sz="1300">
              <a:latin typeface="ＭＳ Ｐゴシック" panose="020B0600070205080204" pitchFamily="50" charset="-128"/>
              <a:ea typeface="ＭＳ Ｐゴシック" panose="020B0600070205080204" pitchFamily="50" charset="-128"/>
            </a:rPr>
            <a:t>円減少しており、類似団体の平均と比べても</a:t>
          </a:r>
          <a:r>
            <a:rPr kumimoji="1" lang="en-US" altLang="ja-JP" sz="1300">
              <a:latin typeface="ＭＳ Ｐゴシック" panose="020B0600070205080204" pitchFamily="50" charset="-128"/>
              <a:ea typeface="ＭＳ Ｐゴシック" panose="020B0600070205080204" pitchFamily="50" charset="-128"/>
            </a:rPr>
            <a:t>2,379</a:t>
          </a:r>
          <a:r>
            <a:rPr kumimoji="1" lang="ja-JP" altLang="en-US" sz="1300">
              <a:latin typeface="ＭＳ Ｐゴシック" panose="020B0600070205080204" pitchFamily="50" charset="-128"/>
              <a:ea typeface="ＭＳ Ｐゴシック" panose="020B0600070205080204" pitchFamily="50" charset="-128"/>
            </a:rPr>
            <a:t>円少ない状態である。この主な要因は、平成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年度に温泉保養宿泊施設再生整備事業が完了したことによる減少である。また、それ以外でも、人件費や扶助費についても減少傾向にあるため、住民一人当たりのコストは減となっている。</a:t>
          </a:r>
        </a:p>
        <a:p>
          <a:r>
            <a:rPr kumimoji="1" lang="ja-JP" altLang="en-US" sz="1300">
              <a:latin typeface="ＭＳ Ｐゴシック" panose="020B0600070205080204" pitchFamily="50" charset="-128"/>
              <a:ea typeface="ＭＳ Ｐゴシック" panose="020B0600070205080204" pitchFamily="50" charset="-128"/>
            </a:rPr>
            <a:t>しかしながら、いまだに類似団体よりも高い数値となっている経費が多い状況である。物件費は、前年度より</a:t>
          </a:r>
          <a:r>
            <a:rPr kumimoji="1" lang="en-US" altLang="ja-JP" sz="1300">
              <a:latin typeface="ＭＳ Ｐゴシック" panose="020B0600070205080204" pitchFamily="50" charset="-128"/>
              <a:ea typeface="ＭＳ Ｐゴシック" panose="020B0600070205080204" pitchFamily="50" charset="-128"/>
            </a:rPr>
            <a:t>9,205</a:t>
          </a:r>
          <a:r>
            <a:rPr kumimoji="1" lang="ja-JP" altLang="en-US" sz="1300">
              <a:latin typeface="ＭＳ Ｐゴシック" panose="020B0600070205080204" pitchFamily="50" charset="-128"/>
              <a:ea typeface="ＭＳ Ｐゴシック" panose="020B0600070205080204" pitchFamily="50" charset="-128"/>
            </a:rPr>
            <a:t>円増加しているが、小中学校管理費やふるさと応援寄附の増などが主な要因である。扶助費は、高齢化率が高いことや障害者支援費が増加していることもあり、類似団体よりコストが高くなっている。補助費等は広域クリーンセンター建設負担金等の増により前年度より</a:t>
          </a:r>
          <a:r>
            <a:rPr kumimoji="1" lang="en-US" altLang="ja-JP" sz="1300">
              <a:latin typeface="ＭＳ Ｐゴシック" panose="020B0600070205080204" pitchFamily="50" charset="-128"/>
              <a:ea typeface="ＭＳ Ｐゴシック" panose="020B0600070205080204" pitchFamily="50" charset="-128"/>
            </a:rPr>
            <a:t>8,831</a:t>
          </a:r>
          <a:r>
            <a:rPr kumimoji="1" lang="ja-JP" altLang="en-US" sz="1300">
              <a:latin typeface="ＭＳ Ｐゴシック" panose="020B0600070205080204" pitchFamily="50" charset="-128"/>
              <a:ea typeface="ＭＳ Ｐゴシック" panose="020B0600070205080204" pitchFamily="50" charset="-128"/>
            </a:rPr>
            <a:t>円増となっている。公債費については、元金分で</a:t>
          </a:r>
          <a:r>
            <a:rPr kumimoji="1" lang="en-US" altLang="ja-JP" sz="1300">
              <a:latin typeface="ＭＳ Ｐゴシック" panose="020B0600070205080204" pitchFamily="50" charset="-128"/>
              <a:ea typeface="ＭＳ Ｐゴシック" panose="020B0600070205080204" pitchFamily="50" charset="-128"/>
            </a:rPr>
            <a:t>29,051</a:t>
          </a:r>
          <a:r>
            <a:rPr kumimoji="1" lang="ja-JP" altLang="en-US" sz="1300">
              <a:latin typeface="ＭＳ Ｐゴシック" panose="020B0600070205080204" pitchFamily="50" charset="-128"/>
              <a:ea typeface="ＭＳ Ｐゴシック" panose="020B0600070205080204" pitchFamily="50" charset="-128"/>
            </a:rPr>
            <a:t>千円の増などにより、前年度より</a:t>
          </a:r>
          <a:r>
            <a:rPr kumimoji="1" lang="en-US" altLang="ja-JP" sz="1300">
              <a:latin typeface="ＭＳ Ｐゴシック" panose="020B0600070205080204" pitchFamily="50" charset="-128"/>
              <a:ea typeface="ＭＳ Ｐゴシック" panose="020B0600070205080204" pitchFamily="50" charset="-128"/>
            </a:rPr>
            <a:t>1,870</a:t>
          </a:r>
          <a:r>
            <a:rPr kumimoji="1" lang="ja-JP" altLang="en-US" sz="1300">
              <a:latin typeface="ＭＳ Ｐゴシック" panose="020B0600070205080204" pitchFamily="50" charset="-128"/>
              <a:ea typeface="ＭＳ Ｐゴシック" panose="020B0600070205080204" pitchFamily="50" charset="-128"/>
            </a:rPr>
            <a:t>円増加している。積立金はふるさと振興基金への増額等により、前年度より</a:t>
          </a:r>
          <a:r>
            <a:rPr kumimoji="1" lang="en-US" altLang="ja-JP" sz="1300">
              <a:latin typeface="ＭＳ Ｐゴシック" panose="020B0600070205080204" pitchFamily="50" charset="-128"/>
              <a:ea typeface="ＭＳ Ｐゴシック" panose="020B0600070205080204" pitchFamily="50" charset="-128"/>
            </a:rPr>
            <a:t>4,659</a:t>
          </a:r>
          <a:r>
            <a:rPr kumimoji="1" lang="ja-JP" altLang="en-US" sz="1300">
              <a:latin typeface="ＭＳ Ｐゴシック" panose="020B0600070205080204" pitchFamily="50" charset="-128"/>
              <a:ea typeface="ＭＳ Ｐゴシック" panose="020B0600070205080204" pitchFamily="50" charset="-128"/>
            </a:rPr>
            <a:t>円増加している。投資及び出資金や貸付金については、前年度より増加しているものの、類似団体平均より下回っている。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17856</xdr:rowOff>
    </xdr:from>
    <xdr:to>
      <xdr:col>24</xdr:col>
      <xdr:colOff>62865</xdr:colOff>
      <xdr:row>37</xdr:row>
      <xdr:rowOff>67005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32806"/>
          <a:ext cx="1270" cy="107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70832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1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67005</xdr:rowOff>
    </xdr:from>
    <xdr:to>
      <xdr:col>24</xdr:col>
      <xdr:colOff>152400</xdr:colOff>
      <xdr:row>37</xdr:row>
      <xdr:rowOff>67005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10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135983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17856</xdr:rowOff>
    </xdr:from>
    <xdr:to>
      <xdr:col>24</xdr:col>
      <xdr:colOff>152400</xdr:colOff>
      <xdr:row>31</xdr:row>
      <xdr:rowOff>17856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3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148844</xdr:rowOff>
    </xdr:from>
    <xdr:to>
      <xdr:col>24</xdr:col>
      <xdr:colOff>63500</xdr:colOff>
      <xdr:row>31</xdr:row>
      <xdr:rowOff>17856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92344"/>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144822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4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166395</xdr:rowOff>
    </xdr:from>
    <xdr:to>
      <xdr:col>24</xdr:col>
      <xdr:colOff>114300</xdr:colOff>
      <xdr:row>35</xdr:row>
      <xdr:rowOff>96545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148844</xdr:rowOff>
    </xdr:from>
    <xdr:to>
      <xdr:col>19</xdr:col>
      <xdr:colOff>177800</xdr:colOff>
      <xdr:row>31</xdr:row>
      <xdr:rowOff>15570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9234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157937</xdr:rowOff>
    </xdr:from>
    <xdr:to>
      <xdr:col>20</xdr:col>
      <xdr:colOff>38100</xdr:colOff>
      <xdr:row>35</xdr:row>
      <xdr:rowOff>88087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79214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62890</xdr:rowOff>
    </xdr:from>
    <xdr:to>
      <xdr:col>15</xdr:col>
      <xdr:colOff>50800</xdr:colOff>
      <xdr:row>31</xdr:row>
      <xdr:rowOff>15570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0639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149251</xdr:rowOff>
    </xdr:from>
    <xdr:to>
      <xdr:col>15</xdr:col>
      <xdr:colOff>101600</xdr:colOff>
      <xdr:row>35</xdr:row>
      <xdr:rowOff>79401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70528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62890</xdr:rowOff>
    </xdr:from>
    <xdr:to>
      <xdr:col>10</xdr:col>
      <xdr:colOff>114300</xdr:colOff>
      <xdr:row>30</xdr:row>
      <xdr:rowOff>104496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06390"/>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139192</xdr:rowOff>
    </xdr:from>
    <xdr:to>
      <xdr:col>10</xdr:col>
      <xdr:colOff>165100</xdr:colOff>
      <xdr:row>34</xdr:row>
      <xdr:rowOff>69342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60469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21692</xdr:rowOff>
    </xdr:from>
    <xdr:to>
      <xdr:col>6</xdr:col>
      <xdr:colOff>38100</xdr:colOff>
      <xdr:row>34</xdr:row>
      <xdr:rowOff>123292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114419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138506</xdr:rowOff>
    </xdr:from>
    <xdr:to>
      <xdr:col>24</xdr:col>
      <xdr:colOff>114300</xdr:colOff>
      <xdr:row>31</xdr:row>
      <xdr:rowOff>68656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91533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98044</xdr:rowOff>
    </xdr:from>
    <xdr:to>
      <xdr:col>20</xdr:col>
      <xdr:colOff>38100</xdr:colOff>
      <xdr:row>31</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44721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136220</xdr:rowOff>
    </xdr:from>
    <xdr:to>
      <xdr:col>15</xdr:col>
      <xdr:colOff>101600</xdr:colOff>
      <xdr:row>31</xdr:row>
      <xdr:rowOff>66370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82897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12090</xdr:rowOff>
    </xdr:from>
    <xdr:to>
      <xdr:col>10</xdr:col>
      <xdr:colOff>165100</xdr:colOff>
      <xdr:row>30</xdr:row>
      <xdr:rowOff>113690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130217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53696</xdr:rowOff>
    </xdr:from>
    <xdr:to>
      <xdr:col>6</xdr:col>
      <xdr:colOff>38100</xdr:colOff>
      <xdr:row>30</xdr:row>
      <xdr:rowOff>155296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76694</xdr:rowOff>
    </xdr:from>
    <xdr:to>
      <xdr:col>24</xdr:col>
      <xdr:colOff>63500</xdr:colOff>
      <xdr:row>57</xdr:row>
      <xdr:rowOff>98796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9344"/>
          <a:ext cx="8382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3336</xdr:rowOff>
    </xdr:from>
    <xdr:to>
      <xdr:col>19</xdr:col>
      <xdr:colOff>177800</xdr:colOff>
      <xdr:row>57</xdr:row>
      <xdr:rowOff>76694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5986"/>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3336</xdr:rowOff>
    </xdr:from>
    <xdr:to>
      <xdr:col>15</xdr:col>
      <xdr:colOff>50800</xdr:colOff>
      <xdr:row>57</xdr:row>
      <xdr:rowOff>75102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5986"/>
          <a:ext cx="8890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75102</xdr:rowOff>
    </xdr:from>
    <xdr:to>
      <xdr:col>10</xdr:col>
      <xdr:colOff>114300</xdr:colOff>
      <xdr:row>57</xdr:row>
      <xdr:rowOff>152543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7752"/>
          <a:ext cx="889000" cy="7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47996</xdr:rowOff>
    </xdr:from>
    <xdr:to>
      <xdr:col>24</xdr:col>
      <xdr:colOff>114300</xdr:colOff>
      <xdr:row>57</xdr:row>
      <xdr:rowOff>149596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70873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25894</xdr:rowOff>
    </xdr:from>
    <xdr:to>
      <xdr:col>20</xdr:col>
      <xdr:colOff>38100</xdr:colOff>
      <xdr:row>57</xdr:row>
      <xdr:rowOff>127494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144021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123986</xdr:rowOff>
    </xdr:from>
    <xdr:to>
      <xdr:col>15</xdr:col>
      <xdr:colOff>101600</xdr:colOff>
      <xdr:row>57</xdr:row>
      <xdr:rowOff>54136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70663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50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24302</xdr:rowOff>
    </xdr:from>
    <xdr:to>
      <xdr:col>10</xdr:col>
      <xdr:colOff>165100</xdr:colOff>
      <xdr:row>57</xdr:row>
      <xdr:rowOff>125902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117029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101743</xdr:rowOff>
    </xdr:from>
    <xdr:to>
      <xdr:col>6</xdr:col>
      <xdr:colOff>38100</xdr:colOff>
      <xdr:row>58</xdr:row>
      <xdr:rowOff>31893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23020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145308</xdr:rowOff>
    </xdr:from>
    <xdr:to>
      <xdr:col>24</xdr:col>
      <xdr:colOff>63500</xdr:colOff>
      <xdr:row>75</xdr:row>
      <xdr:rowOff>2205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32608"/>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119858</xdr:rowOff>
    </xdr:from>
    <xdr:to>
      <xdr:col>19</xdr:col>
      <xdr:colOff>177800</xdr:colOff>
      <xdr:row>74</xdr:row>
      <xdr:rowOff>145308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35708"/>
          <a:ext cx="889000" cy="1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119858</xdr:rowOff>
    </xdr:from>
    <xdr:to>
      <xdr:col>15</xdr:col>
      <xdr:colOff>50800</xdr:colOff>
      <xdr:row>75</xdr:row>
      <xdr:rowOff>59332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35708"/>
          <a:ext cx="889000" cy="28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59332</xdr:rowOff>
    </xdr:from>
    <xdr:to>
      <xdr:col>10</xdr:col>
      <xdr:colOff>114300</xdr:colOff>
      <xdr:row>75</xdr:row>
      <xdr:rowOff>165533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18082"/>
          <a:ext cx="889000" cy="10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122855</xdr:rowOff>
    </xdr:from>
    <xdr:to>
      <xdr:col>24</xdr:col>
      <xdr:colOff>114300</xdr:colOff>
      <xdr:row>75</xdr:row>
      <xdr:rowOff>53005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145732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94508</xdr:rowOff>
    </xdr:from>
    <xdr:to>
      <xdr:col>20</xdr:col>
      <xdr:colOff>38100</xdr:colOff>
      <xdr:row>75</xdr:row>
      <xdr:rowOff>24658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5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69058</xdr:rowOff>
    </xdr:from>
    <xdr:to>
      <xdr:col>15</xdr:col>
      <xdr:colOff>101600</xdr:colOff>
      <xdr:row>73</xdr:row>
      <xdr:rowOff>170658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8532</xdr:rowOff>
    </xdr:from>
    <xdr:to>
      <xdr:col>10</xdr:col>
      <xdr:colOff>165100</xdr:colOff>
      <xdr:row>75</xdr:row>
      <xdr:rowOff>110132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126659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114732</xdr:rowOff>
    </xdr:from>
    <xdr:to>
      <xdr:col>6</xdr:col>
      <xdr:colOff>38100</xdr:colOff>
      <xdr:row>76</xdr:row>
      <xdr:rowOff>44881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50633</xdr:rowOff>
    </xdr:from>
    <xdr:to>
      <xdr:col>24</xdr:col>
      <xdr:colOff>63500</xdr:colOff>
      <xdr:row>96</xdr:row>
      <xdr:rowOff>84683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995483"/>
          <a:ext cx="838200" cy="5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84683</xdr:rowOff>
    </xdr:from>
    <xdr:to>
      <xdr:col>19</xdr:col>
      <xdr:colOff>177800</xdr:colOff>
      <xdr:row>96</xdr:row>
      <xdr:rowOff>95363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43883"/>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95363</xdr:rowOff>
    </xdr:from>
    <xdr:to>
      <xdr:col>15</xdr:col>
      <xdr:colOff>50800</xdr:colOff>
      <xdr:row>96</xdr:row>
      <xdr:rowOff>118452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5456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111756</xdr:rowOff>
    </xdr:from>
    <xdr:to>
      <xdr:col>10</xdr:col>
      <xdr:colOff>114300</xdr:colOff>
      <xdr:row>96</xdr:row>
      <xdr:rowOff>118452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7095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171283</xdr:rowOff>
    </xdr:from>
    <xdr:to>
      <xdr:col>24</xdr:col>
      <xdr:colOff>114300</xdr:colOff>
      <xdr:row>93</xdr:row>
      <xdr:rowOff>101433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9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22710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33883</xdr:rowOff>
    </xdr:from>
    <xdr:to>
      <xdr:col>20</xdr:col>
      <xdr:colOff>38100</xdr:colOff>
      <xdr:row>96</xdr:row>
      <xdr:rowOff>135483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152010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44563</xdr:rowOff>
    </xdr:from>
    <xdr:to>
      <xdr:col>15</xdr:col>
      <xdr:colOff>101600</xdr:colOff>
      <xdr:row>96</xdr:row>
      <xdr:rowOff>146163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162690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67652</xdr:rowOff>
    </xdr:from>
    <xdr:to>
      <xdr:col>10</xdr:col>
      <xdr:colOff>165100</xdr:colOff>
      <xdr:row>96</xdr:row>
      <xdr:rowOff>169252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160379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60956</xdr:rowOff>
    </xdr:from>
    <xdr:to>
      <xdr:col>6</xdr:col>
      <xdr:colOff>38100</xdr:colOff>
      <xdr:row>96</xdr:row>
      <xdr:rowOff>162556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153683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17399</xdr:rowOff>
    </xdr:from>
    <xdr:to>
      <xdr:col>55</xdr:col>
      <xdr:colOff>0</xdr:colOff>
      <xdr:row>38</xdr:row>
      <xdr:rowOff>17399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324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17399</xdr:rowOff>
    </xdr:from>
    <xdr:to>
      <xdr:col>50</xdr:col>
      <xdr:colOff>114300</xdr:colOff>
      <xdr:row>38</xdr:row>
      <xdr:rowOff>22657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3249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168961</xdr:rowOff>
    </xdr:from>
    <xdr:to>
      <xdr:col>45</xdr:col>
      <xdr:colOff>177800</xdr:colOff>
      <xdr:row>38</xdr:row>
      <xdr:rowOff>22657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126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135128</xdr:rowOff>
    </xdr:from>
    <xdr:to>
      <xdr:col>41</xdr:col>
      <xdr:colOff>50800</xdr:colOff>
      <xdr:row>37</xdr:row>
      <xdr:rowOff>168961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35878"/>
          <a:ext cx="889000" cy="3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52976</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138049</xdr:rowOff>
    </xdr:from>
    <xdr:to>
      <xdr:col>50</xdr:col>
      <xdr:colOff>165100</xdr:colOff>
      <xdr:row>38</xdr:row>
      <xdr:rowOff>68199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59326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143307</xdr:rowOff>
    </xdr:from>
    <xdr:to>
      <xdr:col>46</xdr:col>
      <xdr:colOff>38100</xdr:colOff>
      <xdr:row>38</xdr:row>
      <xdr:rowOff>73457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64584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118161</xdr:rowOff>
    </xdr:from>
    <xdr:to>
      <xdr:col>41</xdr:col>
      <xdr:colOff>101600</xdr:colOff>
      <xdr:row>38</xdr:row>
      <xdr:rowOff>48310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39438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84328</xdr:rowOff>
    </xdr:from>
    <xdr:to>
      <xdr:col>36</xdr:col>
      <xdr:colOff>165100</xdr:colOff>
      <xdr:row>36</xdr:row>
      <xdr:rowOff>14478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31005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67291</xdr:rowOff>
    </xdr:from>
    <xdr:to>
      <xdr:col>54</xdr:col>
      <xdr:colOff>189865</xdr:colOff>
      <xdr:row>58</xdr:row>
      <xdr:rowOff>164236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154141"/>
          <a:ext cx="1270" cy="954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168063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164236</xdr:rowOff>
    </xdr:from>
    <xdr:to>
      <xdr:col>55</xdr:col>
      <xdr:colOff>88900</xdr:colOff>
      <xdr:row>58</xdr:row>
      <xdr:rowOff>164236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13968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92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67291</xdr:rowOff>
    </xdr:from>
    <xdr:to>
      <xdr:col>55</xdr:col>
      <xdr:colOff>88900</xdr:colOff>
      <xdr:row>53</xdr:row>
      <xdr:rowOff>67291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15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132556</xdr:rowOff>
    </xdr:from>
    <xdr:to>
      <xdr:col>55</xdr:col>
      <xdr:colOff>0</xdr:colOff>
      <xdr:row>56</xdr:row>
      <xdr:rowOff>13932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2306"/>
          <a:ext cx="8382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109161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10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130734</xdr:rowOff>
    </xdr:from>
    <xdr:to>
      <xdr:col>55</xdr:col>
      <xdr:colOff>50800</xdr:colOff>
      <xdr:row>57</xdr:row>
      <xdr:rowOff>60884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169494</xdr:rowOff>
    </xdr:from>
    <xdr:to>
      <xdr:col>50</xdr:col>
      <xdr:colOff>114300</xdr:colOff>
      <xdr:row>56</xdr:row>
      <xdr:rowOff>13932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9924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125343</xdr:rowOff>
    </xdr:from>
    <xdr:to>
      <xdr:col>50</xdr:col>
      <xdr:colOff>165100</xdr:colOff>
      <xdr:row>57</xdr:row>
      <xdr:rowOff>55493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46620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143796</xdr:rowOff>
    </xdr:from>
    <xdr:to>
      <xdr:col>45</xdr:col>
      <xdr:colOff>177800</xdr:colOff>
      <xdr:row>55</xdr:row>
      <xdr:rowOff>169494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3546"/>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131153</xdr:rowOff>
    </xdr:from>
    <xdr:to>
      <xdr:col>46</xdr:col>
      <xdr:colOff>38100</xdr:colOff>
      <xdr:row>57</xdr:row>
      <xdr:rowOff>61303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52430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160579</xdr:rowOff>
    </xdr:from>
    <xdr:to>
      <xdr:col>41</xdr:col>
      <xdr:colOff>50800</xdr:colOff>
      <xdr:row>55</xdr:row>
      <xdr:rowOff>143796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733079"/>
          <a:ext cx="889000" cy="8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63754</xdr:rowOff>
    </xdr:from>
    <xdr:to>
      <xdr:col>41</xdr:col>
      <xdr:colOff>101600</xdr:colOff>
      <xdr:row>55</xdr:row>
      <xdr:rowOff>165354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124066</xdr:rowOff>
    </xdr:from>
    <xdr:to>
      <xdr:col>36</xdr:col>
      <xdr:colOff>165100</xdr:colOff>
      <xdr:row>56</xdr:row>
      <xdr:rowOff>54216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45343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81756</xdr:rowOff>
    </xdr:from>
    <xdr:to>
      <xdr:col>55</xdr:col>
      <xdr:colOff>50800</xdr:colOff>
      <xdr:row>56</xdr:row>
      <xdr:rowOff>11906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104633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134582</xdr:rowOff>
    </xdr:from>
    <xdr:to>
      <xdr:col>50</xdr:col>
      <xdr:colOff>165100</xdr:colOff>
      <xdr:row>56</xdr:row>
      <xdr:rowOff>64732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81259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118694</xdr:rowOff>
    </xdr:from>
    <xdr:to>
      <xdr:col>46</xdr:col>
      <xdr:colOff>38100</xdr:colOff>
      <xdr:row>56</xdr:row>
      <xdr:rowOff>48844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65371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92996</xdr:rowOff>
    </xdr:from>
    <xdr:to>
      <xdr:col>41</xdr:col>
      <xdr:colOff>101600</xdr:colOff>
      <xdr:row>56</xdr:row>
      <xdr:rowOff>23146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109779</xdr:rowOff>
    </xdr:from>
    <xdr:to>
      <xdr:col>36</xdr:col>
      <xdr:colOff>165100</xdr:colOff>
      <xdr:row>51</xdr:row>
      <xdr:rowOff>39929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56456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45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76884</xdr:rowOff>
    </xdr:from>
    <xdr:to>
      <xdr:col>54</xdr:col>
      <xdr:colOff>189865</xdr:colOff>
      <xdr:row>79</xdr:row>
      <xdr:rowOff>74304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764184"/>
          <a:ext cx="1270" cy="8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78131</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74304</xdr:rowOff>
    </xdr:from>
    <xdr:to>
      <xdr:col>55</xdr:col>
      <xdr:colOff>88900</xdr:colOff>
      <xdr:row>79</xdr:row>
      <xdr:rowOff>74304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23561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5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76884</xdr:rowOff>
    </xdr:from>
    <xdr:to>
      <xdr:col>55</xdr:col>
      <xdr:colOff>88900</xdr:colOff>
      <xdr:row>74</xdr:row>
      <xdr:rowOff>76884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764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21089</xdr:rowOff>
    </xdr:from>
    <xdr:to>
      <xdr:col>55</xdr:col>
      <xdr:colOff>0</xdr:colOff>
      <xdr:row>78</xdr:row>
      <xdr:rowOff>15602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94039"/>
          <a:ext cx="838200" cy="11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141116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162689</xdr:rowOff>
    </xdr:from>
    <xdr:to>
      <xdr:col>55</xdr:col>
      <xdr:colOff>50800</xdr:colOff>
      <xdr:row>78</xdr:row>
      <xdr:rowOff>92839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21089</xdr:rowOff>
    </xdr:from>
    <xdr:to>
      <xdr:col>50</xdr:col>
      <xdr:colOff>114300</xdr:colOff>
      <xdr:row>76</xdr:row>
      <xdr:rowOff>70875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194039"/>
          <a:ext cx="889000" cy="9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135207</xdr:rowOff>
    </xdr:from>
    <xdr:to>
      <xdr:col>50</xdr:col>
      <xdr:colOff>165100</xdr:colOff>
      <xdr:row>78</xdr:row>
      <xdr:rowOff>65357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56484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70875</xdr:rowOff>
    </xdr:from>
    <xdr:to>
      <xdr:col>45</xdr:col>
      <xdr:colOff>177800</xdr:colOff>
      <xdr:row>78</xdr:row>
      <xdr:rowOff>67675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01075"/>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143993</xdr:rowOff>
    </xdr:from>
    <xdr:to>
      <xdr:col>46</xdr:col>
      <xdr:colOff>38100</xdr:colOff>
      <xdr:row>78</xdr:row>
      <xdr:rowOff>74143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65270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48228</xdr:rowOff>
    </xdr:from>
    <xdr:to>
      <xdr:col>41</xdr:col>
      <xdr:colOff>50800</xdr:colOff>
      <xdr:row>78</xdr:row>
      <xdr:rowOff>67675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49878"/>
          <a:ext cx="889000" cy="1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90419</xdr:rowOff>
    </xdr:from>
    <xdr:to>
      <xdr:col>41</xdr:col>
      <xdr:colOff>101600</xdr:colOff>
      <xdr:row>78</xdr:row>
      <xdr:rowOff>20569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37096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135747</xdr:rowOff>
    </xdr:from>
    <xdr:to>
      <xdr:col>36</xdr:col>
      <xdr:colOff>165100</xdr:colOff>
      <xdr:row>78</xdr:row>
      <xdr:rowOff>65897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57024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136252</xdr:rowOff>
    </xdr:from>
    <xdr:to>
      <xdr:col>55</xdr:col>
      <xdr:colOff>50800</xdr:colOff>
      <xdr:row>78</xdr:row>
      <xdr:rowOff>66402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159129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141739</xdr:rowOff>
    </xdr:from>
    <xdr:to>
      <xdr:col>50</xdr:col>
      <xdr:colOff>165100</xdr:colOff>
      <xdr:row>71</xdr:row>
      <xdr:rowOff>71889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88416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19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20075</xdr:rowOff>
    </xdr:from>
    <xdr:to>
      <xdr:col>46</xdr:col>
      <xdr:colOff>38100</xdr:colOff>
      <xdr:row>76</xdr:row>
      <xdr:rowOff>121675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138202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16875</xdr:rowOff>
    </xdr:from>
    <xdr:to>
      <xdr:col>41</xdr:col>
      <xdr:colOff>101600</xdr:colOff>
      <xdr:row>78</xdr:row>
      <xdr:rowOff>118475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109602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168878</xdr:rowOff>
    </xdr:from>
    <xdr:to>
      <xdr:col>36</xdr:col>
      <xdr:colOff>165100</xdr:colOff>
      <xdr:row>77</xdr:row>
      <xdr:rowOff>99028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39683</xdr:rowOff>
    </xdr:from>
    <xdr:to>
      <xdr:col>55</xdr:col>
      <xdr:colOff>0</xdr:colOff>
      <xdr:row>98</xdr:row>
      <xdr:rowOff>48377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41783"/>
          <a:ext cx="8382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148237</xdr:rowOff>
    </xdr:from>
    <xdr:to>
      <xdr:col>50</xdr:col>
      <xdr:colOff>114300</xdr:colOff>
      <xdr:row>98</xdr:row>
      <xdr:rowOff>48377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78887"/>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148237</xdr:rowOff>
    </xdr:from>
    <xdr:to>
      <xdr:col>45</xdr:col>
      <xdr:colOff>177800</xdr:colOff>
      <xdr:row>98</xdr:row>
      <xdr:rowOff>38492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78887"/>
          <a:ext cx="889000" cy="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38492</xdr:rowOff>
    </xdr:from>
    <xdr:to>
      <xdr:col>41</xdr:col>
      <xdr:colOff>50800</xdr:colOff>
      <xdr:row>98</xdr:row>
      <xdr:rowOff>46255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40592"/>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88271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160333</xdr:rowOff>
    </xdr:from>
    <xdr:to>
      <xdr:col>55</xdr:col>
      <xdr:colOff>50800</xdr:colOff>
      <xdr:row>98</xdr:row>
      <xdr:rowOff>90483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169027</xdr:rowOff>
    </xdr:from>
    <xdr:to>
      <xdr:col>50</xdr:col>
      <xdr:colOff>165100</xdr:colOff>
      <xdr:row>98</xdr:row>
      <xdr:rowOff>99177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97437</xdr:rowOff>
    </xdr:from>
    <xdr:to>
      <xdr:col>46</xdr:col>
      <xdr:colOff>38100</xdr:colOff>
      <xdr:row>98</xdr:row>
      <xdr:rowOff>27587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44114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159142</xdr:rowOff>
    </xdr:from>
    <xdr:to>
      <xdr:col>41</xdr:col>
      <xdr:colOff>101600</xdr:colOff>
      <xdr:row>98</xdr:row>
      <xdr:rowOff>89292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80419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166905</xdr:rowOff>
    </xdr:from>
    <xdr:to>
      <xdr:col>36</xdr:col>
      <xdr:colOff>165100</xdr:colOff>
      <xdr:row>98</xdr:row>
      <xdr:rowOff>97055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88182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91648</xdr:rowOff>
    </xdr:from>
    <xdr:to>
      <xdr:col>85</xdr:col>
      <xdr:colOff>127000</xdr:colOff>
      <xdr:row>35</xdr:row>
      <xdr:rowOff>133116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92398"/>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133116</xdr:rowOff>
    </xdr:from>
    <xdr:to>
      <xdr:col>81</xdr:col>
      <xdr:colOff>50800</xdr:colOff>
      <xdr:row>36</xdr:row>
      <xdr:rowOff>163612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33866"/>
          <a:ext cx="889000" cy="20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151542</xdr:rowOff>
    </xdr:from>
    <xdr:to>
      <xdr:col>76</xdr:col>
      <xdr:colOff>114300</xdr:colOff>
      <xdr:row>36</xdr:row>
      <xdr:rowOff>163612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23742"/>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15250</xdr:rowOff>
    </xdr:from>
    <xdr:to>
      <xdr:col>71</xdr:col>
      <xdr:colOff>177800</xdr:colOff>
      <xdr:row>36</xdr:row>
      <xdr:rowOff>151542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87450"/>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108926</xdr:rowOff>
    </xdr:from>
    <xdr:to>
      <xdr:col>72</xdr:col>
      <xdr:colOff>38100</xdr:colOff>
      <xdr:row>35</xdr:row>
      <xdr:rowOff>39076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59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55603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7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40848</xdr:rowOff>
    </xdr:from>
    <xdr:to>
      <xdr:col>85</xdr:col>
      <xdr:colOff>177800</xdr:colOff>
      <xdr:row>35</xdr:row>
      <xdr:rowOff>142448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63725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82316</xdr:rowOff>
    </xdr:from>
    <xdr:to>
      <xdr:col>81</xdr:col>
      <xdr:colOff>101600</xdr:colOff>
      <xdr:row>36</xdr:row>
      <xdr:rowOff>12466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28993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112812</xdr:rowOff>
    </xdr:from>
    <xdr:to>
      <xdr:col>76</xdr:col>
      <xdr:colOff>165100</xdr:colOff>
      <xdr:row>37</xdr:row>
      <xdr:rowOff>42962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34089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100742</xdr:rowOff>
    </xdr:from>
    <xdr:to>
      <xdr:col>72</xdr:col>
      <xdr:colOff>38100</xdr:colOff>
      <xdr:row>37</xdr:row>
      <xdr:rowOff>30892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135900</xdr:rowOff>
    </xdr:from>
    <xdr:to>
      <xdr:col>67</xdr:col>
      <xdr:colOff>101600</xdr:colOff>
      <xdr:row>36</xdr:row>
      <xdr:rowOff>66050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57177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2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22118</xdr:rowOff>
    </xdr:from>
    <xdr:to>
      <xdr:col>85</xdr:col>
      <xdr:colOff>127000</xdr:colOff>
      <xdr:row>57</xdr:row>
      <xdr:rowOff>142525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94768"/>
          <a:ext cx="838200" cy="1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119338</xdr:rowOff>
    </xdr:from>
    <xdr:to>
      <xdr:col>81</xdr:col>
      <xdr:colOff>50800</xdr:colOff>
      <xdr:row>57</xdr:row>
      <xdr:rowOff>142525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20538"/>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119338</xdr:rowOff>
    </xdr:from>
    <xdr:to>
      <xdr:col>76</xdr:col>
      <xdr:colOff>114300</xdr:colOff>
      <xdr:row>57</xdr:row>
      <xdr:rowOff>75219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20538"/>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75219</xdr:rowOff>
    </xdr:from>
    <xdr:to>
      <xdr:col>71</xdr:col>
      <xdr:colOff>177800</xdr:colOff>
      <xdr:row>57</xdr:row>
      <xdr:rowOff>139341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7869"/>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142768</xdr:rowOff>
    </xdr:from>
    <xdr:to>
      <xdr:col>85</xdr:col>
      <xdr:colOff>177800</xdr:colOff>
      <xdr:row>57</xdr:row>
      <xdr:rowOff>72918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121195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91725</xdr:rowOff>
    </xdr:from>
    <xdr:to>
      <xdr:col>81</xdr:col>
      <xdr:colOff>101600</xdr:colOff>
      <xdr:row>58</xdr:row>
      <xdr:rowOff>21875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68538</xdr:rowOff>
    </xdr:from>
    <xdr:to>
      <xdr:col>76</xdr:col>
      <xdr:colOff>165100</xdr:colOff>
      <xdr:row>56</xdr:row>
      <xdr:rowOff>170138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161265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6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24419</xdr:rowOff>
    </xdr:from>
    <xdr:to>
      <xdr:col>72</xdr:col>
      <xdr:colOff>38100</xdr:colOff>
      <xdr:row>57</xdr:row>
      <xdr:rowOff>126019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117146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88541</xdr:rowOff>
    </xdr:from>
    <xdr:to>
      <xdr:col>67</xdr:col>
      <xdr:colOff>101600</xdr:colOff>
      <xdr:row>58</xdr:row>
      <xdr:rowOff>18691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84550</xdr:rowOff>
    </xdr:from>
    <xdr:to>
      <xdr:col>85</xdr:col>
      <xdr:colOff>127000</xdr:colOff>
      <xdr:row>78</xdr:row>
      <xdr:rowOff>106438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57650"/>
          <a:ext cx="8382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106438</xdr:rowOff>
    </xdr:from>
    <xdr:to>
      <xdr:col>81</xdr:col>
      <xdr:colOff>50800</xdr:colOff>
      <xdr:row>78</xdr:row>
      <xdr:rowOff>138348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79538"/>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138348</xdr:rowOff>
    </xdr:from>
    <xdr:to>
      <xdr:col>76</xdr:col>
      <xdr:colOff>114300</xdr:colOff>
      <xdr:row>79</xdr:row>
      <xdr:rowOff>38221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11448"/>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16560</xdr:rowOff>
    </xdr:from>
    <xdr:to>
      <xdr:col>71</xdr:col>
      <xdr:colOff>177800</xdr:colOff>
      <xdr:row>79</xdr:row>
      <xdr:rowOff>38221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61110"/>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33750</xdr:rowOff>
    </xdr:from>
    <xdr:to>
      <xdr:col>85</xdr:col>
      <xdr:colOff>177800</xdr:colOff>
      <xdr:row>78</xdr:row>
      <xdr:rowOff>135350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56627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55638</xdr:rowOff>
    </xdr:from>
    <xdr:to>
      <xdr:col>81</xdr:col>
      <xdr:colOff>101600</xdr:colOff>
      <xdr:row>78</xdr:row>
      <xdr:rowOff>157238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2315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20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87548</xdr:rowOff>
    </xdr:from>
    <xdr:to>
      <xdr:col>76</xdr:col>
      <xdr:colOff>165100</xdr:colOff>
      <xdr:row>79</xdr:row>
      <xdr:rowOff>17698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34225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3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158871</xdr:rowOff>
    </xdr:from>
    <xdr:to>
      <xdr:col>72</xdr:col>
      <xdr:colOff>38100</xdr:colOff>
      <xdr:row>79</xdr:row>
      <xdr:rowOff>89021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80148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2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137210</xdr:rowOff>
    </xdr:from>
    <xdr:to>
      <xdr:col>67</xdr:col>
      <xdr:colOff>101600</xdr:colOff>
      <xdr:row>79</xdr:row>
      <xdr:rowOff>67360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58487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56576</xdr:rowOff>
    </xdr:from>
    <xdr:to>
      <xdr:col>85</xdr:col>
      <xdr:colOff>127000</xdr:colOff>
      <xdr:row>95</xdr:row>
      <xdr:rowOff>76933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44326"/>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55183</xdr:rowOff>
    </xdr:from>
    <xdr:to>
      <xdr:col>81</xdr:col>
      <xdr:colOff>50800</xdr:colOff>
      <xdr:row>95</xdr:row>
      <xdr:rowOff>76933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42933"/>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55183</xdr:rowOff>
    </xdr:from>
    <xdr:to>
      <xdr:col>76</xdr:col>
      <xdr:colOff>114300</xdr:colOff>
      <xdr:row>95</xdr:row>
      <xdr:rowOff>125363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42933"/>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125363</xdr:rowOff>
    </xdr:from>
    <xdr:to>
      <xdr:col>71</xdr:col>
      <xdr:colOff>177800</xdr:colOff>
      <xdr:row>95</xdr:row>
      <xdr:rowOff>134181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1311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82842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5776</xdr:rowOff>
    </xdr:from>
    <xdr:to>
      <xdr:col>85</xdr:col>
      <xdr:colOff>177800</xdr:colOff>
      <xdr:row>95</xdr:row>
      <xdr:rowOff>107376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28653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26133</xdr:rowOff>
    </xdr:from>
    <xdr:to>
      <xdr:col>81</xdr:col>
      <xdr:colOff>101600</xdr:colOff>
      <xdr:row>95</xdr:row>
      <xdr:rowOff>127733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144260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4383</xdr:rowOff>
    </xdr:from>
    <xdr:to>
      <xdr:col>76</xdr:col>
      <xdr:colOff>165100</xdr:colOff>
      <xdr:row>95</xdr:row>
      <xdr:rowOff>105983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122510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74563</xdr:rowOff>
    </xdr:from>
    <xdr:to>
      <xdr:col>72</xdr:col>
      <xdr:colOff>38100</xdr:colOff>
      <xdr:row>96</xdr:row>
      <xdr:rowOff>4713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167290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83381</xdr:rowOff>
    </xdr:from>
    <xdr:to>
      <xdr:col>67</xdr:col>
      <xdr:colOff>101600</xdr:colOff>
      <xdr:row>96</xdr:row>
      <xdr:rowOff>13531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99466</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614566"/>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41267</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6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164388</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08038"/>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164388</xdr:rowOff>
    </xdr:from>
    <xdr:to>
      <xdr:col>107</xdr:col>
      <xdr:colOff>50800</xdr:colOff>
      <xdr:row>38</xdr:row>
      <xdr:rowOff>138329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508038"/>
          <a:ext cx="889000" cy="1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35780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1625</xdr:rowOff>
    </xdr:from>
    <xdr:to>
      <xdr:col>102</xdr:col>
      <xdr:colOff>114300</xdr:colOff>
      <xdr:row>38</xdr:row>
      <xdr:rowOff>138329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16725"/>
          <a:ext cx="889000" cy="1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70985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5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48666</xdr:rowOff>
    </xdr:from>
    <xdr:to>
      <xdr:col>116</xdr:col>
      <xdr:colOff>114300</xdr:colOff>
      <xdr:row>38</xdr:row>
      <xdr:rowOff>150266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8043</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351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113589</xdr:rowOff>
    </xdr:from>
    <xdr:to>
      <xdr:col>107</xdr:col>
      <xdr:colOff>101600</xdr:colOff>
      <xdr:row>38</xdr:row>
      <xdr:rowOff>43738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60266</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23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8806</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122275</xdr:rowOff>
    </xdr:from>
    <xdr:to>
      <xdr:col>98</xdr:col>
      <xdr:colOff>38100</xdr:colOff>
      <xdr:row>38</xdr:row>
      <xdr:rowOff>52425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68952</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議会費については、当市の昨年度と比べると</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と比較すると例年高い水準で推移しており、平成２８年度決算から類似団体内順位が１位となっている。住民一人当たりのコストが減少した主な要因は総務費と民生費、商工費の減少である。総務費の主な要因は、人件費や鉱害復旧施設基金への積立金の減により</a:t>
          </a:r>
          <a:r>
            <a:rPr kumimoji="1" lang="en-US" altLang="ja-JP" sz="1300">
              <a:latin typeface="ＭＳ Ｐゴシック" panose="020B0600070205080204" pitchFamily="50" charset="-128"/>
              <a:ea typeface="ＭＳ Ｐゴシック" panose="020B0600070205080204" pitchFamily="50" charset="-128"/>
            </a:rPr>
            <a:t>5,801</a:t>
          </a:r>
          <a:r>
            <a:rPr kumimoji="1" lang="ja-JP" altLang="en-US" sz="1300">
              <a:latin typeface="ＭＳ Ｐゴシック" panose="020B0600070205080204" pitchFamily="50" charset="-128"/>
              <a:ea typeface="ＭＳ Ｐゴシック" panose="020B0600070205080204" pitchFamily="50" charset="-128"/>
            </a:rPr>
            <a:t>円減少している。民生費は、児童保護費や生活保護費、国民健康保険繰出金などの減により</a:t>
          </a:r>
          <a:r>
            <a:rPr kumimoji="1" lang="en-US" altLang="ja-JP" sz="1300">
              <a:latin typeface="ＭＳ Ｐゴシック" panose="020B0600070205080204" pitchFamily="50" charset="-128"/>
              <a:ea typeface="ＭＳ Ｐゴシック" panose="020B0600070205080204" pitchFamily="50" charset="-128"/>
            </a:rPr>
            <a:t>3,720</a:t>
          </a:r>
          <a:r>
            <a:rPr kumimoji="1" lang="ja-JP" altLang="en-US" sz="1300">
              <a:latin typeface="ＭＳ Ｐゴシック" panose="020B0600070205080204" pitchFamily="50" charset="-128"/>
              <a:ea typeface="ＭＳ Ｐゴシック" panose="020B0600070205080204" pitchFamily="50" charset="-128"/>
            </a:rPr>
            <a:t>円減少している。商工費は、温泉保養宿泊施設再生整備事業や企業誘致事業の減により</a:t>
          </a:r>
          <a:r>
            <a:rPr kumimoji="1" lang="en-US" altLang="ja-JP" sz="1300">
              <a:latin typeface="ＭＳ Ｐゴシック" panose="020B0600070205080204" pitchFamily="50" charset="-128"/>
              <a:ea typeface="ＭＳ Ｐゴシック" panose="020B0600070205080204" pitchFamily="50" charset="-128"/>
            </a:rPr>
            <a:t>73,164</a:t>
          </a:r>
          <a:r>
            <a:rPr kumimoji="1" lang="ja-JP" altLang="en-US" sz="1300">
              <a:latin typeface="ＭＳ Ｐゴシック" panose="020B0600070205080204" pitchFamily="50" charset="-128"/>
              <a:ea typeface="ＭＳ Ｐゴシック" panose="020B0600070205080204" pitchFamily="50" charset="-128"/>
            </a:rPr>
            <a:t>円減少している。衛生費の主な増加要因は、マテリアルリサイクル建設事業、広域クリーンセンター建設事業及び地域振興対策費が大幅に増加したためである。農林水産業費は、さが園芸農業者育成対策事業や中山間総合整備事業などが増加したため、昨年より</a:t>
          </a:r>
          <a:r>
            <a:rPr kumimoji="1" lang="en-US" altLang="ja-JP" sz="1300">
              <a:latin typeface="ＭＳ Ｐゴシック" panose="020B0600070205080204" pitchFamily="50" charset="-128"/>
              <a:ea typeface="ＭＳ Ｐゴシック" panose="020B0600070205080204" pitchFamily="50" charset="-128"/>
            </a:rPr>
            <a:t>2,773</a:t>
          </a:r>
          <a:r>
            <a:rPr kumimoji="1" lang="ja-JP" altLang="en-US" sz="1300">
              <a:latin typeface="ＭＳ Ｐゴシック" panose="020B0600070205080204" pitchFamily="50" charset="-128"/>
              <a:ea typeface="ＭＳ Ｐゴシック" panose="020B0600070205080204" pitchFamily="50" charset="-128"/>
            </a:rPr>
            <a:t>円高くなった。土木費についても、社会資本総合整備交付金事業（道路事業、都市公園事業）などにより</a:t>
          </a:r>
          <a:r>
            <a:rPr kumimoji="1" lang="en-US" altLang="ja-JP" sz="1300">
              <a:latin typeface="ＭＳ Ｐゴシック" panose="020B0600070205080204" pitchFamily="50" charset="-128"/>
              <a:ea typeface="ＭＳ Ｐゴシック" panose="020B0600070205080204" pitchFamily="50" charset="-128"/>
            </a:rPr>
            <a:t>3,803</a:t>
          </a:r>
          <a:r>
            <a:rPr kumimoji="1" lang="ja-JP" altLang="en-US" sz="1300">
              <a:latin typeface="ＭＳ Ｐゴシック" panose="020B0600070205080204" pitchFamily="50" charset="-128"/>
              <a:ea typeface="ＭＳ Ｐゴシック" panose="020B0600070205080204" pitchFamily="50" charset="-128"/>
            </a:rPr>
            <a:t>円の増となっている。消防費は、佐賀地域常備消防広域負担金や南多久分団本部車庫更新事業などにより</a:t>
          </a:r>
          <a:r>
            <a:rPr kumimoji="1" lang="en-US" altLang="ja-JP" sz="1300">
              <a:latin typeface="ＭＳ Ｐゴシック" panose="020B0600070205080204" pitchFamily="50" charset="-128"/>
              <a:ea typeface="ＭＳ Ｐゴシック" panose="020B0600070205080204" pitchFamily="50" charset="-128"/>
            </a:rPr>
            <a:t>907</a:t>
          </a:r>
          <a:r>
            <a:rPr kumimoji="1" lang="ja-JP" altLang="en-US" sz="1300">
              <a:latin typeface="ＭＳ Ｐゴシック" panose="020B0600070205080204" pitchFamily="50" charset="-128"/>
              <a:ea typeface="ＭＳ Ｐゴシック" panose="020B0600070205080204" pitchFamily="50" charset="-128"/>
            </a:rPr>
            <a:t>円増となっている。教育費については、学校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施設整備事業や公民館運営費などにより</a:t>
          </a:r>
          <a:r>
            <a:rPr kumimoji="1" lang="en-US" altLang="ja-JP" sz="1300">
              <a:latin typeface="ＭＳ Ｐゴシック" panose="020B0600070205080204" pitchFamily="50" charset="-128"/>
              <a:ea typeface="ＭＳ Ｐゴシック" panose="020B0600070205080204" pitchFamily="50" charset="-128"/>
            </a:rPr>
            <a:t>7,374</a:t>
          </a:r>
          <a:r>
            <a:rPr kumimoji="1" lang="ja-JP" altLang="en-US" sz="1300">
              <a:latin typeface="ＭＳ Ｐゴシック" panose="020B0600070205080204" pitchFamily="50" charset="-128"/>
              <a:ea typeface="ＭＳ Ｐゴシック" panose="020B0600070205080204" pitchFamily="50" charset="-128"/>
            </a:rPr>
            <a:t>円の増となっている。災害復旧費については、</a:t>
          </a:r>
          <a:r>
            <a:rPr kumimoji="1" lang="en-US" altLang="ja-JP" sz="1300">
              <a:latin typeface="ＭＳ Ｐゴシック" panose="020B0600070205080204" pitchFamily="50" charset="-128"/>
              <a:ea typeface="ＭＳ Ｐゴシック" panose="020B0600070205080204" pitchFamily="50" charset="-128"/>
            </a:rPr>
            <a:t>H30.7</a:t>
          </a:r>
          <a:r>
            <a:rPr kumimoji="1" lang="ja-JP" altLang="en-US" sz="1300">
              <a:latin typeface="ＭＳ Ｐゴシック" panose="020B0600070205080204" pitchFamily="50" charset="-128"/>
              <a:ea typeface="ＭＳ Ｐゴシック" panose="020B0600070205080204" pitchFamily="50" charset="-128"/>
            </a:rPr>
            <a:t>月の梅雨前線豪雨災害により事業費が増となった。公債費については、元金分で</a:t>
          </a:r>
          <a:r>
            <a:rPr kumimoji="1" lang="en-US" altLang="ja-JP" sz="1300">
              <a:latin typeface="ＭＳ Ｐゴシック" panose="020B0600070205080204" pitchFamily="50" charset="-128"/>
              <a:ea typeface="ＭＳ Ｐゴシック" panose="020B0600070205080204" pitchFamily="50" charset="-128"/>
            </a:rPr>
            <a:t>29,051</a:t>
          </a:r>
          <a:r>
            <a:rPr kumimoji="1" lang="ja-JP" altLang="en-US" sz="1300">
              <a:latin typeface="ＭＳ Ｐゴシック" panose="020B0600070205080204" pitchFamily="50" charset="-128"/>
              <a:ea typeface="ＭＳ Ｐゴシック" panose="020B0600070205080204" pitchFamily="50" charset="-128"/>
            </a:rPr>
            <a:t>千円の増などにより、前年度より</a:t>
          </a:r>
          <a:r>
            <a:rPr kumimoji="1" lang="en-US" altLang="ja-JP" sz="1300">
              <a:latin typeface="ＭＳ Ｐゴシック" panose="020B0600070205080204" pitchFamily="50" charset="-128"/>
              <a:ea typeface="ＭＳ Ｐゴシック" panose="020B0600070205080204" pitchFamily="50" charset="-128"/>
            </a:rPr>
            <a:t>1,870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年度はマテリアルリサイクル施設建設事業等の継続事業に加え、学校</a:t>
          </a:r>
          <a:r>
            <a:rPr kumimoji="1" lang="en-US" altLang="ja-JP" sz="1400">
              <a:latin typeface="ＭＳ ゴシック" pitchFamily="49" charset="-128"/>
              <a:ea typeface="ＭＳ ゴシック" pitchFamily="49" charset="-128"/>
            </a:rPr>
            <a:t>ICT</a:t>
          </a:r>
          <a:r>
            <a:rPr kumimoji="1" lang="ja-JP" altLang="en-US" sz="1400">
              <a:latin typeface="ＭＳ ゴシック" pitchFamily="49" charset="-128"/>
              <a:ea typeface="ＭＳ ゴシック" pitchFamily="49" charset="-128"/>
            </a:rPr>
            <a:t>施設整備事業や中央公民館舞台施設更新事業等の新規事業の臨時財政需要があったため、実質単年度収支は赤字となっているが、財政調整基金の取崩により実質収支は黒字となっている。なお、財政調整基金残高については、普通交付税の減により積立額を取崩額が上回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の広域化に向けて、平成２７年度より国民健康保険事業特別会計の赤字解消のために一般会計より臨時の繰出しを行ったことにより、平成２９年度以降は国民健康保険事業特別会計の赤字は解消された。</a:t>
          </a:r>
        </a:p>
        <a:p>
          <a:r>
            <a:rPr kumimoji="1" lang="ja-JP" altLang="en-US" sz="1400">
              <a:latin typeface="ＭＳ ゴシック" pitchFamily="49" charset="-128"/>
              <a:ea typeface="ＭＳ ゴシック" pitchFamily="49" charset="-128"/>
            </a:rPr>
            <a:t>他の会計については赤字は見られないが、引き続き健全な財政運営に努める。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年度に大きい借入額の償還が完了したものはなく、償還金は元金</a:t>
          </a:r>
          <a:r>
            <a:rPr kumimoji="1" lang="en-US" altLang="ja-JP" sz="1400">
              <a:latin typeface="ＭＳ ゴシック" pitchFamily="49" charset="-128"/>
              <a:ea typeface="ＭＳ ゴシック" pitchFamily="49" charset="-128"/>
            </a:rPr>
            <a:t>29,051</a:t>
          </a:r>
          <a:r>
            <a:rPr kumimoji="1" lang="ja-JP" altLang="en-US" sz="1400">
              <a:latin typeface="ＭＳ ゴシック" pitchFamily="49" charset="-128"/>
              <a:ea typeface="ＭＳ ゴシック" pitchFamily="49" charset="-128"/>
            </a:rPr>
            <a:t>千円増、利子が</a:t>
          </a:r>
          <a:r>
            <a:rPr kumimoji="1" lang="en-US" altLang="ja-JP" sz="1400">
              <a:latin typeface="ＭＳ ゴシック" pitchFamily="49" charset="-128"/>
              <a:ea typeface="ＭＳ ゴシック" pitchFamily="49" charset="-128"/>
            </a:rPr>
            <a:t>12,662</a:t>
          </a:r>
          <a:r>
            <a:rPr kumimoji="1" lang="ja-JP" altLang="en-US" sz="1400">
              <a:latin typeface="ＭＳ ゴシック" pitchFamily="49" charset="-128"/>
              <a:ea typeface="ＭＳ ゴシック" pitchFamily="49" charset="-128"/>
            </a:rPr>
            <a:t>千円の減で、合計で</a:t>
          </a:r>
          <a:r>
            <a:rPr kumimoji="1" lang="en-US" altLang="ja-JP" sz="1400">
              <a:latin typeface="ＭＳ ゴシック" pitchFamily="49" charset="-128"/>
              <a:ea typeface="ＭＳ ゴシック" pitchFamily="49" charset="-128"/>
            </a:rPr>
            <a:t>16,405</a:t>
          </a:r>
          <a:r>
            <a:rPr kumimoji="1" lang="ja-JP" altLang="en-US" sz="1400">
              <a:latin typeface="ＭＳ ゴシック" pitchFamily="49" charset="-128"/>
              <a:ea typeface="ＭＳ ゴシック" pitchFamily="49" charset="-128"/>
            </a:rPr>
            <a:t>千円の増額となった。</a:t>
          </a:r>
        </a:p>
        <a:p>
          <a:r>
            <a:rPr kumimoji="1" lang="ja-JP" altLang="en-US" sz="1400">
              <a:latin typeface="ＭＳ ゴシック" pitchFamily="49" charset="-128"/>
              <a:ea typeface="ＭＳ ゴシック" pitchFamily="49" charset="-128"/>
            </a:rPr>
            <a:t>今後も</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実施している大型事業（小中一貫校建設、学校跡地跡施設整備、温泉保養宿泊施設再生整備事業等）に係る償還が数年でピークを迎えることにより実質公債費比率の上昇も予想され、また、今後も弓道場建設事業等の大型事業も計画していることから、事業の取捨選択に取り組みながら、補助制度や基金を効率的に活用し、過度に地方債に依存することが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年度に続き算定なしとなった。</a:t>
          </a:r>
        </a:p>
        <a:p>
          <a:r>
            <a:rPr kumimoji="1" lang="ja-JP" altLang="en-US" sz="1400">
              <a:latin typeface="ＭＳ ゴシック" pitchFamily="49" charset="-128"/>
              <a:ea typeface="ＭＳ ゴシック" pitchFamily="49" charset="-128"/>
            </a:rPr>
            <a:t>　しかし、将来負担額については、大型事業の元金償還が随時始まったことにより</a:t>
          </a:r>
          <a:r>
            <a:rPr kumimoji="1" lang="en-US" altLang="ja-JP" sz="1400">
              <a:latin typeface="ＭＳ ゴシック" pitchFamily="49" charset="-128"/>
              <a:ea typeface="ＭＳ ゴシック" pitchFamily="49" charset="-128"/>
            </a:rPr>
            <a:t>319</a:t>
          </a:r>
          <a:r>
            <a:rPr kumimoji="1" lang="ja-JP" altLang="en-US" sz="1400">
              <a:latin typeface="ＭＳ ゴシック" pitchFamily="49" charset="-128"/>
              <a:ea typeface="ＭＳ ゴシック" pitchFamily="49" charset="-128"/>
            </a:rPr>
            <a:t>百万円増となったが、充当可能財源等も</a:t>
          </a:r>
          <a:r>
            <a:rPr kumimoji="1" lang="en-US" altLang="ja-JP" sz="1400">
              <a:latin typeface="ＭＳ ゴシック" pitchFamily="49" charset="-128"/>
              <a:ea typeface="ＭＳ ゴシック" pitchFamily="49" charset="-128"/>
            </a:rPr>
            <a:t>534</a:t>
          </a:r>
          <a:r>
            <a:rPr kumimoji="1" lang="ja-JP" altLang="en-US" sz="1400">
              <a:latin typeface="ＭＳ ゴシック" pitchFamily="49" charset="-128"/>
              <a:ea typeface="ＭＳ ゴシック" pitchFamily="49" charset="-128"/>
            </a:rPr>
            <a:t>百万円減となったため、前年度より将来負担比率の分子は</a:t>
          </a:r>
          <a:r>
            <a:rPr kumimoji="1" lang="en-US" altLang="ja-JP" sz="1400">
              <a:latin typeface="ＭＳ ゴシック" pitchFamily="49" charset="-128"/>
              <a:ea typeface="ＭＳ ゴシック" pitchFamily="49" charset="-128"/>
            </a:rPr>
            <a:t>521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年度の充当可能財源として、財政調整基金については</a:t>
          </a:r>
          <a:r>
            <a:rPr kumimoji="1" lang="en-US" altLang="ja-JP" sz="1400">
              <a:latin typeface="ＭＳ ゴシック" pitchFamily="49" charset="-128"/>
              <a:ea typeface="ＭＳ ゴシック" pitchFamily="49" charset="-128"/>
            </a:rPr>
            <a:t>337,380</a:t>
          </a:r>
          <a:r>
            <a:rPr kumimoji="1" lang="ja-JP" altLang="en-US" sz="1400">
              <a:latin typeface="ＭＳ ゴシック" pitchFamily="49" charset="-128"/>
              <a:ea typeface="ＭＳ ゴシック" pitchFamily="49" charset="-128"/>
            </a:rPr>
            <a:t>千円、減債基金</a:t>
          </a:r>
          <a:r>
            <a:rPr kumimoji="1" lang="en-US" altLang="ja-JP" sz="1400">
              <a:latin typeface="ＭＳ ゴシック" pitchFamily="49" charset="-128"/>
              <a:ea typeface="ＭＳ ゴシック" pitchFamily="49" charset="-128"/>
            </a:rPr>
            <a:t>185,054</a:t>
          </a:r>
          <a:r>
            <a:rPr kumimoji="1" lang="ja-JP" altLang="en-US" sz="1400">
              <a:latin typeface="ＭＳ ゴシック" pitchFamily="49" charset="-128"/>
              <a:ea typeface="ＭＳ ゴシック" pitchFamily="49" charset="-128"/>
            </a:rPr>
            <a:t>千円、土地開発基金</a:t>
          </a:r>
          <a:r>
            <a:rPr kumimoji="1" lang="en-US" altLang="ja-JP" sz="1400">
              <a:latin typeface="ＭＳ ゴシック" pitchFamily="49" charset="-128"/>
              <a:ea typeface="ＭＳ ゴシック" pitchFamily="49" charset="-128"/>
            </a:rPr>
            <a:t>152,963</a:t>
          </a:r>
          <a:r>
            <a:rPr kumimoji="1" lang="ja-JP" altLang="en-US" sz="1400">
              <a:latin typeface="ＭＳ ゴシック" pitchFamily="49" charset="-128"/>
              <a:ea typeface="ＭＳ ゴシック" pitchFamily="49" charset="-128"/>
            </a:rPr>
            <a:t>千円などが減額となっている。</a:t>
          </a:r>
        </a:p>
        <a:p>
          <a:r>
            <a:rPr kumimoji="1" lang="ja-JP" altLang="en-US" sz="1400">
              <a:latin typeface="ＭＳ ゴシック" pitchFamily="49" charset="-128"/>
              <a:ea typeface="ＭＳ ゴシック" pitchFamily="49" charset="-128"/>
            </a:rPr>
            <a:t>　充当可能基金の多くは、鉱害復旧施設基金に代表される特定目的基金であるため、引き続き新規発行地方債の抑制を図り、将来世代へ負担を先送りすることがないよう努める。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大型事業の元金償還が随時始まったことによる公債費の増や単独で行う大型事業の実施により、財政調整基金、減債基金、土地開発基金等の取崩を行ったことにより、基金全体としては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に実施している大型事業（小中一貫校建設、学校跡地跡施設整備、温泉保養宿泊施設再生整備事業、マテリアルリサイクル建設事業等）に係る償還が数年でピークを迎えることにから財政調整基金の取崩も予想され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に基づき設置された多久市鉱害復旧施設の適正な運用及び管理に関する資金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・福祉振興基金：本市内の団体又は個人が行う福祉振興事業活動を助長し、市民福祉の振興及び高齢者保健福祉の増進を図るため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・土地開発基金：一般財源として取り崩したため減少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・環境衛生施設建設基金：ごみ処理施設の除却費用として必要額を取崩し予定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・単位費用の減による基準財政需要額の減と、市民税等の増による基準財政収入額の増により普通交付税が減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年度から続く大型事業の実施による支出の増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・近年続く災害への備えや人口減少による市税の減等のため、剰余金についてはできる限りで積み立てることとしている。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・今後償還金が増加傾向となるため、基金残高は減少する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有形固定資産減価償却率は類似団体の平均より高い水準にあるが、今後策定予定の個別施設計画に基づき適切な施設の維持管理を行っていく予定である。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122374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86286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30</xdr:row>
      <xdr:rowOff>6441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586286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6441</xdr:rowOff>
    </xdr:from>
    <xdr:to>
      <xdr:col>15</xdr:col>
      <xdr:colOff>136525</xdr:colOff>
      <xdr:row>30</xdr:row>
      <xdr:rowOff>37283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92146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73768</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地方債現在高が増加し、</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は類似団体平均を上回った。さらに今後大型事業も計画しているので、引き続き適正な財政運営に取り組んでいく。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170547</xdr:rowOff>
    </xdr:from>
    <xdr:to>
      <xdr:col>76</xdr:col>
      <xdr:colOff>73025</xdr:colOff>
      <xdr:row>31</xdr:row>
      <xdr:rowOff>100697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21974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9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138832</xdr:rowOff>
    </xdr:from>
    <xdr:to>
      <xdr:col>72</xdr:col>
      <xdr:colOff>123825</xdr:colOff>
      <xdr:row>32</xdr:row>
      <xdr:rowOff>68982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49897</xdr:rowOff>
    </xdr:from>
    <xdr:to>
      <xdr:col>76</xdr:col>
      <xdr:colOff>22225</xdr:colOff>
      <xdr:row>32</xdr:row>
      <xdr:rowOff>18182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36372"/>
          <a:ext cx="711200" cy="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60109</xdr:rowOff>
    </xdr:from>
    <xdr:ext cx="469744" cy="259045"/>
    <xdr:sp macro="" textlink="">
      <xdr:nvSpPr>
        <xdr:cNvPr id="150" name="n_1mainValue債務償還比率">
          <a:extLst>
            <a:ext uri="{FF2B5EF4-FFF2-40B4-BE49-F238E27FC236}">
              <a16:creationId xmlns:a16="http://schemas.microsoft.com/office/drawing/2014/main" id="{00000000-0008-0000-0D00-000096000000}"/>
            </a:ext>
          </a:extLst>
        </xdr:cNvPr>
        <xdr:cNvSpPr txBox="1"/>
      </xdr:nvSpPr>
      <xdr:spPr>
        <a:xfrm>
          <a:off x="13836727" y="631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30299</xdr:rowOff>
    </xdr:from>
    <xdr:to>
      <xdr:col>24</xdr:col>
      <xdr:colOff>114300</xdr:colOff>
      <xdr:row>36</xdr:row>
      <xdr:rowOff>131899</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53176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81099</xdr:rowOff>
    </xdr:from>
    <xdr:to>
      <xdr:col>24</xdr:col>
      <xdr:colOff>63500</xdr:colOff>
      <xdr:row>36</xdr:row>
      <xdr:rowOff>108857</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532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148046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2810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5987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3202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24143</xdr:rowOff>
    </xdr:from>
    <xdr:to>
      <xdr:col>41</xdr:col>
      <xdr:colOff>101600</xdr:colOff>
      <xdr:row>37</xdr:row>
      <xdr:rowOff>125743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99847</xdr:rowOff>
    </xdr:from>
    <xdr:to>
      <xdr:col>55</xdr:col>
      <xdr:colOff>50800</xdr:colOff>
      <xdr:row>36</xdr:row>
      <xdr:rowOff>29997</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1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122724</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59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114478</xdr:rowOff>
    </xdr:from>
    <xdr:to>
      <xdr:col>50</xdr:col>
      <xdr:colOff>165100</xdr:colOff>
      <xdr:row>36</xdr:row>
      <xdr:rowOff>44628</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150647</xdr:rowOff>
    </xdr:from>
    <xdr:to>
      <xdr:col>55</xdr:col>
      <xdr:colOff>0</xdr:colOff>
      <xdr:row>35</xdr:row>
      <xdr:rowOff>165278</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615139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133795</xdr:rowOff>
    </xdr:from>
    <xdr:to>
      <xdr:col>46</xdr:col>
      <xdr:colOff>38100</xdr:colOff>
      <xdr:row>36</xdr:row>
      <xdr:rowOff>63945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1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165278</xdr:rowOff>
    </xdr:from>
    <xdr:to>
      <xdr:col>50</xdr:col>
      <xdr:colOff>114300</xdr:colOff>
      <xdr:row>36</xdr:row>
      <xdr:rowOff>13145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16602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147701</xdr:rowOff>
    </xdr:from>
    <xdr:to>
      <xdr:col>41</xdr:col>
      <xdr:colOff>101600</xdr:colOff>
      <xdr:row>36</xdr:row>
      <xdr:rowOff>77851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13145</xdr:rowOff>
    </xdr:from>
    <xdr:to>
      <xdr:col>45</xdr:col>
      <xdr:colOff>177800</xdr:colOff>
      <xdr:row>36</xdr:row>
      <xdr:rowOff>27051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618534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116870</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61155</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58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80472</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59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94378</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73297</xdr:rowOff>
    </xdr:from>
    <xdr:to>
      <xdr:col>20</xdr:col>
      <xdr:colOff>38100</xdr:colOff>
      <xdr:row>60</xdr:row>
      <xdr:rowOff>3447</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124097</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3797300" y="102396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124097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908300" y="102331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133894</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2331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166024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4371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25809</xdr:rowOff>
    </xdr:from>
    <xdr:to>
      <xdr:col>41</xdr:col>
      <xdr:colOff>101600</xdr:colOff>
      <xdr:row>61</xdr:row>
      <xdr:rowOff>127409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85044</xdr:rowOff>
    </xdr:from>
    <xdr:to>
      <xdr:col>55</xdr:col>
      <xdr:colOff>50800</xdr:colOff>
      <xdr:row>63</xdr:row>
      <xdr:rowOff>15194</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7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63471</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69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101663</xdr:rowOff>
    </xdr:from>
    <xdr:to>
      <xdr:col>50</xdr:col>
      <xdr:colOff>165100</xdr:colOff>
      <xdr:row>63</xdr:row>
      <xdr:rowOff>31813</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7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135844</xdr:rowOff>
    </xdr:from>
    <xdr:to>
      <xdr:col>55</xdr:col>
      <xdr:colOff>0</xdr:colOff>
      <xdr:row>62</xdr:row>
      <xdr:rowOff>152463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765744"/>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108745</xdr:rowOff>
    </xdr:from>
    <xdr:to>
      <xdr:col>46</xdr:col>
      <xdr:colOff>38100</xdr:colOff>
      <xdr:row>63</xdr:row>
      <xdr:rowOff>38895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152463</xdr:rowOff>
    </xdr:from>
    <xdr:to>
      <xdr:col>50</xdr:col>
      <xdr:colOff>114300</xdr:colOff>
      <xdr:row>62</xdr:row>
      <xdr:rowOff>159545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782363"/>
          <a:ext cx="889000"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128156</xdr:rowOff>
    </xdr:from>
    <xdr:to>
      <xdr:col>41</xdr:col>
      <xdr:colOff>101600</xdr:colOff>
      <xdr:row>63</xdr:row>
      <xdr:rowOff>58306</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7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159545</xdr:rowOff>
    </xdr:from>
    <xdr:to>
      <xdr:col>45</xdr:col>
      <xdr:colOff>177800</xdr:colOff>
      <xdr:row>63</xdr:row>
      <xdr:rowOff>7506</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789445"/>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143936</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22940</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82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30022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8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49433</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00000000-0008-0000-0E00-00000E01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00000000-0008-0000-0E00-000010010000}"/>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00000000-0008-0000-0E00-000012010000}"/>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00000000-0008-0000-0E00-00001D010000}"/>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134257</xdr:rowOff>
    </xdr:from>
    <xdr:to>
      <xdr:col>20</xdr:col>
      <xdr:colOff>38100</xdr:colOff>
      <xdr:row>81</xdr:row>
      <xdr:rowOff>64407</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3746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13607</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3797300" y="1386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168548</xdr:rowOff>
    </xdr:from>
    <xdr:to>
      <xdr:col>15</xdr:col>
      <xdr:colOff>101600</xdr:colOff>
      <xdr:row>81</xdr:row>
      <xdr:rowOff>98698</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2857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81</xdr:row>
      <xdr:rowOff>47898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2908300" y="139010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47898</xdr:rowOff>
    </xdr:from>
    <xdr:to>
      <xdr:col>15</xdr:col>
      <xdr:colOff>50800</xdr:colOff>
      <xdr:row>81</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2019300" y="139353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94" name="n_3ave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80934</xdr:rowOff>
    </xdr:from>
    <xdr:ext cx="405111" cy="259045"/>
    <xdr:sp macro="" textlink="">
      <xdr:nvSpPr>
        <xdr:cNvPr id="295" name="n_1main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89825</xdr:rowOff>
    </xdr:from>
    <xdr:ext cx="405111" cy="259045"/>
    <xdr:sp macro="" textlink="">
      <xdr:nvSpPr>
        <xdr:cNvPr id="296" name="n_2main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97" name="n_3main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E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E00-000042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a:extLst>
            <a:ext uri="{FF2B5EF4-FFF2-40B4-BE49-F238E27FC236}">
              <a16:creationId xmlns:a16="http://schemas.microsoft.com/office/drawing/2014/main" id="{00000000-0008-0000-0E00-000044010000}"/>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E00-000046010000}"/>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118363</xdr:rowOff>
    </xdr:from>
    <xdr:to>
      <xdr:col>55</xdr:col>
      <xdr:colOff>50800</xdr:colOff>
      <xdr:row>84</xdr:row>
      <xdr:rowOff>48513</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0426700" y="14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141240</xdr:rowOff>
    </xdr:from>
    <xdr:ext cx="469744" cy="259045"/>
    <xdr:sp macro="" textlink="">
      <xdr:nvSpPr>
        <xdr:cNvPr id="337" name="【公営住宅】&#10;一人当たり面積該当値テキスト">
          <a:extLst>
            <a:ext uri="{FF2B5EF4-FFF2-40B4-BE49-F238E27FC236}">
              <a16:creationId xmlns:a16="http://schemas.microsoft.com/office/drawing/2014/main" id="{00000000-0008-0000-0E00-000051010000}"/>
            </a:ext>
          </a:extLst>
        </xdr:cNvPr>
        <xdr:cNvSpPr txBox="1"/>
      </xdr:nvSpPr>
      <xdr:spPr>
        <a:xfrm>
          <a:off x="10515600" y="142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125222</xdr:rowOff>
    </xdr:from>
    <xdr:to>
      <xdr:col>50</xdr:col>
      <xdr:colOff>165100</xdr:colOff>
      <xdr:row>84</xdr:row>
      <xdr:rowOff>55372</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9588500" y="143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169163</xdr:rowOff>
    </xdr:from>
    <xdr:to>
      <xdr:col>55</xdr:col>
      <xdr:colOff>0</xdr:colOff>
      <xdr:row>84</xdr:row>
      <xdr:rowOff>4572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9639300" y="143995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131699</xdr:rowOff>
    </xdr:from>
    <xdr:to>
      <xdr:col>46</xdr:col>
      <xdr:colOff>38100</xdr:colOff>
      <xdr:row>84</xdr:row>
      <xdr:rowOff>61849</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8699500" y="14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4572</xdr:rowOff>
    </xdr:from>
    <xdr:to>
      <xdr:col>50</xdr:col>
      <xdr:colOff>114300</xdr:colOff>
      <xdr:row>84</xdr:row>
      <xdr:rowOff>11049</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8750300" y="1440637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137413</xdr:rowOff>
    </xdr:from>
    <xdr:to>
      <xdr:col>41</xdr:col>
      <xdr:colOff>101600</xdr:colOff>
      <xdr:row>84</xdr:row>
      <xdr:rowOff>67563</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7810500" y="143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11049</xdr:rowOff>
    </xdr:from>
    <xdr:to>
      <xdr:col>45</xdr:col>
      <xdr:colOff>177800</xdr:colOff>
      <xdr:row>84</xdr:row>
      <xdr:rowOff>16763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7861300" y="1441284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a:extLst>
            <a:ext uri="{FF2B5EF4-FFF2-40B4-BE49-F238E27FC236}">
              <a16:creationId xmlns:a16="http://schemas.microsoft.com/office/drawing/2014/main" id="{00000000-0008-0000-0E00-000058010000}"/>
            </a:ext>
          </a:extLst>
        </xdr:cNvPr>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a:extLst>
            <a:ext uri="{FF2B5EF4-FFF2-40B4-BE49-F238E27FC236}">
              <a16:creationId xmlns:a16="http://schemas.microsoft.com/office/drawing/2014/main" id="{00000000-0008-0000-0E00-000059010000}"/>
            </a:ext>
          </a:extLst>
        </xdr:cNvPr>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46" name="n_3aveValue【公営住宅】&#10;一人当たり面積">
          <a:extLst>
            <a:ext uri="{FF2B5EF4-FFF2-40B4-BE49-F238E27FC236}">
              <a16:creationId xmlns:a16="http://schemas.microsoft.com/office/drawing/2014/main" id="{00000000-0008-0000-0E00-00005A010000}"/>
            </a:ext>
          </a:extLst>
        </xdr:cNvPr>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71899</xdr:rowOff>
    </xdr:from>
    <xdr:ext cx="469744" cy="259045"/>
    <xdr:sp macro="" textlink="">
      <xdr:nvSpPr>
        <xdr:cNvPr id="347" name="n_1mainValue【公営住宅】&#10;一人当たり面積">
          <a:extLst>
            <a:ext uri="{FF2B5EF4-FFF2-40B4-BE49-F238E27FC236}">
              <a16:creationId xmlns:a16="http://schemas.microsoft.com/office/drawing/2014/main" id="{00000000-0008-0000-0E00-00005B010000}"/>
            </a:ext>
          </a:extLst>
        </xdr:cNvPr>
        <xdr:cNvSpPr txBox="1"/>
      </xdr:nvSpPr>
      <xdr:spPr>
        <a:xfrm>
          <a:off x="9391727"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78376</xdr:rowOff>
    </xdr:from>
    <xdr:ext cx="469744" cy="259045"/>
    <xdr:sp macro="" textlink="">
      <xdr:nvSpPr>
        <xdr:cNvPr id="348" name="n_2mainValue【公営住宅】&#10;一人当たり面積">
          <a:extLst>
            <a:ext uri="{FF2B5EF4-FFF2-40B4-BE49-F238E27FC236}">
              <a16:creationId xmlns:a16="http://schemas.microsoft.com/office/drawing/2014/main" id="{00000000-0008-0000-0E00-00005C010000}"/>
            </a:ext>
          </a:extLst>
        </xdr:cNvPr>
        <xdr:cNvSpPr txBox="1"/>
      </xdr:nvSpPr>
      <xdr:spPr>
        <a:xfrm>
          <a:off x="8515427" y="141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84090</xdr:rowOff>
    </xdr:from>
    <xdr:ext cx="469744" cy="259045"/>
    <xdr:sp macro="" textlink="">
      <xdr:nvSpPr>
        <xdr:cNvPr id="349" name="n_3mainValue【公営住宅】&#10;一人当たり面積">
          <a:extLst>
            <a:ext uri="{FF2B5EF4-FFF2-40B4-BE49-F238E27FC236}">
              <a16:creationId xmlns:a16="http://schemas.microsoft.com/office/drawing/2014/main" id="{00000000-0008-0000-0E00-00005D010000}"/>
            </a:ext>
          </a:extLst>
        </xdr:cNvPr>
        <xdr:cNvSpPr txBox="1"/>
      </xdr:nvSpPr>
      <xdr:spPr>
        <a:xfrm>
          <a:off x="7626427" y="141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a:extLst>
            <a:ext uri="{FF2B5EF4-FFF2-40B4-BE49-F238E27FC236}">
              <a16:creationId xmlns:a16="http://schemas.microsoft.com/office/drawing/2014/main" id="{00000000-0008-0000-0E00-00009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07" name="【学校施設】&#10;有形固定資産減価償却率最小値テキスト">
          <a:extLst>
            <a:ext uri="{FF2B5EF4-FFF2-40B4-BE49-F238E27FC236}">
              <a16:creationId xmlns:a16="http://schemas.microsoft.com/office/drawing/2014/main" id="{00000000-0008-0000-0E00-00009701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09" name="【学校施設】&#10;有形固定資産減価償却率最大値テキスト">
          <a:extLst>
            <a:ext uri="{FF2B5EF4-FFF2-40B4-BE49-F238E27FC236}">
              <a16:creationId xmlns:a16="http://schemas.microsoft.com/office/drawing/2014/main" id="{00000000-0008-0000-0E00-00009901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11" name="【学校施設】&#10;有形固定資産減価償却率平均値テキスト">
          <a:extLst>
            <a:ext uri="{FF2B5EF4-FFF2-40B4-BE49-F238E27FC236}">
              <a16:creationId xmlns:a16="http://schemas.microsoft.com/office/drawing/2014/main" id="{00000000-0008-0000-0E00-00009B010000}"/>
            </a:ext>
          </a:extLst>
        </xdr:cNvPr>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422" name="【学校施設】&#10;有形固定資産減価償却率該当値テキスト">
          <a:extLst>
            <a:ext uri="{FF2B5EF4-FFF2-40B4-BE49-F238E27FC236}">
              <a16:creationId xmlns:a16="http://schemas.microsoft.com/office/drawing/2014/main" id="{00000000-0008-0000-0E00-0000A6010000}"/>
            </a:ext>
          </a:extLst>
        </xdr:cNvPr>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129540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5481300" y="10374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43815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4592300" y="104165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83820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3703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29" name="n_1aveValue【学校施設】&#10;有形固定資産減価償却率">
          <a:extLst>
            <a:ext uri="{FF2B5EF4-FFF2-40B4-BE49-F238E27FC236}">
              <a16:creationId xmlns:a16="http://schemas.microsoft.com/office/drawing/2014/main" id="{00000000-0008-0000-0E00-0000AD010000}"/>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30" name="n_2aveValue【学校施設】&#10;有形固定資産減価償却率">
          <a:extLst>
            <a:ext uri="{FF2B5EF4-FFF2-40B4-BE49-F238E27FC236}">
              <a16:creationId xmlns:a16="http://schemas.microsoft.com/office/drawing/2014/main" id="{00000000-0008-0000-0E00-0000AE010000}"/>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1" name="n_3aveValue【学校施設】&#10;有形固定資産減価償却率">
          <a:extLst>
            <a:ext uri="{FF2B5EF4-FFF2-40B4-BE49-F238E27FC236}">
              <a16:creationId xmlns:a16="http://schemas.microsoft.com/office/drawing/2014/main" id="{00000000-0008-0000-0E00-0000AF01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32" name="n_1mainValue【学校施設】&#10;有形固定資産減価償却率">
          <a:extLst>
            <a:ext uri="{FF2B5EF4-FFF2-40B4-BE49-F238E27FC236}">
              <a16:creationId xmlns:a16="http://schemas.microsoft.com/office/drawing/2014/main" id="{00000000-0008-0000-0E00-0000B0010000}"/>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433" name="n_2mainValue【学校施設】&#10;有形固定資産減価償却率">
          <a:extLst>
            <a:ext uri="{FF2B5EF4-FFF2-40B4-BE49-F238E27FC236}">
              <a16:creationId xmlns:a16="http://schemas.microsoft.com/office/drawing/2014/main" id="{00000000-0008-0000-0E00-0000B1010000}"/>
            </a:ext>
          </a:extLst>
        </xdr:cNvPr>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434" name="n_3mainValue【学校施設】&#10;有形固定資産減価償却率">
          <a:extLst>
            <a:ext uri="{FF2B5EF4-FFF2-40B4-BE49-F238E27FC236}">
              <a16:creationId xmlns:a16="http://schemas.microsoft.com/office/drawing/2014/main" id="{00000000-0008-0000-0E00-0000B2010000}"/>
            </a:ext>
          </a:extLst>
        </xdr:cNvPr>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a:extLst>
            <a:ext uri="{FF2B5EF4-FFF2-40B4-BE49-F238E27FC236}">
              <a16:creationId xmlns:a16="http://schemas.microsoft.com/office/drawing/2014/main" id="{00000000-0008-0000-0E00-0000C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58" name="【学校施設】&#10;一人当たり面積最小値テキスト">
          <a:extLst>
            <a:ext uri="{FF2B5EF4-FFF2-40B4-BE49-F238E27FC236}">
              <a16:creationId xmlns:a16="http://schemas.microsoft.com/office/drawing/2014/main" id="{00000000-0008-0000-0E00-0000CA010000}"/>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60" name="【学校施設】&#10;一人当たり面積最大値テキスト">
          <a:extLst>
            <a:ext uri="{FF2B5EF4-FFF2-40B4-BE49-F238E27FC236}">
              <a16:creationId xmlns:a16="http://schemas.microsoft.com/office/drawing/2014/main" id="{00000000-0008-0000-0E00-0000CC010000}"/>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462" name="【学校施設】&#10;一人当たり面積平均値テキスト">
          <a:extLst>
            <a:ext uri="{FF2B5EF4-FFF2-40B4-BE49-F238E27FC236}">
              <a16:creationId xmlns:a16="http://schemas.microsoft.com/office/drawing/2014/main" id="{00000000-0008-0000-0E00-0000CE01000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9494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18694</xdr:rowOff>
    </xdr:from>
    <xdr:to>
      <xdr:col>116</xdr:col>
      <xdr:colOff>114300</xdr:colOff>
      <xdr:row>61</xdr:row>
      <xdr:rowOff>120294</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2110700" y="104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41571</xdr:rowOff>
    </xdr:from>
    <xdr:ext cx="469744" cy="259045"/>
    <xdr:sp macro="" textlink="">
      <xdr:nvSpPr>
        <xdr:cNvPr id="473" name="【学校施設】&#10;一人当たり面積該当値テキスト">
          <a:extLst>
            <a:ext uri="{FF2B5EF4-FFF2-40B4-BE49-F238E27FC236}">
              <a16:creationId xmlns:a16="http://schemas.microsoft.com/office/drawing/2014/main" id="{00000000-0008-0000-0E00-0000D9010000}"/>
            </a:ext>
          </a:extLst>
        </xdr:cNvPr>
        <xdr:cNvSpPr txBox="1"/>
      </xdr:nvSpPr>
      <xdr:spPr>
        <a:xfrm>
          <a:off x="22199600" y="103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32410</xdr:rowOff>
    </xdr:from>
    <xdr:to>
      <xdr:col>112</xdr:col>
      <xdr:colOff>38100</xdr:colOff>
      <xdr:row>61</xdr:row>
      <xdr:rowOff>134010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1272500" y="104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69494</xdr:rowOff>
    </xdr:from>
    <xdr:to>
      <xdr:col>116</xdr:col>
      <xdr:colOff>63500</xdr:colOff>
      <xdr:row>61</xdr:row>
      <xdr:rowOff>83210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1323300" y="105279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83210</xdr:rowOff>
    </xdr:from>
    <xdr:to>
      <xdr:col>111</xdr:col>
      <xdr:colOff>177800</xdr:colOff>
      <xdr:row>61</xdr:row>
      <xdr:rowOff>93726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0434300" y="1054166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54356</xdr:rowOff>
    </xdr:from>
    <xdr:to>
      <xdr:col>102</xdr:col>
      <xdr:colOff>165100</xdr:colOff>
      <xdr:row>61</xdr:row>
      <xdr:rowOff>155956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9494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105156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545300" y="10552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480" name="n_1aveValue【学校施設】&#10;一人当たり面積">
          <a:extLst>
            <a:ext uri="{FF2B5EF4-FFF2-40B4-BE49-F238E27FC236}">
              <a16:creationId xmlns:a16="http://schemas.microsoft.com/office/drawing/2014/main" id="{00000000-0008-0000-0E00-0000E0010000}"/>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81" name="n_2aveValue【学校施設】&#10;一人当たり面積">
          <a:extLst>
            <a:ext uri="{FF2B5EF4-FFF2-40B4-BE49-F238E27FC236}">
              <a16:creationId xmlns:a16="http://schemas.microsoft.com/office/drawing/2014/main" id="{00000000-0008-0000-0E00-0000E1010000}"/>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482" name="n_3aveValue【学校施設】&#10;一人当たり面積">
          <a:extLst>
            <a:ext uri="{FF2B5EF4-FFF2-40B4-BE49-F238E27FC236}">
              <a16:creationId xmlns:a16="http://schemas.microsoft.com/office/drawing/2014/main" id="{00000000-0008-0000-0E00-0000E2010000}"/>
            </a:ext>
          </a:extLst>
        </xdr:cNvPr>
        <xdr:cNvSpPr txBox="1"/>
      </xdr:nvSpPr>
      <xdr:spPr>
        <a:xfrm>
          <a:off x="19310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150537</xdr:rowOff>
    </xdr:from>
    <xdr:ext cx="469744" cy="259045"/>
    <xdr:sp macro="" textlink="">
      <xdr:nvSpPr>
        <xdr:cNvPr id="483" name="n_1mainValue【学校施設】&#10;一人当たり面積">
          <a:extLst>
            <a:ext uri="{FF2B5EF4-FFF2-40B4-BE49-F238E27FC236}">
              <a16:creationId xmlns:a16="http://schemas.microsoft.com/office/drawing/2014/main" id="{00000000-0008-0000-0E00-0000E3010000}"/>
            </a:ext>
          </a:extLst>
        </xdr:cNvPr>
        <xdr:cNvSpPr txBox="1"/>
      </xdr:nvSpPr>
      <xdr:spPr>
        <a:xfrm>
          <a:off x="210757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484" name="n_2mainValue【学校施設】&#10;一人当たり面積">
          <a:extLst>
            <a:ext uri="{FF2B5EF4-FFF2-40B4-BE49-F238E27FC236}">
              <a16:creationId xmlns:a16="http://schemas.microsoft.com/office/drawing/2014/main" id="{00000000-0008-0000-0E00-0000E4010000}"/>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147083</xdr:rowOff>
    </xdr:from>
    <xdr:ext cx="469744" cy="259045"/>
    <xdr:sp macro="" textlink="">
      <xdr:nvSpPr>
        <xdr:cNvPr id="485" name="n_3mainValue【学校施設】&#10;一人当たり面積">
          <a:extLst>
            <a:ext uri="{FF2B5EF4-FFF2-40B4-BE49-F238E27FC236}">
              <a16:creationId xmlns:a16="http://schemas.microsoft.com/office/drawing/2014/main" id="{00000000-0008-0000-0E00-0000E5010000}"/>
            </a:ext>
          </a:extLst>
        </xdr:cNvPr>
        <xdr:cNvSpPr txBox="1"/>
      </xdr:nvSpPr>
      <xdr:spPr>
        <a:xfrm>
          <a:off x="19310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a:extLst>
            <a:ext uri="{FF2B5EF4-FFF2-40B4-BE49-F238E27FC236}">
              <a16:creationId xmlns:a16="http://schemas.microsoft.com/office/drawing/2014/main" id="{00000000-0008-0000-0E00-0000F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12" name="【児童館】&#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4" name="【児童館】&#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516" name="【児童館】&#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527" name="【児童館】&#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123008</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5481300" y="143174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123008</xdr:rowOff>
    </xdr:from>
    <xdr:to>
      <xdr:col>81</xdr:col>
      <xdr:colOff>50800</xdr:colOff>
      <xdr:row>83</xdr:row>
      <xdr:rowOff>157299</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592300" y="1435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5262</xdr:rowOff>
    </xdr:from>
    <xdr:to>
      <xdr:col>72</xdr:col>
      <xdr:colOff>38100</xdr:colOff>
      <xdr:row>81</xdr:row>
      <xdr:rowOff>106862</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56062</xdr:rowOff>
    </xdr:from>
    <xdr:to>
      <xdr:col>76</xdr:col>
      <xdr:colOff>114300</xdr:colOff>
      <xdr:row>83</xdr:row>
      <xdr:rowOff>157299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13943512"/>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34" name="n_1aveValue【児童館】&#10;有形固定資産減価償却率">
          <a:extLst>
            <a:ext uri="{FF2B5EF4-FFF2-40B4-BE49-F238E27FC236}">
              <a16:creationId xmlns:a16="http://schemas.microsoft.com/office/drawing/2014/main" id="{00000000-0008-0000-0E00-000016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5" name="n_2aveValue【児童館】&#10;有形固定資産減価償却率">
          <a:extLst>
            <a:ext uri="{FF2B5EF4-FFF2-40B4-BE49-F238E27FC236}">
              <a16:creationId xmlns:a16="http://schemas.microsoft.com/office/drawing/2014/main" id="{00000000-0008-0000-0E00-000017020000}"/>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536" name="n_3aveValue【児童館】&#10;有形固定資産減価償却率">
          <a:extLst>
            <a:ext uri="{FF2B5EF4-FFF2-40B4-BE49-F238E27FC236}">
              <a16:creationId xmlns:a16="http://schemas.microsoft.com/office/drawing/2014/main" id="{00000000-0008-0000-0E00-000018020000}"/>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537" name="n_1mainValue【児童館】&#10;有形固定資産減価償却率">
          <a:extLst>
            <a:ext uri="{FF2B5EF4-FFF2-40B4-BE49-F238E27FC236}">
              <a16:creationId xmlns:a16="http://schemas.microsoft.com/office/drawing/2014/main" id="{00000000-0008-0000-0E00-00001902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538" name="n_2mainValue【児童館】&#10;有形固定資産減価償却率">
          <a:extLst>
            <a:ext uri="{FF2B5EF4-FFF2-40B4-BE49-F238E27FC236}">
              <a16:creationId xmlns:a16="http://schemas.microsoft.com/office/drawing/2014/main" id="{00000000-0008-0000-0E00-00001A020000}"/>
            </a:ext>
          </a:extLst>
        </xdr:cNvPr>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39" name="n_3mainValue【児童館】&#10;有形固定資産減価償却率">
          <a:extLst>
            <a:ext uri="{FF2B5EF4-FFF2-40B4-BE49-F238E27FC236}">
              <a16:creationId xmlns:a16="http://schemas.microsoft.com/office/drawing/2014/main" id="{00000000-0008-0000-0E00-00001B02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2" name="【児童館】&#10;一人当たり面積最小値テキスト">
          <a:extLst>
            <a:ext uri="{FF2B5EF4-FFF2-40B4-BE49-F238E27FC236}">
              <a16:creationId xmlns:a16="http://schemas.microsoft.com/office/drawing/2014/main" id="{00000000-0008-0000-0E00-000032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64" name="【児童館】&#10;一人当たり面積最大値テキスト">
          <a:extLst>
            <a:ext uri="{FF2B5EF4-FFF2-40B4-BE49-F238E27FC236}">
              <a16:creationId xmlns:a16="http://schemas.microsoft.com/office/drawing/2014/main" id="{00000000-0008-0000-0E00-000034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66" name="【児童館】&#10;一人当たり面積平均値テキスト">
          <a:extLst>
            <a:ext uri="{FF2B5EF4-FFF2-40B4-BE49-F238E27FC236}">
              <a16:creationId xmlns:a16="http://schemas.microsoft.com/office/drawing/2014/main" id="{00000000-0008-0000-0E00-00003602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577" name="【児童館】&#10;一人当たり面積該当値テキスト">
          <a:extLst>
            <a:ext uri="{FF2B5EF4-FFF2-40B4-BE49-F238E27FC236}">
              <a16:creationId xmlns:a16="http://schemas.microsoft.com/office/drawing/2014/main" id="{00000000-0008-0000-0E00-000041020000}"/>
            </a:ext>
          </a:extLst>
        </xdr:cNvPr>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82</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1323300" y="1420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115315</xdr:rowOff>
    </xdr:from>
    <xdr:to>
      <xdr:col>107</xdr:col>
      <xdr:colOff>101600</xdr:colOff>
      <xdr:row>83</xdr:row>
      <xdr:rowOff>45465</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0383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166115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0434300" y="142113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166115</xdr:rowOff>
    </xdr:from>
    <xdr:to>
      <xdr:col>107</xdr:col>
      <xdr:colOff>50800</xdr:colOff>
      <xdr:row>85</xdr:row>
      <xdr:rowOff>122682</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19545300" y="14225015"/>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584" name="n_1aveValue【児童館】&#10;一人当たり面積">
          <a:extLst>
            <a:ext uri="{FF2B5EF4-FFF2-40B4-BE49-F238E27FC236}">
              <a16:creationId xmlns:a16="http://schemas.microsoft.com/office/drawing/2014/main" id="{00000000-0008-0000-0E00-000048020000}"/>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85" name="n_2aveValue【児童館】&#10;一人当たり面積">
          <a:extLst>
            <a:ext uri="{FF2B5EF4-FFF2-40B4-BE49-F238E27FC236}">
              <a16:creationId xmlns:a16="http://schemas.microsoft.com/office/drawing/2014/main" id="{00000000-0008-0000-0E00-00004902000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586" name="n_3aveValue【児童館】&#10;一人当たり面積">
          <a:extLst>
            <a:ext uri="{FF2B5EF4-FFF2-40B4-BE49-F238E27FC236}">
              <a16:creationId xmlns:a16="http://schemas.microsoft.com/office/drawing/2014/main" id="{00000000-0008-0000-0E00-00004A020000}"/>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587" name="n_1mainValue【児童館】&#10;一人当たり面積">
          <a:extLst>
            <a:ext uri="{FF2B5EF4-FFF2-40B4-BE49-F238E27FC236}">
              <a16:creationId xmlns:a16="http://schemas.microsoft.com/office/drawing/2014/main" id="{00000000-0008-0000-0E00-00004B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61992</xdr:rowOff>
    </xdr:from>
    <xdr:ext cx="469744" cy="259045"/>
    <xdr:sp macro="" textlink="">
      <xdr:nvSpPr>
        <xdr:cNvPr id="588" name="n_2mainValue【児童館】&#10;一人当たり面積">
          <a:extLst>
            <a:ext uri="{FF2B5EF4-FFF2-40B4-BE49-F238E27FC236}">
              <a16:creationId xmlns:a16="http://schemas.microsoft.com/office/drawing/2014/main" id="{00000000-0008-0000-0E00-00004C020000}"/>
            </a:ext>
          </a:extLst>
        </xdr:cNvPr>
        <xdr:cNvSpPr txBox="1"/>
      </xdr:nvSpPr>
      <xdr:spPr>
        <a:xfrm>
          <a:off x="20199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589" name="n_3mainValue【児童館】&#10;一人当たり面積">
          <a:extLst>
            <a:ext uri="{FF2B5EF4-FFF2-40B4-BE49-F238E27FC236}">
              <a16:creationId xmlns:a16="http://schemas.microsoft.com/office/drawing/2014/main" id="{00000000-0008-0000-0E00-00004D020000}"/>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00000000-0008-0000-0E00-00006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3" name="【公民館】&#10;有形固定資産減価償却率最小値テキスト">
          <a:extLst>
            <a:ext uri="{FF2B5EF4-FFF2-40B4-BE49-F238E27FC236}">
              <a16:creationId xmlns:a16="http://schemas.microsoft.com/office/drawing/2014/main" id="{00000000-0008-0000-0E00-000065020000}"/>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5" name="【公民館】&#10;有形固定資産減価償却率最大値テキスト">
          <a:extLst>
            <a:ext uri="{FF2B5EF4-FFF2-40B4-BE49-F238E27FC236}">
              <a16:creationId xmlns:a16="http://schemas.microsoft.com/office/drawing/2014/main" id="{00000000-0008-0000-0E00-000067020000}"/>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17" name="【公民館】&#10;有形固定資産減価償却率平均値テキスト">
          <a:extLst>
            <a:ext uri="{FF2B5EF4-FFF2-40B4-BE49-F238E27FC236}">
              <a16:creationId xmlns:a16="http://schemas.microsoft.com/office/drawing/2014/main" id="{00000000-0008-0000-0E00-000069020000}"/>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628" name="【公民館】&#10;有形固定資産減価償却率該当値テキスト">
          <a:extLst>
            <a:ext uri="{FF2B5EF4-FFF2-40B4-BE49-F238E27FC236}">
              <a16:creationId xmlns:a16="http://schemas.microsoft.com/office/drawing/2014/main" id="{00000000-0008-0000-0E00-000074020000}"/>
            </a:ext>
          </a:extLst>
        </xdr:cNvPr>
        <xdr:cNvSpPr txBox="1"/>
      </xdr:nvSpPr>
      <xdr:spPr>
        <a:xfrm>
          <a:off x="16357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19050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5481300" y="1800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92202</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4592300" y="18021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365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92202</xdr:rowOff>
    </xdr:from>
    <xdr:to>
      <xdr:col>76</xdr:col>
      <xdr:colOff>114300</xdr:colOff>
      <xdr:row>105</xdr:row>
      <xdr:rowOff>151637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3703300" y="180944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5" name="n_1aveValue【公民館】&#10;有形固定資産減価償却率">
          <a:extLst>
            <a:ext uri="{FF2B5EF4-FFF2-40B4-BE49-F238E27FC236}">
              <a16:creationId xmlns:a16="http://schemas.microsoft.com/office/drawing/2014/main" id="{00000000-0008-0000-0E00-00007B020000}"/>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36" name="n_2aveValue【公民館】&#10;有形固定資産減価償却率">
          <a:extLst>
            <a:ext uri="{FF2B5EF4-FFF2-40B4-BE49-F238E27FC236}">
              <a16:creationId xmlns:a16="http://schemas.microsoft.com/office/drawing/2014/main" id="{00000000-0008-0000-0E00-00007C020000}"/>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637" name="n_3aveValue【公民館】&#10;有形固定資産減価償却率">
          <a:extLst>
            <a:ext uri="{FF2B5EF4-FFF2-40B4-BE49-F238E27FC236}">
              <a16:creationId xmlns:a16="http://schemas.microsoft.com/office/drawing/2014/main" id="{00000000-0008-0000-0E00-00007D020000}"/>
            </a:ext>
          </a:extLst>
        </xdr:cNvPr>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86377</xdr:rowOff>
    </xdr:from>
    <xdr:ext cx="405111" cy="259045"/>
    <xdr:sp macro="" textlink="">
      <xdr:nvSpPr>
        <xdr:cNvPr id="638" name="n_1mainValue【公民館】&#10;有形固定資産減価償却率">
          <a:extLst>
            <a:ext uri="{FF2B5EF4-FFF2-40B4-BE49-F238E27FC236}">
              <a16:creationId xmlns:a16="http://schemas.microsoft.com/office/drawing/2014/main" id="{00000000-0008-0000-0E00-00007E02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639" name="n_2mainValue【公民館】&#10;有形固定資産減価償却率">
          <a:extLst>
            <a:ext uri="{FF2B5EF4-FFF2-40B4-BE49-F238E27FC236}">
              <a16:creationId xmlns:a16="http://schemas.microsoft.com/office/drawing/2014/main" id="{00000000-0008-0000-0E00-00007F020000}"/>
            </a:ext>
          </a:extLst>
        </xdr:cNvPr>
        <xdr:cNvSpPr txBox="1"/>
      </xdr:nvSpPr>
      <xdr:spPr>
        <a:xfrm>
          <a:off x="14389744" y="178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640" name="n_3mainValue【公民館】&#10;有形固定資産減価償却率">
          <a:extLst>
            <a:ext uri="{FF2B5EF4-FFF2-40B4-BE49-F238E27FC236}">
              <a16:creationId xmlns:a16="http://schemas.microsoft.com/office/drawing/2014/main" id="{00000000-0008-0000-0E00-000080020000}"/>
            </a:ext>
          </a:extLst>
        </xdr:cNvPr>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18559</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xdr:rowOff>
    </xdr:from>
    <xdr:to>
      <xdr:col>116</xdr:col>
      <xdr:colOff>63500</xdr:colOff>
      <xdr:row>105</xdr:row>
      <xdr:rowOff>46482</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1323300" y="180167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144272</xdr:rowOff>
    </xdr:from>
    <xdr:to>
      <xdr:col>107</xdr:col>
      <xdr:colOff>101600</xdr:colOff>
      <xdr:row>105</xdr:row>
      <xdr:rowOff>74422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23622</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0434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23622</xdr:rowOff>
    </xdr:from>
    <xdr:to>
      <xdr:col>107</xdr:col>
      <xdr:colOff>50800</xdr:colOff>
      <xdr:row>105</xdr:row>
      <xdr:rowOff>30480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19545300" y="1802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81805</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90949</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類似団体と比較して有形固定資産減価償却率が高くなっている施設は、道路、公営住宅、公民館であり、低くなっている施設は橋りょう、学校、児童館である。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道路については、毎年道路更新工事を行っているが、昭和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年度より各地区館の建て替えを計画的に行ってきたが、市の財政状況等により全て建て替えが完了していない。これらの施設についても引き続き検討していく。橋りょうについては、平成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年度に実施した小中一貫校建設事業の際に大規模改修を行っているためである。児童館についても、平成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年度に改修した学校跡施設を児童館として開館しており、有形固定資産償却率は低くなっている。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19,343
19,159
96.96
12,451,309
11,821,084
478,134
5,872,525
14,035,384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125384</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100693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7119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100693</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93218</xdr:rowOff>
    </xdr:from>
    <xdr:to>
      <xdr:col>10</xdr:col>
      <xdr:colOff>165100</xdr:colOff>
      <xdr:row>62</xdr:row>
      <xdr:rowOff>23368</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104648</xdr:rowOff>
    </xdr:from>
    <xdr:to>
      <xdr:col>24</xdr:col>
      <xdr:colOff>114300</xdr:colOff>
      <xdr:row>61</xdr:row>
      <xdr:rowOff>34798</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83075</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138938</xdr:rowOff>
    </xdr:from>
    <xdr:to>
      <xdr:col>20</xdr:col>
      <xdr:colOff>38100</xdr:colOff>
      <xdr:row>61</xdr:row>
      <xdr:rowOff>69088</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155448</xdr:rowOff>
    </xdr:from>
    <xdr:to>
      <xdr:col>24</xdr:col>
      <xdr:colOff>63500</xdr:colOff>
      <xdr:row>61</xdr:row>
      <xdr:rowOff>18288</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4424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18288</xdr:rowOff>
    </xdr:from>
    <xdr:to>
      <xdr:col>19</xdr:col>
      <xdr:colOff>177800</xdr:colOff>
      <xdr:row>61</xdr:row>
      <xdr:rowOff>27432</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476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61722</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48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85615</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35560</xdr:rowOff>
    </xdr:from>
    <xdr:to>
      <xdr:col>41</xdr:col>
      <xdr:colOff>101600</xdr:colOff>
      <xdr:row>62</xdr:row>
      <xdr:rowOff>137160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34290</xdr:rowOff>
    </xdr:from>
    <xdr:to>
      <xdr:col>55</xdr:col>
      <xdr:colOff>50800</xdr:colOff>
      <xdr:row>61</xdr:row>
      <xdr:rowOff>135890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57167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85090</xdr:rowOff>
    </xdr:from>
    <xdr:to>
      <xdr:col>55</xdr:col>
      <xdr:colOff>0</xdr:colOff>
      <xdr:row>63</xdr:row>
      <xdr:rowOff>99060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10543540"/>
          <a:ext cx="8382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50800</xdr:rowOff>
    </xdr:from>
    <xdr:to>
      <xdr:col>46</xdr:col>
      <xdr:colOff>38100</xdr:colOff>
      <xdr:row>63</xdr:row>
      <xdr:rowOff>152400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101600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9004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101600</xdr:rowOff>
    </xdr:from>
    <xdr:to>
      <xdr:col>45</xdr:col>
      <xdr:colOff>177800</xdr:colOff>
      <xdr:row>63</xdr:row>
      <xdr:rowOff>102870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10902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140987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143527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00000000-0008-0000-0F00-00000C010000}"/>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00000000-0008-0000-0F00-00000E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00000000-0008-0000-0F00-000010010000}"/>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xdr:rowOff>
    </xdr:from>
    <xdr:to>
      <xdr:col>24</xdr:col>
      <xdr:colOff>114300</xdr:colOff>
      <xdr:row>79</xdr:row>
      <xdr:rowOff>109855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4584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31132</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F00-00001B010000}"/>
            </a:ext>
          </a:extLst>
        </xdr:cNvPr>
        <xdr:cNvSpPr txBox="1"/>
      </xdr:nvSpPr>
      <xdr:spPr>
        <a:xfrm>
          <a:off x="4673600"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59055</xdr:rowOff>
    </xdr:from>
    <xdr:to>
      <xdr:col>24</xdr:col>
      <xdr:colOff>63500</xdr:colOff>
      <xdr:row>79</xdr:row>
      <xdr:rowOff>99061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3797300" y="136036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92075</xdr:rowOff>
    </xdr:from>
    <xdr:to>
      <xdr:col>15</xdr:col>
      <xdr:colOff>101600</xdr:colOff>
      <xdr:row>80</xdr:row>
      <xdr:rowOff>22225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2857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142875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908300" y="136436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122555</xdr:rowOff>
    </xdr:from>
    <xdr:to>
      <xdr:col>10</xdr:col>
      <xdr:colOff>165100</xdr:colOff>
      <xdr:row>80</xdr:row>
      <xdr:rowOff>52705</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1968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142875</xdr:rowOff>
    </xdr:from>
    <xdr:to>
      <xdr:col>15</xdr:col>
      <xdr:colOff>50800</xdr:colOff>
      <xdr:row>80</xdr:row>
      <xdr:rowOff>1905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019300" y="13687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293" name="n_1main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38752</xdr:rowOff>
    </xdr:from>
    <xdr:ext cx="405111" cy="259045"/>
    <xdr:sp macro="" textlink="">
      <xdr:nvSpPr>
        <xdr:cNvPr id="294" name="n_2main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69232</xdr:rowOff>
    </xdr:from>
    <xdr:ext cx="405111" cy="259045"/>
    <xdr:sp macro="" textlink="">
      <xdr:nvSpPr>
        <xdr:cNvPr id="295" name="n_3main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F00-00003C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F00-00003E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F00-000040010000}"/>
            </a:ext>
          </a:extLst>
        </xdr:cNvPr>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146749</xdr:rowOff>
    </xdr:from>
    <xdr:to>
      <xdr:col>41</xdr:col>
      <xdr:colOff>101600</xdr:colOff>
      <xdr:row>85</xdr:row>
      <xdr:rowOff>76899</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7810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24448</xdr:rowOff>
    </xdr:from>
    <xdr:to>
      <xdr:col>55</xdr:col>
      <xdr:colOff>50800</xdr:colOff>
      <xdr:row>85</xdr:row>
      <xdr:rowOff>126048</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4267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F00-00004B010000}"/>
            </a:ext>
          </a:extLst>
        </xdr:cNvPr>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24448</xdr:rowOff>
    </xdr:from>
    <xdr:to>
      <xdr:col>50</xdr:col>
      <xdr:colOff>165100</xdr:colOff>
      <xdr:row>85</xdr:row>
      <xdr:rowOff>126048</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95885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75248</xdr:rowOff>
    </xdr:from>
    <xdr:to>
      <xdr:col>55</xdr:col>
      <xdr:colOff>0</xdr:colOff>
      <xdr:row>85</xdr:row>
      <xdr:rowOff>75248</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9639300" y="14648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25019</xdr:rowOff>
    </xdr:from>
    <xdr:to>
      <xdr:col>46</xdr:col>
      <xdr:colOff>38100</xdr:colOff>
      <xdr:row>85</xdr:row>
      <xdr:rowOff>126619</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8699500" y="14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75248</xdr:rowOff>
    </xdr:from>
    <xdr:to>
      <xdr:col>50</xdr:col>
      <xdr:colOff>114300</xdr:colOff>
      <xdr:row>85</xdr:row>
      <xdr:rowOff>75819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8750300" y="1464849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25019</xdr:rowOff>
    </xdr:from>
    <xdr:to>
      <xdr:col>41</xdr:col>
      <xdr:colOff>101600</xdr:colOff>
      <xdr:row>85</xdr:row>
      <xdr:rowOff>126619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7810500" y="14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75819</xdr:rowOff>
    </xdr:from>
    <xdr:to>
      <xdr:col>45</xdr:col>
      <xdr:colOff>177800</xdr:colOff>
      <xdr:row>85</xdr:row>
      <xdr:rowOff>75819</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861300" y="14649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a:extLst>
            <a:ext uri="{FF2B5EF4-FFF2-40B4-BE49-F238E27FC236}">
              <a16:creationId xmlns:a16="http://schemas.microsoft.com/office/drawing/2014/main" id="{00000000-0008-0000-0F00-000052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a:extLst>
            <a:ext uri="{FF2B5EF4-FFF2-40B4-BE49-F238E27FC236}">
              <a16:creationId xmlns:a16="http://schemas.microsoft.com/office/drawing/2014/main" id="{00000000-0008-0000-0F00-000053010000}"/>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93426</xdr:rowOff>
    </xdr:from>
    <xdr:ext cx="469744" cy="259045"/>
    <xdr:sp macro="" textlink="">
      <xdr:nvSpPr>
        <xdr:cNvPr id="340" name="n_3aveValue【福祉施設】&#10;一人当たり面積">
          <a:extLst>
            <a:ext uri="{FF2B5EF4-FFF2-40B4-BE49-F238E27FC236}">
              <a16:creationId xmlns:a16="http://schemas.microsoft.com/office/drawing/2014/main" id="{00000000-0008-0000-0F00-000054010000}"/>
            </a:ext>
          </a:extLst>
        </xdr:cNvPr>
        <xdr:cNvSpPr txBox="1"/>
      </xdr:nvSpPr>
      <xdr:spPr>
        <a:xfrm>
          <a:off x="7626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117175</xdr:rowOff>
    </xdr:from>
    <xdr:ext cx="469744" cy="259045"/>
    <xdr:sp macro="" textlink="">
      <xdr:nvSpPr>
        <xdr:cNvPr id="341" name="n_1mainValue【福祉施設】&#10;一人当たり面積">
          <a:extLst>
            <a:ext uri="{FF2B5EF4-FFF2-40B4-BE49-F238E27FC236}">
              <a16:creationId xmlns:a16="http://schemas.microsoft.com/office/drawing/2014/main" id="{00000000-0008-0000-0F00-000055010000}"/>
            </a:ext>
          </a:extLst>
        </xdr:cNvPr>
        <xdr:cNvSpPr txBox="1"/>
      </xdr:nvSpPr>
      <xdr:spPr>
        <a:xfrm>
          <a:off x="9391727" y="146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117746</xdr:rowOff>
    </xdr:from>
    <xdr:ext cx="469744" cy="259045"/>
    <xdr:sp macro="" textlink="">
      <xdr:nvSpPr>
        <xdr:cNvPr id="342" name="n_2mainValue【福祉施設】&#10;一人当たり面積">
          <a:extLst>
            <a:ext uri="{FF2B5EF4-FFF2-40B4-BE49-F238E27FC236}">
              <a16:creationId xmlns:a16="http://schemas.microsoft.com/office/drawing/2014/main" id="{00000000-0008-0000-0F00-000056010000}"/>
            </a:ext>
          </a:extLst>
        </xdr:cNvPr>
        <xdr:cNvSpPr txBox="1"/>
      </xdr:nvSpPr>
      <xdr:spPr>
        <a:xfrm>
          <a:off x="8515427" y="146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117746</xdr:rowOff>
    </xdr:from>
    <xdr:ext cx="469744" cy="259045"/>
    <xdr:sp macro="" textlink="">
      <xdr:nvSpPr>
        <xdr:cNvPr id="343" name="n_3mainValue【福祉施設】&#10;一人当たり面積">
          <a:extLst>
            <a:ext uri="{FF2B5EF4-FFF2-40B4-BE49-F238E27FC236}">
              <a16:creationId xmlns:a16="http://schemas.microsoft.com/office/drawing/2014/main" id="{00000000-0008-0000-0F00-000057010000}"/>
            </a:ext>
          </a:extLst>
        </xdr:cNvPr>
        <xdr:cNvSpPr txBox="1"/>
      </xdr:nvSpPr>
      <xdr:spPr>
        <a:xfrm>
          <a:off x="7626427" y="146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a:extLst>
            <a:ext uri="{FF2B5EF4-FFF2-40B4-BE49-F238E27FC236}">
              <a16:creationId xmlns:a16="http://schemas.microsoft.com/office/drawing/2014/main" id="{00000000-0008-0000-0F00-000072010000}"/>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a:extLst>
            <a:ext uri="{FF2B5EF4-FFF2-40B4-BE49-F238E27FC236}">
              <a16:creationId xmlns:a16="http://schemas.microsoft.com/office/drawing/2014/main" id="{00000000-0008-0000-0F00-000074010000}"/>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00000000-0008-0000-0F00-000076010000}"/>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00000000-0008-0000-0F00-000081010000}"/>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25400</xdr:rowOff>
    </xdr:from>
    <xdr:to>
      <xdr:col>20</xdr:col>
      <xdr:colOff>38100</xdr:colOff>
      <xdr:row>102</xdr:row>
      <xdr:rowOff>127000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3797300" y="1754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857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99061</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908300" y="1756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108676</xdr:rowOff>
    </xdr:from>
    <xdr:to>
      <xdr:col>10</xdr:col>
      <xdr:colOff>165100</xdr:colOff>
      <xdr:row>100</xdr:row>
      <xdr:rowOff>38826</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968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159476</xdr:rowOff>
    </xdr:from>
    <xdr:to>
      <xdr:col>15</xdr:col>
      <xdr:colOff>50800</xdr:colOff>
      <xdr:row>102</xdr:row>
      <xdr:rowOff>99061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019300" y="17133026"/>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a:extLst>
            <a:ext uri="{FF2B5EF4-FFF2-40B4-BE49-F238E27FC236}">
              <a16:creationId xmlns:a16="http://schemas.microsoft.com/office/drawing/2014/main" id="{00000000-0008-0000-0F00-000088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a:extLst>
            <a:ext uri="{FF2B5EF4-FFF2-40B4-BE49-F238E27FC236}">
              <a16:creationId xmlns:a16="http://schemas.microsoft.com/office/drawing/2014/main" id="{00000000-0008-0000-0F00-000089010000}"/>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94" name="n_3aveValue【市民会館】&#10;有形固定資産減価償却率">
          <a:extLst>
            <a:ext uri="{FF2B5EF4-FFF2-40B4-BE49-F238E27FC236}">
              <a16:creationId xmlns:a16="http://schemas.microsoft.com/office/drawing/2014/main" id="{00000000-0008-0000-0F00-00008A010000}"/>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143527</xdr:rowOff>
    </xdr:from>
    <xdr:ext cx="405111" cy="259045"/>
    <xdr:sp macro="" textlink="">
      <xdr:nvSpPr>
        <xdr:cNvPr id="395" name="n_1mainValue【市民会館】&#10;有形固定資産減価償却率">
          <a:extLst>
            <a:ext uri="{FF2B5EF4-FFF2-40B4-BE49-F238E27FC236}">
              <a16:creationId xmlns:a16="http://schemas.microsoft.com/office/drawing/2014/main" id="{00000000-0008-0000-0F00-00008B010000}"/>
            </a:ext>
          </a:extLst>
        </xdr:cNvPr>
        <xdr:cNvSpPr txBox="1"/>
      </xdr:nvSpPr>
      <xdr:spPr>
        <a:xfrm>
          <a:off x="3582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396" name="n_2mainValue【市民会館】&#10;有形固定資産減価償却率">
          <a:extLst>
            <a:ext uri="{FF2B5EF4-FFF2-40B4-BE49-F238E27FC236}">
              <a16:creationId xmlns:a16="http://schemas.microsoft.com/office/drawing/2014/main" id="{00000000-0008-0000-0F00-00008C010000}"/>
            </a:ext>
          </a:extLst>
        </xdr:cNvPr>
        <xdr:cNvSpPr txBox="1"/>
      </xdr:nvSpPr>
      <xdr:spPr>
        <a:xfrm>
          <a:off x="2705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55353</xdr:rowOff>
    </xdr:from>
    <xdr:ext cx="405111" cy="259045"/>
    <xdr:sp macro="" textlink="">
      <xdr:nvSpPr>
        <xdr:cNvPr id="397" name="n_3mainValue【市民会館】&#10;有形固定資産減価償却率">
          <a:extLst>
            <a:ext uri="{FF2B5EF4-FFF2-40B4-BE49-F238E27FC236}">
              <a16:creationId xmlns:a16="http://schemas.microsoft.com/office/drawing/2014/main" id="{00000000-0008-0000-0F00-00008D010000}"/>
            </a:ext>
          </a:extLst>
        </xdr:cNvPr>
        <xdr:cNvSpPr txBox="1"/>
      </xdr:nvSpPr>
      <xdr:spPr>
        <a:xfrm>
          <a:off x="18167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a:extLst>
            <a:ext uri="{FF2B5EF4-FFF2-40B4-BE49-F238E27FC236}">
              <a16:creationId xmlns:a16="http://schemas.microsoft.com/office/drawing/2014/main" id="{00000000-0008-0000-0F00-0000A6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a:extLst>
            <a:ext uri="{FF2B5EF4-FFF2-40B4-BE49-F238E27FC236}">
              <a16:creationId xmlns:a16="http://schemas.microsoft.com/office/drawing/2014/main" id="{00000000-0008-0000-0F00-0000A8010000}"/>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a:extLst>
            <a:ext uri="{FF2B5EF4-FFF2-40B4-BE49-F238E27FC236}">
              <a16:creationId xmlns:a16="http://schemas.microsoft.com/office/drawing/2014/main" id="{00000000-0008-0000-0F00-0000AA010000}"/>
            </a:ext>
          </a:extLst>
        </xdr:cNvPr>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44450</xdr:rowOff>
    </xdr:from>
    <xdr:to>
      <xdr:col>55</xdr:col>
      <xdr:colOff>50800</xdr:colOff>
      <xdr:row>108</xdr:row>
      <xdr:rowOff>146050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130827</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F00-0000B5010000}"/>
            </a:ext>
          </a:extLst>
        </xdr:cNvPr>
        <xdr:cNvSpPr txBox="1"/>
      </xdr:nvSpPr>
      <xdr:spPr>
        <a:xfrm>
          <a:off x="10515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95250</xdr:rowOff>
    </xdr:from>
    <xdr:to>
      <xdr:col>55</xdr:col>
      <xdr:colOff>0</xdr:colOff>
      <xdr:row>108</xdr:row>
      <xdr:rowOff>95250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9639300" y="1861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8750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95250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7861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a:extLst>
            <a:ext uri="{FF2B5EF4-FFF2-40B4-BE49-F238E27FC236}">
              <a16:creationId xmlns:a16="http://schemas.microsoft.com/office/drawing/2014/main" id="{00000000-0008-0000-0F00-0000BC010000}"/>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a:extLst>
            <a:ext uri="{FF2B5EF4-FFF2-40B4-BE49-F238E27FC236}">
              <a16:creationId xmlns:a16="http://schemas.microsoft.com/office/drawing/2014/main" id="{00000000-0008-0000-0F00-0000BD010000}"/>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46" name="n_3aveValue【市民会館】&#10;一人当たり面積">
          <a:extLst>
            <a:ext uri="{FF2B5EF4-FFF2-40B4-BE49-F238E27FC236}">
              <a16:creationId xmlns:a16="http://schemas.microsoft.com/office/drawing/2014/main" id="{00000000-0008-0000-0F00-0000BE010000}"/>
            </a:ext>
          </a:extLst>
        </xdr:cNvPr>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447" name="n_1mainValue【市民会館】&#10;一人当たり面積">
          <a:extLst>
            <a:ext uri="{FF2B5EF4-FFF2-40B4-BE49-F238E27FC236}">
              <a16:creationId xmlns:a16="http://schemas.microsoft.com/office/drawing/2014/main" id="{00000000-0008-0000-0F00-0000BF010000}"/>
            </a:ext>
          </a:extLst>
        </xdr:cNvPr>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448" name="n_2mainValue【市民会館】&#10;一人当たり面積">
          <a:extLst>
            <a:ext uri="{FF2B5EF4-FFF2-40B4-BE49-F238E27FC236}">
              <a16:creationId xmlns:a16="http://schemas.microsoft.com/office/drawing/2014/main" id="{00000000-0008-0000-0F00-0000C0010000}"/>
            </a:ext>
          </a:extLst>
        </xdr:cNvPr>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449" name="n_3mainValue【市民会館】&#10;一人当たり面積">
          <a:extLst>
            <a:ext uri="{FF2B5EF4-FFF2-40B4-BE49-F238E27FC236}">
              <a16:creationId xmlns:a16="http://schemas.microsoft.com/office/drawing/2014/main" id="{00000000-0008-0000-0F00-0000C1010000}"/>
            </a:ext>
          </a:extLst>
        </xdr:cNvPr>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F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00000000-0008-0000-0F00-0000DC010000}"/>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F00-0000DE010000}"/>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F00-0000E0010000}"/>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6268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31586</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F00-0000EB010000}"/>
            </a:ext>
          </a:extLst>
        </xdr:cNvPr>
        <xdr:cNvSpPr txBox="1"/>
      </xdr:nvSpPr>
      <xdr:spPr>
        <a:xfrm>
          <a:off x="16357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38</xdr:row>
      <xdr:rowOff>138249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5481300" y="66190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4354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4592300" y="66533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xdr:rowOff>
    </xdr:from>
    <xdr:to>
      <xdr:col>76</xdr:col>
      <xdr:colOff>114300</xdr:colOff>
      <xdr:row>39</xdr:row>
      <xdr:rowOff>45176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3703300" y="66909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F00-000012020000}"/>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F00-000014020000}"/>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F00-000016020000}"/>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144804</xdr:rowOff>
    </xdr:from>
    <xdr:to>
      <xdr:col>102</xdr:col>
      <xdr:colOff>165100</xdr:colOff>
      <xdr:row>41</xdr:row>
      <xdr:rowOff>74954</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6165</xdr:rowOff>
    </xdr:from>
    <xdr:to>
      <xdr:col>116</xdr:col>
      <xdr:colOff>114300</xdr:colOff>
      <xdr:row>40</xdr:row>
      <xdr:rowOff>107765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68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29042</xdr:rowOff>
    </xdr:from>
    <xdr:ext cx="599010" cy="259045"/>
    <xdr:sp macro="" textlink="">
      <xdr:nvSpPr>
        <xdr:cNvPr id="545" name="【一般廃棄物処理施設】&#10;一人当たり有形固定資産（償却資産）額該当値テキスト">
          <a:extLst>
            <a:ext uri="{FF2B5EF4-FFF2-40B4-BE49-F238E27FC236}">
              <a16:creationId xmlns:a16="http://schemas.microsoft.com/office/drawing/2014/main" id="{00000000-0008-0000-0F00-000021020000}"/>
            </a:ext>
          </a:extLst>
        </xdr:cNvPr>
        <xdr:cNvSpPr txBox="1"/>
      </xdr:nvSpPr>
      <xdr:spPr>
        <a:xfrm>
          <a:off x="22199600" y="671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19084</xdr:rowOff>
    </xdr:from>
    <xdr:to>
      <xdr:col>112</xdr:col>
      <xdr:colOff>38100</xdr:colOff>
      <xdr:row>40</xdr:row>
      <xdr:rowOff>120684</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6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56965</xdr:rowOff>
    </xdr:from>
    <xdr:to>
      <xdr:col>116</xdr:col>
      <xdr:colOff>63500</xdr:colOff>
      <xdr:row>40</xdr:row>
      <xdr:rowOff>69884</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1323300" y="6914965"/>
          <a:ext cx="8382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29116</xdr:rowOff>
    </xdr:from>
    <xdr:to>
      <xdr:col>107</xdr:col>
      <xdr:colOff>101600</xdr:colOff>
      <xdr:row>40</xdr:row>
      <xdr:rowOff>130716</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6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69884</xdr:rowOff>
    </xdr:from>
    <xdr:to>
      <xdr:col>111</xdr:col>
      <xdr:colOff>177800</xdr:colOff>
      <xdr:row>40</xdr:row>
      <xdr:rowOff>79916</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20434300" y="6927884"/>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38473</xdr:rowOff>
    </xdr:from>
    <xdr:to>
      <xdr:col>102</xdr:col>
      <xdr:colOff>165100</xdr:colOff>
      <xdr:row>40</xdr:row>
      <xdr:rowOff>140073</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9494500" y="6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79916</xdr:rowOff>
    </xdr:from>
    <xdr:to>
      <xdr:col>107</xdr:col>
      <xdr:colOff>50800</xdr:colOff>
      <xdr:row>40</xdr:row>
      <xdr:rowOff>89273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9545300" y="693791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66081</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78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137211</xdr:rowOff>
    </xdr:from>
    <xdr:ext cx="599010"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21011095" y="665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147243</xdr:rowOff>
    </xdr:from>
    <xdr:ext cx="599010"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0134795" y="66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156600</xdr:rowOff>
    </xdr:from>
    <xdr:ext cx="599010"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19245795" y="667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a:extLst>
            <a:ext uri="{FF2B5EF4-FFF2-40B4-BE49-F238E27FC236}">
              <a16:creationId xmlns:a16="http://schemas.microsoft.com/office/drawing/2014/main" id="{00000000-0008-0000-0F00-00004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a:extLst>
            <a:ext uri="{FF2B5EF4-FFF2-40B4-BE49-F238E27FC236}">
              <a16:creationId xmlns:a16="http://schemas.microsoft.com/office/drawing/2014/main" id="{00000000-0008-0000-0F00-000048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a:extLst>
            <a:ext uri="{FF2B5EF4-FFF2-40B4-BE49-F238E27FC236}">
              <a16:creationId xmlns:a16="http://schemas.microsoft.com/office/drawing/2014/main" id="{00000000-0008-0000-0F00-00004A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8" name="【保健センター・保健所】&#10;有形固定資産減価償却率平均値テキスト">
          <a:extLst>
            <a:ext uri="{FF2B5EF4-FFF2-40B4-BE49-F238E27FC236}">
              <a16:creationId xmlns:a16="http://schemas.microsoft.com/office/drawing/2014/main" id="{00000000-0008-0000-0F00-00004C020000}"/>
            </a:ext>
          </a:extLst>
        </xdr:cNvPr>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99" name="【保健センター・保健所】&#10;有形固定資産減価償却率該当値テキスト">
          <a:extLst>
            <a:ext uri="{FF2B5EF4-FFF2-40B4-BE49-F238E27FC236}">
              <a16:creationId xmlns:a16="http://schemas.microsoft.com/office/drawing/2014/main" id="{00000000-0008-0000-0F00-000057020000}"/>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148590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5481300" y="1057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80010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4592300" y="106070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66766</xdr:rowOff>
    </xdr:from>
    <xdr:to>
      <xdr:col>72</xdr:col>
      <xdr:colOff>38100</xdr:colOff>
      <xdr:row>62</xdr:row>
      <xdr:rowOff>168366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365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62</xdr:row>
      <xdr:rowOff>117566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3703300" y="107099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6" name="n_1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7" name="n_2ave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8" name="n_3ave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09" name="n_1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610" name="n_2mainValue【保健センター・保健所】&#10;有形固定資産減価償却率">
          <a:extLst>
            <a:ext uri="{FF2B5EF4-FFF2-40B4-BE49-F238E27FC236}">
              <a16:creationId xmlns:a16="http://schemas.microsoft.com/office/drawing/2014/main" id="{00000000-0008-0000-0F00-000062020000}"/>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159493</xdr:rowOff>
    </xdr:from>
    <xdr:ext cx="405111" cy="259045"/>
    <xdr:sp macro="" textlink="">
      <xdr:nvSpPr>
        <xdr:cNvPr id="611" name="n_3mainValue【保健センター・保健所】&#10;有形固定資産減価償却率">
          <a:extLst>
            <a:ext uri="{FF2B5EF4-FFF2-40B4-BE49-F238E27FC236}">
              <a16:creationId xmlns:a16="http://schemas.microsoft.com/office/drawing/2014/main" id="{00000000-0008-0000-0F00-000063020000}"/>
            </a:ext>
          </a:extLst>
        </xdr:cNvPr>
        <xdr:cNvSpPr txBox="1"/>
      </xdr:nvSpPr>
      <xdr:spPr>
        <a:xfrm>
          <a:off x="13500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a:extLst>
            <a:ext uri="{FF2B5EF4-FFF2-40B4-BE49-F238E27FC236}">
              <a16:creationId xmlns:a16="http://schemas.microsoft.com/office/drawing/2014/main" id="{00000000-0008-0000-0F00-00007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a:extLst>
            <a:ext uri="{FF2B5EF4-FFF2-40B4-BE49-F238E27FC236}">
              <a16:creationId xmlns:a16="http://schemas.microsoft.com/office/drawing/2014/main" id="{00000000-0008-0000-0F00-00007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a:extLst>
            <a:ext uri="{FF2B5EF4-FFF2-40B4-BE49-F238E27FC236}">
              <a16:creationId xmlns:a16="http://schemas.microsoft.com/office/drawing/2014/main" id="{00000000-0008-0000-0F00-00007E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40" name="【保健センター・保健所】&#10;一人当たり面積平均値テキスト">
          <a:extLst>
            <a:ext uri="{FF2B5EF4-FFF2-40B4-BE49-F238E27FC236}">
              <a16:creationId xmlns:a16="http://schemas.microsoft.com/office/drawing/2014/main" id="{00000000-0008-0000-0F00-000080020000}"/>
            </a:ext>
          </a:extLst>
        </xdr:cNvPr>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51" name="【保健センター・保健所】&#10;一人当たり面積該当値テキスト">
          <a:extLst>
            <a:ext uri="{FF2B5EF4-FFF2-40B4-BE49-F238E27FC236}">
              <a16:creationId xmlns:a16="http://schemas.microsoft.com/office/drawing/2014/main" id="{00000000-0008-0000-0F00-00008B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125730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21323300" y="1092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129540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9545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8" name="n_1aveValue【保健センター・保健所】&#10;一人当たり面積">
          <a:extLst>
            <a:ext uri="{FF2B5EF4-FFF2-40B4-BE49-F238E27FC236}">
              <a16:creationId xmlns:a16="http://schemas.microsoft.com/office/drawing/2014/main" id="{00000000-0008-0000-0F00-000092020000}"/>
            </a:ext>
          </a:extLst>
        </xdr:cNvPr>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9" name="n_2aveValue【保健センター・保健所】&#10;一人当たり面積">
          <a:extLst>
            <a:ext uri="{FF2B5EF4-FFF2-40B4-BE49-F238E27FC236}">
              <a16:creationId xmlns:a16="http://schemas.microsoft.com/office/drawing/2014/main" id="{00000000-0008-0000-0F00-000093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60" name="n_3aveValue【保健センター・保健所】&#10;一人当たり面積">
          <a:extLst>
            <a:ext uri="{FF2B5EF4-FFF2-40B4-BE49-F238E27FC236}">
              <a16:creationId xmlns:a16="http://schemas.microsoft.com/office/drawing/2014/main" id="{00000000-0008-0000-0F00-000094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61" name="n_1mainValue【保健センター・保健所】&#10;一人当たり面積">
          <a:extLst>
            <a:ext uri="{FF2B5EF4-FFF2-40B4-BE49-F238E27FC236}">
              <a16:creationId xmlns:a16="http://schemas.microsoft.com/office/drawing/2014/main" id="{00000000-0008-0000-0F00-00009502000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62" name="n_2mainValue【保健センター・保健所】&#10;一人当たり面積">
          <a:extLst>
            <a:ext uri="{FF2B5EF4-FFF2-40B4-BE49-F238E27FC236}">
              <a16:creationId xmlns:a16="http://schemas.microsoft.com/office/drawing/2014/main" id="{00000000-0008-0000-0F00-00009602000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663" name="n_3mainValue【保健センター・保健所】&#10;一人当たり面積">
          <a:extLst>
            <a:ext uri="{FF2B5EF4-FFF2-40B4-BE49-F238E27FC236}">
              <a16:creationId xmlns:a16="http://schemas.microsoft.com/office/drawing/2014/main" id="{00000000-0008-0000-0F00-000097020000}"/>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a:extLst>
            <a:ext uri="{FF2B5EF4-FFF2-40B4-BE49-F238E27FC236}">
              <a16:creationId xmlns:a16="http://schemas.microsoft.com/office/drawing/2014/main" id="{00000000-0008-0000-0F00-0000A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a:extLst>
            <a:ext uri="{FF2B5EF4-FFF2-40B4-BE49-F238E27FC236}">
              <a16:creationId xmlns:a16="http://schemas.microsoft.com/office/drawing/2014/main" id="{00000000-0008-0000-0F00-0000B1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a:extLst>
            <a:ext uri="{FF2B5EF4-FFF2-40B4-BE49-F238E27FC236}">
              <a16:creationId xmlns:a16="http://schemas.microsoft.com/office/drawing/2014/main" id="{00000000-0008-0000-0F00-0000B302000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93" name="【消防施設】&#10;有形固定資産減価償却率平均値テキスト">
          <a:extLst>
            <a:ext uri="{FF2B5EF4-FFF2-40B4-BE49-F238E27FC236}">
              <a16:creationId xmlns:a16="http://schemas.microsoft.com/office/drawing/2014/main" id="{00000000-0008-0000-0F00-0000B5020000}"/>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365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31114</xdr:rowOff>
    </xdr:from>
    <xdr:to>
      <xdr:col>85</xdr:col>
      <xdr:colOff>177800</xdr:colOff>
      <xdr:row>84</xdr:row>
      <xdr:rowOff>132714</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6268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9541</xdr:rowOff>
    </xdr:from>
    <xdr:ext cx="405111" cy="259045"/>
    <xdr:sp macro="" textlink="">
      <xdr:nvSpPr>
        <xdr:cNvPr id="704" name="【消防施設】&#10;有形固定資産減価償却率該当値テキスト">
          <a:extLst>
            <a:ext uri="{FF2B5EF4-FFF2-40B4-BE49-F238E27FC236}">
              <a16:creationId xmlns:a16="http://schemas.microsoft.com/office/drawing/2014/main" id="{00000000-0008-0000-0F00-0000C0020000}"/>
            </a:ext>
          </a:extLst>
        </xdr:cNvPr>
        <xdr:cNvSpPr txBox="1"/>
      </xdr:nvSpPr>
      <xdr:spPr>
        <a:xfrm>
          <a:off x="16357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81914</xdr:rowOff>
    </xdr:from>
    <xdr:to>
      <xdr:col>85</xdr:col>
      <xdr:colOff>127000</xdr:colOff>
      <xdr:row>84</xdr:row>
      <xdr:rowOff>121920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5481300" y="144837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4541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131445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4592300" y="145237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114936</xdr:rowOff>
    </xdr:from>
    <xdr:to>
      <xdr:col>72</xdr:col>
      <xdr:colOff>38100</xdr:colOff>
      <xdr:row>81</xdr:row>
      <xdr:rowOff>45086</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3652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165736</xdr:rowOff>
    </xdr:from>
    <xdr:to>
      <xdr:col>76</xdr:col>
      <xdr:colOff>114300</xdr:colOff>
      <xdr:row>84</xdr:row>
      <xdr:rowOff>131445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3703300" y="13881736"/>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11" name="n_1aveValue【消防施設】&#10;有形固定資産減価償却率">
          <a:extLst>
            <a:ext uri="{FF2B5EF4-FFF2-40B4-BE49-F238E27FC236}">
              <a16:creationId xmlns:a16="http://schemas.microsoft.com/office/drawing/2014/main" id="{00000000-0008-0000-0F00-0000C7020000}"/>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712" name="n_2aveValue【消防施設】&#10;有形固定資産減価償却率">
          <a:extLst>
            <a:ext uri="{FF2B5EF4-FFF2-40B4-BE49-F238E27FC236}">
              <a16:creationId xmlns:a16="http://schemas.microsoft.com/office/drawing/2014/main" id="{00000000-0008-0000-0F00-0000C8020000}"/>
            </a:ext>
          </a:extLst>
        </xdr:cNvPr>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713" name="n_3aveValue【消防施設】&#10;有形固定資産減価償却率">
          <a:extLst>
            <a:ext uri="{FF2B5EF4-FFF2-40B4-BE49-F238E27FC236}">
              <a16:creationId xmlns:a16="http://schemas.microsoft.com/office/drawing/2014/main" id="{00000000-0008-0000-0F00-0000C9020000}"/>
            </a:ext>
          </a:extLst>
        </xdr:cNvPr>
        <xdr:cNvSpPr txBox="1"/>
      </xdr:nvSpPr>
      <xdr:spPr>
        <a:xfrm>
          <a:off x="13500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714" name="n_1mainValue【消防施設】&#10;有形固定資産減価償却率">
          <a:extLst>
            <a:ext uri="{FF2B5EF4-FFF2-40B4-BE49-F238E27FC236}">
              <a16:creationId xmlns:a16="http://schemas.microsoft.com/office/drawing/2014/main" id="{00000000-0008-0000-0F00-0000CA020000}"/>
            </a:ext>
          </a:extLst>
        </xdr:cNvPr>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715" name="n_2mainValue【消防施設】&#10;有形固定資産減価償却率">
          <a:extLst>
            <a:ext uri="{FF2B5EF4-FFF2-40B4-BE49-F238E27FC236}">
              <a16:creationId xmlns:a16="http://schemas.microsoft.com/office/drawing/2014/main" id="{00000000-0008-0000-0F00-0000CB020000}"/>
            </a:ext>
          </a:extLst>
        </xdr:cNvPr>
        <xdr:cNvSpPr txBox="1"/>
      </xdr:nvSpPr>
      <xdr:spPr>
        <a:xfrm>
          <a:off x="14389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61613</xdr:rowOff>
    </xdr:from>
    <xdr:ext cx="405111" cy="259045"/>
    <xdr:sp macro="" textlink="">
      <xdr:nvSpPr>
        <xdr:cNvPr id="716" name="n_3mainValue【消防施設】&#10;有形固定資産減価償却率">
          <a:extLst>
            <a:ext uri="{FF2B5EF4-FFF2-40B4-BE49-F238E27FC236}">
              <a16:creationId xmlns:a16="http://schemas.microsoft.com/office/drawing/2014/main" id="{00000000-0008-0000-0F00-0000CC020000}"/>
            </a:ext>
          </a:extLst>
        </xdr:cNvPr>
        <xdr:cNvSpPr txBox="1"/>
      </xdr:nvSpPr>
      <xdr:spPr>
        <a:xfrm>
          <a:off x="13500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id="{00000000-0008-0000-0F00-0000E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a:extLst>
            <a:ext uri="{FF2B5EF4-FFF2-40B4-BE49-F238E27FC236}">
              <a16:creationId xmlns:a16="http://schemas.microsoft.com/office/drawing/2014/main" id="{00000000-0008-0000-0F00-0000E5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a:extLst>
            <a:ext uri="{FF2B5EF4-FFF2-40B4-BE49-F238E27FC236}">
              <a16:creationId xmlns:a16="http://schemas.microsoft.com/office/drawing/2014/main" id="{00000000-0008-0000-0F00-0000E7020000}"/>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5" name="【消防施設】&#10;一人当たり面積平均値テキスト">
          <a:extLst>
            <a:ext uri="{FF2B5EF4-FFF2-40B4-BE49-F238E27FC236}">
              <a16:creationId xmlns:a16="http://schemas.microsoft.com/office/drawing/2014/main" id="{00000000-0008-0000-0F00-0000E902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9494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163830</xdr:rowOff>
    </xdr:from>
    <xdr:to>
      <xdr:col>116</xdr:col>
      <xdr:colOff>114300</xdr:colOff>
      <xdr:row>86</xdr:row>
      <xdr:rowOff>93980</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221107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78757</xdr:rowOff>
    </xdr:from>
    <xdr:ext cx="469744" cy="259045"/>
    <xdr:sp macro="" textlink="">
      <xdr:nvSpPr>
        <xdr:cNvPr id="756" name="【消防施設】&#10;一人当たり面積該当値テキスト">
          <a:extLst>
            <a:ext uri="{FF2B5EF4-FFF2-40B4-BE49-F238E27FC236}">
              <a16:creationId xmlns:a16="http://schemas.microsoft.com/office/drawing/2014/main" id="{00000000-0008-0000-0F00-0000F4020000}"/>
            </a:ext>
          </a:extLst>
        </xdr:cNvPr>
        <xdr:cNvSpPr txBox="1"/>
      </xdr:nvSpPr>
      <xdr:spPr>
        <a:xfrm>
          <a:off x="22199600" y="1465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118111</xdr:rowOff>
    </xdr:from>
    <xdr:to>
      <xdr:col>112</xdr:col>
      <xdr:colOff>38100</xdr:colOff>
      <xdr:row>86</xdr:row>
      <xdr:rowOff>48261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21272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168911</xdr:rowOff>
    </xdr:from>
    <xdr:to>
      <xdr:col>116</xdr:col>
      <xdr:colOff>63500</xdr:colOff>
      <xdr:row>86</xdr:row>
      <xdr:rowOff>43180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21323300" y="14742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168911</xdr:rowOff>
    </xdr:from>
    <xdr:to>
      <xdr:col>111</xdr:col>
      <xdr:colOff>177800</xdr:colOff>
      <xdr:row>86</xdr:row>
      <xdr:rowOff>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20434300" y="147421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125730</xdr:rowOff>
    </xdr:from>
    <xdr:to>
      <xdr:col>102</xdr:col>
      <xdr:colOff>165100</xdr:colOff>
      <xdr:row>86</xdr:row>
      <xdr:rowOff>55880</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9494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5080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9545300" y="147447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63" name="n_1aveValue【消防施設】&#10;一人当たり面積">
          <a:extLst>
            <a:ext uri="{FF2B5EF4-FFF2-40B4-BE49-F238E27FC236}">
              <a16:creationId xmlns:a16="http://schemas.microsoft.com/office/drawing/2014/main" id="{00000000-0008-0000-0F00-0000FB020000}"/>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64" name="n_2aveValue【消防施設】&#10;一人当たり面積">
          <a:extLst>
            <a:ext uri="{FF2B5EF4-FFF2-40B4-BE49-F238E27FC236}">
              <a16:creationId xmlns:a16="http://schemas.microsoft.com/office/drawing/2014/main" id="{00000000-0008-0000-0F00-0000FC020000}"/>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163847</xdr:rowOff>
    </xdr:from>
    <xdr:ext cx="469744" cy="259045"/>
    <xdr:sp macro="" textlink="">
      <xdr:nvSpPr>
        <xdr:cNvPr id="765" name="n_3aveValue【消防施設】&#10;一人当たり面積">
          <a:extLst>
            <a:ext uri="{FF2B5EF4-FFF2-40B4-BE49-F238E27FC236}">
              <a16:creationId xmlns:a16="http://schemas.microsoft.com/office/drawing/2014/main" id="{00000000-0008-0000-0F00-0000FD020000}"/>
            </a:ext>
          </a:extLst>
        </xdr:cNvPr>
        <xdr:cNvSpPr txBox="1"/>
      </xdr:nvSpPr>
      <xdr:spPr>
        <a:xfrm>
          <a:off x="19310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39388</xdr:rowOff>
    </xdr:from>
    <xdr:ext cx="469744" cy="259045"/>
    <xdr:sp macro="" textlink="">
      <xdr:nvSpPr>
        <xdr:cNvPr id="766" name="n_1mainValue【消防施設】&#10;一人当たり面積">
          <a:extLst>
            <a:ext uri="{FF2B5EF4-FFF2-40B4-BE49-F238E27FC236}">
              <a16:creationId xmlns:a16="http://schemas.microsoft.com/office/drawing/2014/main" id="{00000000-0008-0000-0F00-0000FE020000}"/>
            </a:ext>
          </a:extLst>
        </xdr:cNvPr>
        <xdr:cNvSpPr txBox="1"/>
      </xdr:nvSpPr>
      <xdr:spPr>
        <a:xfrm>
          <a:off x="210757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67" name="n_2mainValue【消防施設】&#10;一人当たり面積">
          <a:extLst>
            <a:ext uri="{FF2B5EF4-FFF2-40B4-BE49-F238E27FC236}">
              <a16:creationId xmlns:a16="http://schemas.microsoft.com/office/drawing/2014/main" id="{00000000-0008-0000-0F00-0000FF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47007</xdr:rowOff>
    </xdr:from>
    <xdr:ext cx="469744" cy="259045"/>
    <xdr:sp macro="" textlink="">
      <xdr:nvSpPr>
        <xdr:cNvPr id="768" name="n_3mainValue【消防施設】&#10;一人当たり面積">
          <a:extLst>
            <a:ext uri="{FF2B5EF4-FFF2-40B4-BE49-F238E27FC236}">
              <a16:creationId xmlns:a16="http://schemas.microsoft.com/office/drawing/2014/main" id="{00000000-0008-0000-0F00-000000030000}"/>
            </a:ext>
          </a:extLst>
        </xdr:cNvPr>
        <xdr:cNvSpPr txBox="1"/>
      </xdr:nvSpPr>
      <xdr:spPr>
        <a:xfrm>
          <a:off x="19310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a:extLst>
            <a:ext uri="{FF2B5EF4-FFF2-40B4-BE49-F238E27FC236}">
              <a16:creationId xmlns:a16="http://schemas.microsoft.com/office/drawing/2014/main" id="{00000000-0008-0000-0F00-00001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a:extLst>
            <a:ext uri="{FF2B5EF4-FFF2-40B4-BE49-F238E27FC236}">
              <a16:creationId xmlns:a16="http://schemas.microsoft.com/office/drawing/2014/main" id="{00000000-0008-0000-0F00-00001B030000}"/>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a:extLst>
            <a:ext uri="{FF2B5EF4-FFF2-40B4-BE49-F238E27FC236}">
              <a16:creationId xmlns:a16="http://schemas.microsoft.com/office/drawing/2014/main" id="{00000000-0008-0000-0F00-00001D03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a:extLst>
            <a:ext uri="{FF2B5EF4-FFF2-40B4-BE49-F238E27FC236}">
              <a16:creationId xmlns:a16="http://schemas.microsoft.com/office/drawing/2014/main" id="{00000000-0008-0000-0F00-00001F03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23768</xdr:rowOff>
    </xdr:from>
    <xdr:to>
      <xdr:col>85</xdr:col>
      <xdr:colOff>177800</xdr:colOff>
      <xdr:row>101</xdr:row>
      <xdr:rowOff>125368</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6268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46645</xdr:rowOff>
    </xdr:from>
    <xdr:ext cx="405111" cy="259045"/>
    <xdr:sp macro="" textlink="">
      <xdr:nvSpPr>
        <xdr:cNvPr id="810" name="【庁舎】&#10;有形固定資産減価償却率該当値テキスト">
          <a:extLst>
            <a:ext uri="{FF2B5EF4-FFF2-40B4-BE49-F238E27FC236}">
              <a16:creationId xmlns:a16="http://schemas.microsoft.com/office/drawing/2014/main" id="{00000000-0008-0000-0F00-00002A030000}"/>
            </a:ext>
          </a:extLst>
        </xdr:cNvPr>
        <xdr:cNvSpPr txBox="1"/>
      </xdr:nvSpPr>
      <xdr:spPr>
        <a:xfrm>
          <a:off x="16357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74568</xdr:rowOff>
    </xdr:from>
    <xdr:to>
      <xdr:col>85</xdr:col>
      <xdr:colOff>127000</xdr:colOff>
      <xdr:row>101</xdr:row>
      <xdr:rowOff>113756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5481300" y="173910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80918</xdr:rowOff>
    </xdr:from>
    <xdr:to>
      <xdr:col>76</xdr:col>
      <xdr:colOff>165100</xdr:colOff>
      <xdr:row>102</xdr:row>
      <xdr:rowOff>11068</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4541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113756</xdr:rowOff>
    </xdr:from>
    <xdr:to>
      <xdr:col>81</xdr:col>
      <xdr:colOff>50800</xdr:colOff>
      <xdr:row>101</xdr:row>
      <xdr:rowOff>131718</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4592300" y="174302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131718</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3703300" y="173926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a:extLst>
            <a:ext uri="{FF2B5EF4-FFF2-40B4-BE49-F238E27FC236}">
              <a16:creationId xmlns:a16="http://schemas.microsoft.com/office/drawing/2014/main" id="{00000000-0008-0000-0F00-000031030000}"/>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a:extLst>
            <a:ext uri="{FF2B5EF4-FFF2-40B4-BE49-F238E27FC236}">
              <a16:creationId xmlns:a16="http://schemas.microsoft.com/office/drawing/2014/main" id="{00000000-0008-0000-0F00-000032030000}"/>
            </a:ext>
          </a:extLst>
        </xdr:cNvPr>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19" name="n_3aveValue【庁舎】&#10;有形固定資産減価償却率">
          <a:extLst>
            <a:ext uri="{FF2B5EF4-FFF2-40B4-BE49-F238E27FC236}">
              <a16:creationId xmlns:a16="http://schemas.microsoft.com/office/drawing/2014/main" id="{00000000-0008-0000-0F00-00003303000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820" name="n_1mainValue【庁舎】&#10;有形固定資産減価償却率">
          <a:extLst>
            <a:ext uri="{FF2B5EF4-FFF2-40B4-BE49-F238E27FC236}">
              <a16:creationId xmlns:a16="http://schemas.microsoft.com/office/drawing/2014/main" id="{00000000-0008-0000-0F00-000034030000}"/>
            </a:ext>
          </a:extLst>
        </xdr:cNvPr>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27595</xdr:rowOff>
    </xdr:from>
    <xdr:ext cx="405111" cy="259045"/>
    <xdr:sp macro="" textlink="">
      <xdr:nvSpPr>
        <xdr:cNvPr id="821" name="n_2mainValue【庁舎】&#10;有形固定資産減価償却率">
          <a:extLst>
            <a:ext uri="{FF2B5EF4-FFF2-40B4-BE49-F238E27FC236}">
              <a16:creationId xmlns:a16="http://schemas.microsoft.com/office/drawing/2014/main" id="{00000000-0008-0000-0F00-000035030000}"/>
            </a:ext>
          </a:extLst>
        </xdr:cNvPr>
        <xdr:cNvSpPr txBox="1"/>
      </xdr:nvSpPr>
      <xdr:spPr>
        <a:xfrm>
          <a:off x="14389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822" name="n_3mainValue【庁舎】&#10;有形固定資産減価償却率">
          <a:extLst>
            <a:ext uri="{FF2B5EF4-FFF2-40B4-BE49-F238E27FC236}">
              <a16:creationId xmlns:a16="http://schemas.microsoft.com/office/drawing/2014/main" id="{00000000-0008-0000-0F00-000036030000}"/>
            </a:ext>
          </a:extLst>
        </xdr:cNvPr>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a:extLst>
            <a:ext uri="{FF2B5EF4-FFF2-40B4-BE49-F238E27FC236}">
              <a16:creationId xmlns:a16="http://schemas.microsoft.com/office/drawing/2014/main" id="{00000000-0008-0000-0F00-00004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a:extLst>
            <a:ext uri="{FF2B5EF4-FFF2-40B4-BE49-F238E27FC236}">
              <a16:creationId xmlns:a16="http://schemas.microsoft.com/office/drawing/2014/main" id="{00000000-0008-0000-0F00-00004D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a:extLst>
            <a:ext uri="{FF2B5EF4-FFF2-40B4-BE49-F238E27FC236}">
              <a16:creationId xmlns:a16="http://schemas.microsoft.com/office/drawing/2014/main" id="{00000000-0008-0000-0F00-00004F030000}"/>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9" name="【庁舎】&#10;一人当たり面積平均値テキスト">
          <a:extLst>
            <a:ext uri="{FF2B5EF4-FFF2-40B4-BE49-F238E27FC236}">
              <a16:creationId xmlns:a16="http://schemas.microsoft.com/office/drawing/2014/main" id="{00000000-0008-0000-0F00-000051030000}"/>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9494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20828</xdr:rowOff>
    </xdr:from>
    <xdr:to>
      <xdr:col>116</xdr:col>
      <xdr:colOff>114300</xdr:colOff>
      <xdr:row>103</xdr:row>
      <xdr:rowOff>122428</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221107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43705</xdr:rowOff>
    </xdr:from>
    <xdr:ext cx="469744" cy="259045"/>
    <xdr:sp macro="" textlink="">
      <xdr:nvSpPr>
        <xdr:cNvPr id="860" name="【庁舎】&#10;一人当たり面積該当値テキスト">
          <a:extLst>
            <a:ext uri="{FF2B5EF4-FFF2-40B4-BE49-F238E27FC236}">
              <a16:creationId xmlns:a16="http://schemas.microsoft.com/office/drawing/2014/main" id="{00000000-0008-0000-0F00-00005C030000}"/>
            </a:ext>
          </a:extLst>
        </xdr:cNvPr>
        <xdr:cNvSpPr txBox="1"/>
      </xdr:nvSpPr>
      <xdr:spPr>
        <a:xfrm>
          <a:off x="22199600" y="175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34544</xdr:rowOff>
    </xdr:from>
    <xdr:to>
      <xdr:col>112</xdr:col>
      <xdr:colOff>38100</xdr:colOff>
      <xdr:row>103</xdr:row>
      <xdr:rowOff>136144</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21272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71628</xdr:rowOff>
    </xdr:from>
    <xdr:to>
      <xdr:col>116</xdr:col>
      <xdr:colOff>63500</xdr:colOff>
      <xdr:row>103</xdr:row>
      <xdr:rowOff>85344</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21323300" y="177309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45974</xdr:rowOff>
    </xdr:from>
    <xdr:to>
      <xdr:col>107</xdr:col>
      <xdr:colOff>101600</xdr:colOff>
      <xdr:row>103</xdr:row>
      <xdr:rowOff>147574</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20383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85344</xdr:rowOff>
    </xdr:from>
    <xdr:to>
      <xdr:col>111</xdr:col>
      <xdr:colOff>177800</xdr:colOff>
      <xdr:row>103</xdr:row>
      <xdr:rowOff>96774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20434300" y="177446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57404</xdr:rowOff>
    </xdr:from>
    <xdr:to>
      <xdr:col>102</xdr:col>
      <xdr:colOff>165100</xdr:colOff>
      <xdr:row>103</xdr:row>
      <xdr:rowOff>159004</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9494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96774</xdr:rowOff>
    </xdr:from>
    <xdr:to>
      <xdr:col>107</xdr:col>
      <xdr:colOff>50800</xdr:colOff>
      <xdr:row>103</xdr:row>
      <xdr:rowOff>108204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9545300" y="177561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67" name="n_1aveValue【庁舎】&#10;一人当たり面積">
          <a:extLst>
            <a:ext uri="{FF2B5EF4-FFF2-40B4-BE49-F238E27FC236}">
              <a16:creationId xmlns:a16="http://schemas.microsoft.com/office/drawing/2014/main" id="{00000000-0008-0000-0F00-000063030000}"/>
            </a:ext>
          </a:extLst>
        </xdr:cNvPr>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68" name="n_2aveValue【庁舎】&#10;一人当たり面積">
          <a:extLst>
            <a:ext uri="{FF2B5EF4-FFF2-40B4-BE49-F238E27FC236}">
              <a16:creationId xmlns:a16="http://schemas.microsoft.com/office/drawing/2014/main" id="{00000000-0008-0000-0F00-000064030000}"/>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120414</xdr:rowOff>
    </xdr:from>
    <xdr:ext cx="469744" cy="259045"/>
    <xdr:sp macro="" textlink="">
      <xdr:nvSpPr>
        <xdr:cNvPr id="869" name="n_3aveValue【庁舎】&#10;一人当たり面積">
          <a:extLst>
            <a:ext uri="{FF2B5EF4-FFF2-40B4-BE49-F238E27FC236}">
              <a16:creationId xmlns:a16="http://schemas.microsoft.com/office/drawing/2014/main" id="{00000000-0008-0000-0F00-000065030000}"/>
            </a:ext>
          </a:extLst>
        </xdr:cNvPr>
        <xdr:cNvSpPr txBox="1"/>
      </xdr:nvSpPr>
      <xdr:spPr>
        <a:xfrm>
          <a:off x="19310427"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152671</xdr:rowOff>
    </xdr:from>
    <xdr:ext cx="469744" cy="259045"/>
    <xdr:sp macro="" textlink="">
      <xdr:nvSpPr>
        <xdr:cNvPr id="870" name="n_1mainValue【庁舎】&#10;一人当たり面積">
          <a:extLst>
            <a:ext uri="{FF2B5EF4-FFF2-40B4-BE49-F238E27FC236}">
              <a16:creationId xmlns:a16="http://schemas.microsoft.com/office/drawing/2014/main" id="{00000000-0008-0000-0F00-000066030000}"/>
            </a:ext>
          </a:extLst>
        </xdr:cNvPr>
        <xdr:cNvSpPr txBox="1"/>
      </xdr:nvSpPr>
      <xdr:spPr>
        <a:xfrm>
          <a:off x="210757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164101</xdr:rowOff>
    </xdr:from>
    <xdr:ext cx="469744" cy="259045"/>
    <xdr:sp macro="" textlink="">
      <xdr:nvSpPr>
        <xdr:cNvPr id="871" name="n_2mainValue【庁舎】&#10;一人当たり面積">
          <a:extLst>
            <a:ext uri="{FF2B5EF4-FFF2-40B4-BE49-F238E27FC236}">
              <a16:creationId xmlns:a16="http://schemas.microsoft.com/office/drawing/2014/main" id="{00000000-0008-0000-0F00-000067030000}"/>
            </a:ext>
          </a:extLst>
        </xdr:cNvPr>
        <xdr:cNvSpPr txBox="1"/>
      </xdr:nvSpPr>
      <xdr:spPr>
        <a:xfrm>
          <a:off x="20199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4081</xdr:rowOff>
    </xdr:from>
    <xdr:ext cx="469744" cy="259045"/>
    <xdr:sp macro="" textlink="">
      <xdr:nvSpPr>
        <xdr:cNvPr id="872" name="n_3mainValue【庁舎】&#10;一人当たり面積">
          <a:extLst>
            <a:ext uri="{FF2B5EF4-FFF2-40B4-BE49-F238E27FC236}">
              <a16:creationId xmlns:a16="http://schemas.microsoft.com/office/drawing/2014/main" id="{00000000-0008-0000-0F00-000068030000}"/>
            </a:ext>
          </a:extLst>
        </xdr:cNvPr>
        <xdr:cNvSpPr txBox="1"/>
      </xdr:nvSpPr>
      <xdr:spPr>
        <a:xfrm>
          <a:off x="19310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a:extLst>
            <a:ext uri="{FF2B5EF4-FFF2-40B4-BE49-F238E27FC236}">
              <a16:creationId xmlns:a16="http://schemas.microsoft.com/office/drawing/2014/main" id="{00000000-0008-0000-0F00-00006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くなっている施設は、図書館、福祉施設、市民会館、庁舎であり、低くなっている施設は、体育館・プール、一般廃棄物処理施設、保健センター、消防施設である。高くなっている原因は、それぞれの施設の耐用年数が経過しているか若しくは経過しつつあるためである。</a:t>
          </a:r>
        </a:p>
        <a:p>
          <a:r>
            <a:rPr kumimoji="1" lang="ja-JP" altLang="en-US" sz="1300">
              <a:latin typeface="ＭＳ Ｐゴシック" panose="020B0600070205080204" pitchFamily="50" charset="-128"/>
              <a:ea typeface="ＭＳ Ｐゴシック" panose="020B0600070205080204" pitchFamily="50" charset="-128"/>
            </a:rPr>
            <a:t>　図書館については、現在新設の構想を練っているところであり、福祉施設は現在使用しておらず今後は解体も視野に入れた利用方法も検討をしていくこととしている。市民会館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年度に故障が頻発していた空調の改修工事を行っており、それまでより有形固定資産償却率は低くなっている。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体育館・プールについては今後、利用状況、地域配分等に応じて施設の統廃合の検討が必要である。一般廃棄物処理施設については毎年炉等の補修工事を行っており、保健センターについては平成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増築・改修工事を行っているため類似団体内平均値より低くなっている。消防施設は消防団の車庫等であるが、耐用年数が比較的短いため有形固定資産償却率は高くなっているが、いずれも新耐震基準に基づく建物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12451309</v>
      </c>
      <c r="BO4" s="430"/>
      <c r="BP4" s="430"/>
      <c r="BQ4" s="430"/>
      <c r="BR4" s="430"/>
      <c r="BS4" s="430"/>
      <c r="BT4" s="430"/>
      <c r="BU4" s="431"/>
      <c r="BV4" s="429">
        <v>12663221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8.1</v>
      </c>
      <c r="CU4" s="436"/>
      <c r="CV4" s="436"/>
      <c r="CW4" s="436"/>
      <c r="CX4" s="436"/>
      <c r="CY4" s="436"/>
      <c r="CZ4" s="436"/>
      <c r="DA4" s="437"/>
      <c r="DB4" s="435">
        <v>4.9000000000000004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11821084</v>
      </c>
      <c r="BO5" s="467"/>
      <c r="BP5" s="467"/>
      <c r="BQ5" s="467"/>
      <c r="BR5" s="467"/>
      <c r="BS5" s="467"/>
      <c r="BT5" s="467"/>
      <c r="BU5" s="468"/>
      <c r="BV5" s="466">
        <v>12292113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101.8</v>
      </c>
      <c r="CU5" s="464"/>
      <c r="CV5" s="464"/>
      <c r="CW5" s="464"/>
      <c r="CX5" s="464"/>
      <c r="CY5" s="464"/>
      <c r="CZ5" s="464"/>
      <c r="DA5" s="465"/>
      <c r="DB5" s="463">
        <v>99.5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630225</v>
      </c>
      <c r="BO6" s="467"/>
      <c r="BP6" s="467"/>
      <c r="BQ6" s="467"/>
      <c r="BR6" s="467"/>
      <c r="BS6" s="467"/>
      <c r="BT6" s="467"/>
      <c r="BU6" s="468"/>
      <c r="BV6" s="466">
        <v>371108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106.9</v>
      </c>
      <c r="CU6" s="504"/>
      <c r="CV6" s="504"/>
      <c r="CW6" s="504"/>
      <c r="CX6" s="504"/>
      <c r="CY6" s="504"/>
      <c r="CZ6" s="504"/>
      <c r="DA6" s="505"/>
      <c r="DB6" s="503">
        <v>104.4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152091</v>
      </c>
      <c r="BO7" s="467"/>
      <c r="BP7" s="467"/>
      <c r="BQ7" s="467"/>
      <c r="BR7" s="467"/>
      <c r="BS7" s="467"/>
      <c r="BT7" s="467"/>
      <c r="BU7" s="468"/>
      <c r="BV7" s="466">
        <v>80579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5872525</v>
      </c>
      <c r="CU7" s="467"/>
      <c r="CV7" s="467"/>
      <c r="CW7" s="467"/>
      <c r="CX7" s="467"/>
      <c r="CY7" s="467"/>
      <c r="CZ7" s="467"/>
      <c r="DA7" s="468"/>
      <c r="DB7" s="466">
        <v>5934338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478134</v>
      </c>
      <c r="BO8" s="467"/>
      <c r="BP8" s="467"/>
      <c r="BQ8" s="467"/>
      <c r="BR8" s="467"/>
      <c r="BS8" s="467"/>
      <c r="BT8" s="467"/>
      <c r="BU8" s="468"/>
      <c r="BV8" s="466">
        <v>290529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0.37</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19749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187605</v>
      </c>
      <c r="BO9" s="467"/>
      <c r="BP9" s="467"/>
      <c r="BQ9" s="467"/>
      <c r="BR9" s="467"/>
      <c r="BS9" s="467"/>
      <c r="BT9" s="467"/>
      <c r="BU9" s="468"/>
      <c r="BV9" s="466">
        <v>-13372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15.7</v>
      </c>
      <c r="CU9" s="464"/>
      <c r="CV9" s="464"/>
      <c r="CW9" s="464"/>
      <c r="CX9" s="464"/>
      <c r="CY9" s="464"/>
      <c r="CZ9" s="464"/>
      <c r="DA9" s="465"/>
      <c r="DB9" s="463">
        <v>15.7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21404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69</v>
      </c>
      <c r="BO10" s="467"/>
      <c r="BP10" s="467"/>
      <c r="BQ10" s="467"/>
      <c r="BR10" s="467"/>
      <c r="BS10" s="467"/>
      <c r="BT10" s="467"/>
      <c r="BU10" s="468"/>
      <c r="BV10" s="466">
        <v>78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19343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93</v>
      </c>
      <c r="AV12" s="499"/>
      <c r="AW12" s="499"/>
      <c r="AX12" s="499"/>
      <c r="AY12" s="500" t="s">
        <v>135</v>
      </c>
      <c r="AZ12" s="501"/>
      <c r="BA12" s="501"/>
      <c r="BB12" s="501"/>
      <c r="BC12" s="501"/>
      <c r="BD12" s="501"/>
      <c r="BE12" s="501"/>
      <c r="BF12" s="501"/>
      <c r="BG12" s="501"/>
      <c r="BH12" s="501"/>
      <c r="BI12" s="501"/>
      <c r="BJ12" s="501"/>
      <c r="BK12" s="501"/>
      <c r="BL12" s="501"/>
      <c r="BM12" s="502"/>
      <c r="BN12" s="466">
        <v>337449</v>
      </c>
      <c r="BO12" s="467"/>
      <c r="BP12" s="467"/>
      <c r="BQ12" s="467"/>
      <c r="BR12" s="467"/>
      <c r="BS12" s="467"/>
      <c r="BT12" s="467"/>
      <c r="BU12" s="468"/>
      <c r="BV12" s="466">
        <v>146613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19159</v>
      </c>
      <c r="S13" s="548"/>
      <c r="T13" s="548"/>
      <c r="U13" s="548"/>
      <c r="V13" s="549"/>
      <c r="W13" s="482" t="s">
        <v>138</v>
      </c>
      <c r="X13" s="483"/>
      <c r="Y13" s="483"/>
      <c r="Z13" s="483"/>
      <c r="AA13" s="483"/>
      <c r="AB13" s="473"/>
      <c r="AC13" s="517">
        <v>823</v>
      </c>
      <c r="AD13" s="518"/>
      <c r="AE13" s="518"/>
      <c r="AF13" s="518"/>
      <c r="AG13" s="557"/>
      <c r="AH13" s="517">
        <v>971</v>
      </c>
      <c r="AI13" s="518"/>
      <c r="AJ13" s="518"/>
      <c r="AK13" s="518"/>
      <c r="AL13" s="519"/>
      <c r="AM13" s="495" t="s">
        <v>139</v>
      </c>
      <c r="AN13" s="496"/>
      <c r="AO13" s="496"/>
      <c r="AP13" s="496"/>
      <c r="AQ13" s="496"/>
      <c r="AR13" s="496"/>
      <c r="AS13" s="496"/>
      <c r="AT13" s="497"/>
      <c r="AU13" s="498" t="s">
        <v>119</v>
      </c>
      <c r="AV13" s="499"/>
      <c r="AW13" s="499"/>
      <c r="AX13" s="499"/>
      <c r="AY13" s="500" t="s">
        <v>140</v>
      </c>
      <c r="AZ13" s="501"/>
      <c r="BA13" s="501"/>
      <c r="BB13" s="501"/>
      <c r="BC13" s="501"/>
      <c r="BD13" s="501"/>
      <c r="BE13" s="501"/>
      <c r="BF13" s="501"/>
      <c r="BG13" s="501"/>
      <c r="BH13" s="501"/>
      <c r="BI13" s="501"/>
      <c r="BJ13" s="501"/>
      <c r="BK13" s="501"/>
      <c r="BL13" s="501"/>
      <c r="BM13" s="502"/>
      <c r="BN13" s="466">
        <v>-149775</v>
      </c>
      <c r="BO13" s="467"/>
      <c r="BP13" s="467"/>
      <c r="BQ13" s="467"/>
      <c r="BR13" s="467"/>
      <c r="BS13" s="467"/>
      <c r="BT13" s="467"/>
      <c r="BU13" s="468"/>
      <c r="BV13" s="466">
        <v>-159907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11</v>
      </c>
      <c r="CU13" s="464"/>
      <c r="CV13" s="464"/>
      <c r="CW13" s="464"/>
      <c r="CX13" s="464"/>
      <c r="CY13" s="464"/>
      <c r="CZ13" s="464"/>
      <c r="DA13" s="465"/>
      <c r="DB13" s="463">
        <v>10.9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19647</v>
      </c>
      <c r="S14" s="548"/>
      <c r="T14" s="548"/>
      <c r="U14" s="548"/>
      <c r="V14" s="549"/>
      <c r="W14" s="456"/>
      <c r="X14" s="457"/>
      <c r="Y14" s="457"/>
      <c r="Z14" s="457"/>
      <c r="AA14" s="457"/>
      <c r="AB14" s="446"/>
      <c r="AC14" s="550">
        <v>8.6999999999999993</v>
      </c>
      <c r="AD14" s="551"/>
      <c r="AE14" s="551"/>
      <c r="AF14" s="551"/>
      <c r="AG14" s="552"/>
      <c r="AH14" s="550">
        <v>9.6999999999999993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144</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19494</v>
      </c>
      <c r="S15" s="548"/>
      <c r="T15" s="548"/>
      <c r="U15" s="548"/>
      <c r="V15" s="549"/>
      <c r="W15" s="482" t="s">
        <v>147</v>
      </c>
      <c r="X15" s="483"/>
      <c r="Y15" s="483"/>
      <c r="Z15" s="483"/>
      <c r="AA15" s="483"/>
      <c r="AB15" s="473"/>
      <c r="AC15" s="517">
        <v>2652</v>
      </c>
      <c r="AD15" s="518"/>
      <c r="AE15" s="518"/>
      <c r="AF15" s="518"/>
      <c r="AG15" s="557"/>
      <c r="AH15" s="517">
        <v>2769</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1969437</v>
      </c>
      <c r="BO15" s="430"/>
      <c r="BP15" s="430"/>
      <c r="BQ15" s="430"/>
      <c r="BR15" s="430"/>
      <c r="BS15" s="430"/>
      <c r="BT15" s="430"/>
      <c r="BU15" s="431"/>
      <c r="BV15" s="429">
        <v>1946064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28.1</v>
      </c>
      <c r="AD16" s="551"/>
      <c r="AE16" s="551"/>
      <c r="AF16" s="551"/>
      <c r="AG16" s="552"/>
      <c r="AH16" s="550">
        <v>27.7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5082289</v>
      </c>
      <c r="BO16" s="467"/>
      <c r="BP16" s="467"/>
      <c r="BQ16" s="467"/>
      <c r="BR16" s="467"/>
      <c r="BS16" s="467"/>
      <c r="BT16" s="467"/>
      <c r="BU16" s="468"/>
      <c r="BV16" s="466">
        <v>5143047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5949</v>
      </c>
      <c r="AD17" s="518"/>
      <c r="AE17" s="518"/>
      <c r="AF17" s="518"/>
      <c r="AG17" s="557"/>
      <c r="AH17" s="517">
        <v>6271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2479290</v>
      </c>
      <c r="BO17" s="467"/>
      <c r="BP17" s="467"/>
      <c r="BQ17" s="467"/>
      <c r="BR17" s="467"/>
      <c r="BS17" s="467"/>
      <c r="BT17" s="467"/>
      <c r="BU17" s="468"/>
      <c r="BV17" s="466">
        <v>2457598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96.96</v>
      </c>
      <c r="M18" s="579"/>
      <c r="N18" s="579"/>
      <c r="O18" s="579"/>
      <c r="P18" s="579"/>
      <c r="Q18" s="579"/>
      <c r="R18" s="580"/>
      <c r="S18" s="580"/>
      <c r="T18" s="580"/>
      <c r="U18" s="580"/>
      <c r="V18" s="581"/>
      <c r="W18" s="484"/>
      <c r="X18" s="485"/>
      <c r="Y18" s="485"/>
      <c r="Z18" s="485"/>
      <c r="AA18" s="485"/>
      <c r="AB18" s="476"/>
      <c r="AC18" s="582">
        <v>63.1</v>
      </c>
      <c r="AD18" s="583"/>
      <c r="AE18" s="583"/>
      <c r="AF18" s="583"/>
      <c r="AG18" s="584"/>
      <c r="AH18" s="582">
        <v>62.6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5983885</v>
      </c>
      <c r="BO18" s="467"/>
      <c r="BP18" s="467"/>
      <c r="BQ18" s="467"/>
      <c r="BR18" s="467"/>
      <c r="BS18" s="467"/>
      <c r="BT18" s="467"/>
      <c r="BU18" s="468"/>
      <c r="BV18" s="466">
        <v>5981522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7901889</v>
      </c>
      <c r="BO19" s="467"/>
      <c r="BP19" s="467"/>
      <c r="BQ19" s="467"/>
      <c r="BR19" s="467"/>
      <c r="BS19" s="467"/>
      <c r="BT19" s="467"/>
      <c r="BU19" s="468"/>
      <c r="BV19" s="466">
        <v>7798177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6847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14035384</v>
      </c>
      <c r="BO23" s="467"/>
      <c r="BP23" s="467"/>
      <c r="BQ23" s="467"/>
      <c r="BR23" s="467"/>
      <c r="BS23" s="467"/>
      <c r="BT23" s="467"/>
      <c r="BU23" s="468"/>
      <c r="BV23" s="466">
        <v>13831391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8130</v>
      </c>
      <c r="R24" s="518"/>
      <c r="S24" s="518"/>
      <c r="T24" s="518"/>
      <c r="U24" s="518"/>
      <c r="V24" s="557"/>
      <c r="W24" s="616"/>
      <c r="X24" s="604"/>
      <c r="Y24" s="605"/>
      <c r="Z24" s="516" t="s">
        <v>171</v>
      </c>
      <c r="AA24" s="496"/>
      <c r="AB24" s="496"/>
      <c r="AC24" s="496"/>
      <c r="AD24" s="496"/>
      <c r="AE24" s="496"/>
      <c r="AF24" s="496"/>
      <c r="AG24" s="497"/>
      <c r="AH24" s="517">
        <v>183</v>
      </c>
      <c r="AI24" s="518"/>
      <c r="AJ24" s="518"/>
      <c r="AK24" s="518"/>
      <c r="AL24" s="557"/>
      <c r="AM24" s="517">
        <v>583221</v>
      </c>
      <c r="AN24" s="518"/>
      <c r="AO24" s="518"/>
      <c r="AP24" s="518"/>
      <c r="AQ24" s="518"/>
      <c r="AR24" s="557"/>
      <c r="AS24" s="517">
        <v>3187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13329390</v>
      </c>
      <c r="BO24" s="467"/>
      <c r="BP24" s="467"/>
      <c r="BQ24" s="467"/>
      <c r="BR24" s="467"/>
      <c r="BS24" s="467"/>
      <c r="BT24" s="467"/>
      <c r="BU24" s="468"/>
      <c r="BV24" s="466">
        <v>13083255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6520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176</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344622</v>
      </c>
      <c r="BO25" s="430"/>
      <c r="BP25" s="430"/>
      <c r="BQ25" s="430"/>
      <c r="BR25" s="430"/>
      <c r="BS25" s="430"/>
      <c r="BT25" s="430"/>
      <c r="BU25" s="431"/>
      <c r="BV25" s="429">
        <v>1441643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5710</v>
      </c>
      <c r="R26" s="518"/>
      <c r="S26" s="518"/>
      <c r="T26" s="518"/>
      <c r="U26" s="518"/>
      <c r="V26" s="557"/>
      <c r="W26" s="616"/>
      <c r="X26" s="604"/>
      <c r="Y26" s="605"/>
      <c r="Z26" s="516" t="s">
        <v>180</v>
      </c>
      <c r="AA26" s="626"/>
      <c r="AB26" s="626"/>
      <c r="AC26" s="626"/>
      <c r="AD26" s="626"/>
      <c r="AE26" s="626"/>
      <c r="AF26" s="626"/>
      <c r="AG26" s="627"/>
      <c r="AH26" s="517">
        <v>2</v>
      </c>
      <c r="AI26" s="518"/>
      <c r="AJ26" s="518"/>
      <c r="AK26" s="518"/>
      <c r="AL26" s="557"/>
      <c r="AM26" s="517" t="s">
        <v>181</v>
      </c>
      <c r="AN26" s="518"/>
      <c r="AO26" s="518"/>
      <c r="AP26" s="518"/>
      <c r="AQ26" s="518"/>
      <c r="AR26" s="557"/>
      <c r="AS26" s="517" t="s">
        <v>182</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184</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185</v>
      </c>
      <c r="F27" s="496"/>
      <c r="G27" s="496"/>
      <c r="H27" s="496"/>
      <c r="I27" s="496"/>
      <c r="J27" s="496"/>
      <c r="K27" s="497"/>
      <c r="L27" s="517">
        <v>1</v>
      </c>
      <c r="M27" s="518"/>
      <c r="N27" s="518"/>
      <c r="O27" s="518"/>
      <c r="P27" s="557"/>
      <c r="Q27" s="517">
        <v>4410</v>
      </c>
      <c r="R27" s="518"/>
      <c r="S27" s="518"/>
      <c r="T27" s="518"/>
      <c r="U27" s="518"/>
      <c r="V27" s="557"/>
      <c r="W27" s="616"/>
      <c r="X27" s="604"/>
      <c r="Y27" s="605"/>
      <c r="Z27" s="516" t="s">
        <v>186</v>
      </c>
      <c r="AA27" s="496"/>
      <c r="AB27" s="496"/>
      <c r="AC27" s="496"/>
      <c r="AD27" s="496"/>
      <c r="AE27" s="496"/>
      <c r="AF27" s="496"/>
      <c r="AG27" s="497"/>
      <c r="AH27" s="517">
        <v>3</v>
      </c>
      <c r="AI27" s="518"/>
      <c r="AJ27" s="518"/>
      <c r="AK27" s="518"/>
      <c r="AL27" s="557"/>
      <c r="AM27" s="517">
        <v>11853</v>
      </c>
      <c r="AN27" s="518"/>
      <c r="AO27" s="518"/>
      <c r="AP27" s="518"/>
      <c r="AQ27" s="518"/>
      <c r="AR27" s="557"/>
      <c r="AS27" s="517">
        <v>3951</v>
      </c>
      <c r="AT27" s="518"/>
      <c r="AU27" s="518"/>
      <c r="AV27" s="518"/>
      <c r="AW27" s="518"/>
      <c r="AX27" s="519"/>
      <c r="AY27" s="558" t="s">
        <v>187</v>
      </c>
      <c r="AZ27" s="559"/>
      <c r="BA27" s="559"/>
      <c r="BB27" s="559"/>
      <c r="BC27" s="559"/>
      <c r="BD27" s="559"/>
      <c r="BE27" s="559"/>
      <c r="BF27" s="559"/>
      <c r="BG27" s="559"/>
      <c r="BH27" s="559"/>
      <c r="BI27" s="559"/>
      <c r="BJ27" s="559"/>
      <c r="BK27" s="559"/>
      <c r="BL27" s="559"/>
      <c r="BM27" s="560"/>
      <c r="BN27" s="639">
        <v>351926</v>
      </c>
      <c r="BO27" s="640"/>
      <c r="BP27" s="640"/>
      <c r="BQ27" s="640"/>
      <c r="BR27" s="640"/>
      <c r="BS27" s="640"/>
      <c r="BT27" s="640"/>
      <c r="BU27" s="641"/>
      <c r="BV27" s="639">
        <v>451678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188</v>
      </c>
      <c r="F28" s="496"/>
      <c r="G28" s="496"/>
      <c r="H28" s="496"/>
      <c r="I28" s="496"/>
      <c r="J28" s="496"/>
      <c r="K28" s="497"/>
      <c r="L28" s="517">
        <v>1</v>
      </c>
      <c r="M28" s="518"/>
      <c r="N28" s="518"/>
      <c r="O28" s="518"/>
      <c r="P28" s="557"/>
      <c r="Q28" s="517">
        <v>3710</v>
      </c>
      <c r="R28" s="518"/>
      <c r="S28" s="518"/>
      <c r="T28" s="518"/>
      <c r="U28" s="518"/>
      <c r="V28" s="557"/>
      <c r="W28" s="616"/>
      <c r="X28" s="604"/>
      <c r="Y28" s="605"/>
      <c r="Z28" s="516" t="s">
        <v>189</v>
      </c>
      <c r="AA28" s="496"/>
      <c r="AB28" s="496"/>
      <c r="AC28" s="496"/>
      <c r="AD28" s="496"/>
      <c r="AE28" s="496"/>
      <c r="AF28" s="496"/>
      <c r="AG28" s="497"/>
      <c r="AH28" s="517" t="s">
        <v>177</v>
      </c>
      <c r="AI28" s="518"/>
      <c r="AJ28" s="518"/>
      <c r="AK28" s="518"/>
      <c r="AL28" s="557"/>
      <c r="AM28" s="517" t="s">
        <v>177</v>
      </c>
      <c r="AN28" s="518"/>
      <c r="AO28" s="518"/>
      <c r="AP28" s="518"/>
      <c r="AQ28" s="518"/>
      <c r="AR28" s="557"/>
      <c r="AS28" s="517" t="s">
        <v>129</v>
      </c>
      <c r="AT28" s="518"/>
      <c r="AU28" s="518"/>
      <c r="AV28" s="518"/>
      <c r="AW28" s="518"/>
      <c r="AX28" s="519"/>
      <c r="AY28" s="642" t="s">
        <v>190</v>
      </c>
      <c r="AZ28" s="643"/>
      <c r="BA28" s="643"/>
      <c r="BB28" s="644"/>
      <c r="BC28" s="426" t="s">
        <v>47</v>
      </c>
      <c r="BD28" s="427"/>
      <c r="BE28" s="427"/>
      <c r="BF28" s="427"/>
      <c r="BG28" s="427"/>
      <c r="BH28" s="427"/>
      <c r="BI28" s="427"/>
      <c r="BJ28" s="427"/>
      <c r="BK28" s="427"/>
      <c r="BL28" s="427"/>
      <c r="BM28" s="428"/>
      <c r="BN28" s="429">
        <v>813897</v>
      </c>
      <c r="BO28" s="430"/>
      <c r="BP28" s="430"/>
      <c r="BQ28" s="430"/>
      <c r="BR28" s="430"/>
      <c r="BS28" s="430"/>
      <c r="BT28" s="430"/>
      <c r="BU28" s="431"/>
      <c r="BV28" s="429">
        <v>1151277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191</v>
      </c>
      <c r="F29" s="496"/>
      <c r="G29" s="496"/>
      <c r="H29" s="496"/>
      <c r="I29" s="496"/>
      <c r="J29" s="496"/>
      <c r="K29" s="497"/>
      <c r="L29" s="517">
        <v>13</v>
      </c>
      <c r="M29" s="518"/>
      <c r="N29" s="518"/>
      <c r="O29" s="518"/>
      <c r="P29" s="557"/>
      <c r="Q29" s="517">
        <v>3450</v>
      </c>
      <c r="R29" s="518"/>
      <c r="S29" s="518"/>
      <c r="T29" s="518"/>
      <c r="U29" s="518"/>
      <c r="V29" s="557"/>
      <c r="W29" s="617"/>
      <c r="X29" s="618"/>
      <c r="Y29" s="619"/>
      <c r="Z29" s="516" t="s">
        <v>192</v>
      </c>
      <c r="AA29" s="496"/>
      <c r="AB29" s="496"/>
      <c r="AC29" s="496"/>
      <c r="AD29" s="496"/>
      <c r="AE29" s="496"/>
      <c r="AF29" s="496"/>
      <c r="AG29" s="497"/>
      <c r="AH29" s="517">
        <v>186</v>
      </c>
      <c r="AI29" s="518"/>
      <c r="AJ29" s="518"/>
      <c r="AK29" s="518"/>
      <c r="AL29" s="557"/>
      <c r="AM29" s="517">
        <v>595074</v>
      </c>
      <c r="AN29" s="518"/>
      <c r="AO29" s="518"/>
      <c r="AP29" s="518"/>
      <c r="AQ29" s="518"/>
      <c r="AR29" s="557"/>
      <c r="AS29" s="517">
        <v>3199</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1256544</v>
      </c>
      <c r="BO29" s="467"/>
      <c r="BP29" s="467"/>
      <c r="BQ29" s="467"/>
      <c r="BR29" s="467"/>
      <c r="BS29" s="467"/>
      <c r="BT29" s="467"/>
      <c r="BU29" s="468"/>
      <c r="BV29" s="466">
        <v>1441598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6833656</v>
      </c>
      <c r="BO30" s="640"/>
      <c r="BP30" s="640"/>
      <c r="BQ30" s="640"/>
      <c r="BR30" s="640"/>
      <c r="BS30" s="640"/>
      <c r="BT30" s="640"/>
      <c r="BU30" s="641"/>
      <c r="BV30" s="639">
        <v>6781568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202</v>
      </c>
      <c r="X33" s="455"/>
      <c r="Y33" s="455"/>
      <c r="Z33" s="455"/>
      <c r="AA33" s="455"/>
      <c r="AB33" s="455"/>
      <c r="AC33" s="455"/>
      <c r="AD33" s="455"/>
      <c r="AE33" s="455"/>
      <c r="AF33" s="455"/>
      <c r="AG33" s="455"/>
      <c r="AH33" s="455"/>
      <c r="AI33" s="455"/>
      <c r="AJ33" s="455"/>
      <c r="AK33" s="455"/>
      <c r="AL33" s="215"/>
      <c r="AM33" s="490" t="s">
        <v>201</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201</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多久市国民健康保険事業特別会計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多久市水道事業会計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多久市公共下水道事業特別会計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天山地区共同衛生処理場組合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多久市土地開発公社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多久市土地区画整理事業特別会計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多久市後期高齢者医療特別会計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IF('各会計、関係団体の財政状況及び健全化判断比率'!B31="","",'各会計、関係団体の財政状況及び健全化判断比率'!B31)</f>
        <v>多久市病院事業会計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多久市農業集落排水事業特別会計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天山地区共同斎場組合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一般財団法人　多久市学校給食振興会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多久市給与管理・物品調達特別会計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多久市宅地造成事業特別会計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佐賀中部広域連合（普通会計）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公益財団法人　孔子の里</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佐賀中部広域連合（介護保険会計）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佐賀西部広域水道企業団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佐賀県後期高齢者医療広域連合（普通会計）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佐賀県後期高齢者医療広域連合（特別会計）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佐賀県市町総合事務組合（一般会計）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佐賀県市町総合事務組合（交通災害会計）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天山地区共同環境組合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b+33XnObBsLsEpTRlTFxjxqa/f2uYwzGSP5ueQPYMv09ugG7UxoGVuwqVUfzxriZpDcLgpwwC5c1UL1ZoktNw==" saltValue="meUCpPntgJybLNWLxMLf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231</v>
      </c>
      <c r="C5" s="666"/>
      <c r="D5" s="666"/>
      <c r="E5" s="666"/>
      <c r="F5" s="666"/>
      <c r="G5" s="666"/>
      <c r="H5" s="666"/>
      <c r="I5" s="666"/>
      <c r="J5" s="666"/>
      <c r="K5" s="666"/>
      <c r="L5" s="666"/>
      <c r="M5" s="666"/>
      <c r="N5" s="666"/>
      <c r="O5" s="666"/>
      <c r="P5" s="666"/>
      <c r="Q5" s="667"/>
      <c r="R5" s="668">
        <v>1916363</v>
      </c>
      <c r="S5" s="669"/>
      <c r="T5" s="669"/>
      <c r="U5" s="669"/>
      <c r="V5" s="669"/>
      <c r="W5" s="669"/>
      <c r="X5" s="669"/>
      <c r="Y5" s="670"/>
      <c r="Z5" s="671">
        <v>15.4</v>
      </c>
      <c r="AA5" s="671"/>
      <c r="AB5" s="671"/>
      <c r="AC5" s="671"/>
      <c r="AD5" s="672">
        <v>1916363</v>
      </c>
      <c r="AE5" s="672"/>
      <c r="AF5" s="672"/>
      <c r="AG5" s="672"/>
      <c r="AH5" s="672"/>
      <c r="AI5" s="672"/>
      <c r="AJ5" s="672"/>
      <c r="AK5" s="672"/>
      <c r="AL5" s="673">
        <v>34.200000000000003</v>
      </c>
      <c r="AM5" s="674"/>
      <c r="AN5" s="674"/>
      <c r="AO5" s="675"/>
      <c r="AP5" s="665" t="s">
        <v>232</v>
      </c>
      <c r="AQ5" s="666"/>
      <c r="AR5" s="666"/>
      <c r="AS5" s="666"/>
      <c r="AT5" s="666"/>
      <c r="AU5" s="666"/>
      <c r="AV5" s="666"/>
      <c r="AW5" s="666"/>
      <c r="AX5" s="666"/>
      <c r="AY5" s="666"/>
      <c r="AZ5" s="666"/>
      <c r="BA5" s="666"/>
      <c r="BB5" s="666"/>
      <c r="BC5" s="666"/>
      <c r="BD5" s="666"/>
      <c r="BE5" s="666"/>
      <c r="BF5" s="667"/>
      <c r="BG5" s="679">
        <v>1912700</v>
      </c>
      <c r="BH5" s="680"/>
      <c r="BI5" s="680"/>
      <c r="BJ5" s="680"/>
      <c r="BK5" s="680"/>
      <c r="BL5" s="680"/>
      <c r="BM5" s="680"/>
      <c r="BN5" s="681"/>
      <c r="BO5" s="682">
        <v>99.8</v>
      </c>
      <c r="BP5" s="682"/>
      <c r="BQ5" s="682"/>
      <c r="BR5" s="682"/>
      <c r="BS5" s="683">
        <v>18591</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225</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x14ac:dyDescent="0.15">
      <c r="B6" s="676" t="s">
        <v>236</v>
      </c>
      <c r="C6" s="677"/>
      <c r="D6" s="677"/>
      <c r="E6" s="677"/>
      <c r="F6" s="677"/>
      <c r="G6" s="677"/>
      <c r="H6" s="677"/>
      <c r="I6" s="677"/>
      <c r="J6" s="677"/>
      <c r="K6" s="677"/>
      <c r="L6" s="677"/>
      <c r="M6" s="677"/>
      <c r="N6" s="677"/>
      <c r="O6" s="677"/>
      <c r="P6" s="677"/>
      <c r="Q6" s="678"/>
      <c r="R6" s="679">
        <v>110627</v>
      </c>
      <c r="S6" s="680"/>
      <c r="T6" s="680"/>
      <c r="U6" s="680"/>
      <c r="V6" s="680"/>
      <c r="W6" s="680"/>
      <c r="X6" s="680"/>
      <c r="Y6" s="681"/>
      <c r="Z6" s="682">
        <v>0.9</v>
      </c>
      <c r="AA6" s="682"/>
      <c r="AB6" s="682"/>
      <c r="AC6" s="682"/>
      <c r="AD6" s="683">
        <v>110627</v>
      </c>
      <c r="AE6" s="683"/>
      <c r="AF6" s="683"/>
      <c r="AG6" s="683"/>
      <c r="AH6" s="683"/>
      <c r="AI6" s="683"/>
      <c r="AJ6" s="683"/>
      <c r="AK6" s="683"/>
      <c r="AL6" s="684">
        <v>2</v>
      </c>
      <c r="AM6" s="685"/>
      <c r="AN6" s="685"/>
      <c r="AO6" s="686"/>
      <c r="AP6" s="676" t="s">
        <v>237</v>
      </c>
      <c r="AQ6" s="677"/>
      <c r="AR6" s="677"/>
      <c r="AS6" s="677"/>
      <c r="AT6" s="677"/>
      <c r="AU6" s="677"/>
      <c r="AV6" s="677"/>
      <c r="AW6" s="677"/>
      <c r="AX6" s="677"/>
      <c r="AY6" s="677"/>
      <c r="AZ6" s="677"/>
      <c r="BA6" s="677"/>
      <c r="BB6" s="677"/>
      <c r="BC6" s="677"/>
      <c r="BD6" s="677"/>
      <c r="BE6" s="677"/>
      <c r="BF6" s="678"/>
      <c r="BG6" s="679">
        <v>1912700</v>
      </c>
      <c r="BH6" s="680"/>
      <c r="BI6" s="680"/>
      <c r="BJ6" s="680"/>
      <c r="BK6" s="680"/>
      <c r="BL6" s="680"/>
      <c r="BM6" s="680"/>
      <c r="BN6" s="681"/>
      <c r="BO6" s="682">
        <v>99.8</v>
      </c>
      <c r="BP6" s="682"/>
      <c r="BQ6" s="682"/>
      <c r="BR6" s="682"/>
      <c r="BS6" s="683">
        <v>18591</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150553</v>
      </c>
      <c r="CS6" s="680"/>
      <c r="CT6" s="680"/>
      <c r="CU6" s="680"/>
      <c r="CV6" s="680"/>
      <c r="CW6" s="680"/>
      <c r="CX6" s="680"/>
      <c r="CY6" s="681"/>
      <c r="CZ6" s="673">
        <v>1.3</v>
      </c>
      <c r="DA6" s="674"/>
      <c r="DB6" s="674"/>
      <c r="DC6" s="693"/>
      <c r="DD6" s="688" t="s">
        <v>129</v>
      </c>
      <c r="DE6" s="680"/>
      <c r="DF6" s="680"/>
      <c r="DG6" s="680"/>
      <c r="DH6" s="680"/>
      <c r="DI6" s="680"/>
      <c r="DJ6" s="680"/>
      <c r="DK6" s="680"/>
      <c r="DL6" s="680"/>
      <c r="DM6" s="680"/>
      <c r="DN6" s="680"/>
      <c r="DO6" s="680"/>
      <c r="DP6" s="681"/>
      <c r="DQ6" s="688">
        <v>150553</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3163</v>
      </c>
      <c r="S7" s="680"/>
      <c r="T7" s="680"/>
      <c r="U7" s="680"/>
      <c r="V7" s="680"/>
      <c r="W7" s="680"/>
      <c r="X7" s="680"/>
      <c r="Y7" s="681"/>
      <c r="Z7" s="682">
        <v>0</v>
      </c>
      <c r="AA7" s="682"/>
      <c r="AB7" s="682"/>
      <c r="AC7" s="682"/>
      <c r="AD7" s="683">
        <v>3163</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780166</v>
      </c>
      <c r="BH7" s="680"/>
      <c r="BI7" s="680"/>
      <c r="BJ7" s="680"/>
      <c r="BK7" s="680"/>
      <c r="BL7" s="680"/>
      <c r="BM7" s="680"/>
      <c r="BN7" s="681"/>
      <c r="BO7" s="682">
        <v>40.700000000000003</v>
      </c>
      <c r="BP7" s="682"/>
      <c r="BQ7" s="682"/>
      <c r="BR7" s="682"/>
      <c r="BS7" s="683">
        <v>18591</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1464962</v>
      </c>
      <c r="CS7" s="680"/>
      <c r="CT7" s="680"/>
      <c r="CU7" s="680"/>
      <c r="CV7" s="680"/>
      <c r="CW7" s="680"/>
      <c r="CX7" s="680"/>
      <c r="CY7" s="681"/>
      <c r="CZ7" s="682">
        <v>12.4</v>
      </c>
      <c r="DA7" s="682"/>
      <c r="DB7" s="682"/>
      <c r="DC7" s="682"/>
      <c r="DD7" s="688">
        <v>27512</v>
      </c>
      <c r="DE7" s="680"/>
      <c r="DF7" s="680"/>
      <c r="DG7" s="680"/>
      <c r="DH7" s="680"/>
      <c r="DI7" s="680"/>
      <c r="DJ7" s="680"/>
      <c r="DK7" s="680"/>
      <c r="DL7" s="680"/>
      <c r="DM7" s="680"/>
      <c r="DN7" s="680"/>
      <c r="DO7" s="680"/>
      <c r="DP7" s="681"/>
      <c r="DQ7" s="688">
        <v>1133000</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3832</v>
      </c>
      <c r="S8" s="680"/>
      <c r="T8" s="680"/>
      <c r="U8" s="680"/>
      <c r="V8" s="680"/>
      <c r="W8" s="680"/>
      <c r="X8" s="680"/>
      <c r="Y8" s="681"/>
      <c r="Z8" s="682">
        <v>0</v>
      </c>
      <c r="AA8" s="682"/>
      <c r="AB8" s="682"/>
      <c r="AC8" s="682"/>
      <c r="AD8" s="683">
        <v>3832</v>
      </c>
      <c r="AE8" s="683"/>
      <c r="AF8" s="683"/>
      <c r="AG8" s="683"/>
      <c r="AH8" s="683"/>
      <c r="AI8" s="683"/>
      <c r="AJ8" s="683"/>
      <c r="AK8" s="683"/>
      <c r="AL8" s="684">
        <v>0.1</v>
      </c>
      <c r="AM8" s="685"/>
      <c r="AN8" s="685"/>
      <c r="AO8" s="686"/>
      <c r="AP8" s="676" t="s">
        <v>243</v>
      </c>
      <c r="AQ8" s="677"/>
      <c r="AR8" s="677"/>
      <c r="AS8" s="677"/>
      <c r="AT8" s="677"/>
      <c r="AU8" s="677"/>
      <c r="AV8" s="677"/>
      <c r="AW8" s="677"/>
      <c r="AX8" s="677"/>
      <c r="AY8" s="677"/>
      <c r="AZ8" s="677"/>
      <c r="BA8" s="677"/>
      <c r="BB8" s="677"/>
      <c r="BC8" s="677"/>
      <c r="BD8" s="677"/>
      <c r="BE8" s="677"/>
      <c r="BF8" s="678"/>
      <c r="BG8" s="679">
        <v>31519</v>
      </c>
      <c r="BH8" s="680"/>
      <c r="BI8" s="680"/>
      <c r="BJ8" s="680"/>
      <c r="BK8" s="680"/>
      <c r="BL8" s="680"/>
      <c r="BM8" s="680"/>
      <c r="BN8" s="681"/>
      <c r="BO8" s="682">
        <v>1.6</v>
      </c>
      <c r="BP8" s="682"/>
      <c r="BQ8" s="682"/>
      <c r="BR8" s="682"/>
      <c r="BS8" s="688" t="s">
        <v>244</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3782408</v>
      </c>
      <c r="CS8" s="680"/>
      <c r="CT8" s="680"/>
      <c r="CU8" s="680"/>
      <c r="CV8" s="680"/>
      <c r="CW8" s="680"/>
      <c r="CX8" s="680"/>
      <c r="CY8" s="681"/>
      <c r="CZ8" s="682">
        <v>32</v>
      </c>
      <c r="DA8" s="682"/>
      <c r="DB8" s="682"/>
      <c r="DC8" s="682"/>
      <c r="DD8" s="688">
        <v>140</v>
      </c>
      <c r="DE8" s="680"/>
      <c r="DF8" s="680"/>
      <c r="DG8" s="680"/>
      <c r="DH8" s="680"/>
      <c r="DI8" s="680"/>
      <c r="DJ8" s="680"/>
      <c r="DK8" s="680"/>
      <c r="DL8" s="680"/>
      <c r="DM8" s="680"/>
      <c r="DN8" s="680"/>
      <c r="DO8" s="680"/>
      <c r="DP8" s="681"/>
      <c r="DQ8" s="688">
        <v>1824456</v>
      </c>
      <c r="DR8" s="680"/>
      <c r="DS8" s="680"/>
      <c r="DT8" s="680"/>
      <c r="DU8" s="680"/>
      <c r="DV8" s="680"/>
      <c r="DW8" s="680"/>
      <c r="DX8" s="680"/>
      <c r="DY8" s="680"/>
      <c r="DZ8" s="680"/>
      <c r="EA8" s="680"/>
      <c r="EB8" s="680"/>
      <c r="EC8" s="689"/>
    </row>
    <row r="9" spans="2:143" ht="11.25" customHeight="1" x14ac:dyDescent="0.15">
      <c r="B9" s="676" t="s">
        <v>246</v>
      </c>
      <c r="C9" s="677"/>
      <c r="D9" s="677"/>
      <c r="E9" s="677"/>
      <c r="F9" s="677"/>
      <c r="G9" s="677"/>
      <c r="H9" s="677"/>
      <c r="I9" s="677"/>
      <c r="J9" s="677"/>
      <c r="K9" s="677"/>
      <c r="L9" s="677"/>
      <c r="M9" s="677"/>
      <c r="N9" s="677"/>
      <c r="O9" s="677"/>
      <c r="P9" s="677"/>
      <c r="Q9" s="678"/>
      <c r="R9" s="679">
        <v>3584</v>
      </c>
      <c r="S9" s="680"/>
      <c r="T9" s="680"/>
      <c r="U9" s="680"/>
      <c r="V9" s="680"/>
      <c r="W9" s="680"/>
      <c r="X9" s="680"/>
      <c r="Y9" s="681"/>
      <c r="Z9" s="682">
        <v>0</v>
      </c>
      <c r="AA9" s="682"/>
      <c r="AB9" s="682"/>
      <c r="AC9" s="682"/>
      <c r="AD9" s="683">
        <v>3584</v>
      </c>
      <c r="AE9" s="683"/>
      <c r="AF9" s="683"/>
      <c r="AG9" s="683"/>
      <c r="AH9" s="683"/>
      <c r="AI9" s="683"/>
      <c r="AJ9" s="683"/>
      <c r="AK9" s="683"/>
      <c r="AL9" s="684">
        <v>0.1</v>
      </c>
      <c r="AM9" s="685"/>
      <c r="AN9" s="685"/>
      <c r="AO9" s="686"/>
      <c r="AP9" s="676" t="s">
        <v>247</v>
      </c>
      <c r="AQ9" s="677"/>
      <c r="AR9" s="677"/>
      <c r="AS9" s="677"/>
      <c r="AT9" s="677"/>
      <c r="AU9" s="677"/>
      <c r="AV9" s="677"/>
      <c r="AW9" s="677"/>
      <c r="AX9" s="677"/>
      <c r="AY9" s="677"/>
      <c r="AZ9" s="677"/>
      <c r="BA9" s="677"/>
      <c r="BB9" s="677"/>
      <c r="BC9" s="677"/>
      <c r="BD9" s="677"/>
      <c r="BE9" s="677"/>
      <c r="BF9" s="678"/>
      <c r="BG9" s="679">
        <v>609126</v>
      </c>
      <c r="BH9" s="680"/>
      <c r="BI9" s="680"/>
      <c r="BJ9" s="680"/>
      <c r="BK9" s="680"/>
      <c r="BL9" s="680"/>
      <c r="BM9" s="680"/>
      <c r="BN9" s="681"/>
      <c r="BO9" s="682">
        <v>31.8</v>
      </c>
      <c r="BP9" s="682"/>
      <c r="BQ9" s="682"/>
      <c r="BR9" s="682"/>
      <c r="BS9" s="688" t="s">
        <v>129</v>
      </c>
      <c r="BT9" s="680"/>
      <c r="BU9" s="680"/>
      <c r="BV9" s="680"/>
      <c r="BW9" s="680"/>
      <c r="BX9" s="680"/>
      <c r="BY9" s="680"/>
      <c r="BZ9" s="680"/>
      <c r="CA9" s="680"/>
      <c r="CB9" s="689"/>
      <c r="CD9" s="694" t="s">
        <v>248</v>
      </c>
      <c r="CE9" s="695"/>
      <c r="CF9" s="695"/>
      <c r="CG9" s="695"/>
      <c r="CH9" s="695"/>
      <c r="CI9" s="695"/>
      <c r="CJ9" s="695"/>
      <c r="CK9" s="695"/>
      <c r="CL9" s="695"/>
      <c r="CM9" s="695"/>
      <c r="CN9" s="695"/>
      <c r="CO9" s="695"/>
      <c r="CP9" s="695"/>
      <c r="CQ9" s="696"/>
      <c r="CR9" s="679">
        <v>1913649</v>
      </c>
      <c r="CS9" s="680"/>
      <c r="CT9" s="680"/>
      <c r="CU9" s="680"/>
      <c r="CV9" s="680"/>
      <c r="CW9" s="680"/>
      <c r="CX9" s="680"/>
      <c r="CY9" s="681"/>
      <c r="CZ9" s="682">
        <v>16.2</v>
      </c>
      <c r="DA9" s="682"/>
      <c r="DB9" s="682"/>
      <c r="DC9" s="682"/>
      <c r="DD9" s="688">
        <v>627817</v>
      </c>
      <c r="DE9" s="680"/>
      <c r="DF9" s="680"/>
      <c r="DG9" s="680"/>
      <c r="DH9" s="680"/>
      <c r="DI9" s="680"/>
      <c r="DJ9" s="680"/>
      <c r="DK9" s="680"/>
      <c r="DL9" s="680"/>
      <c r="DM9" s="680"/>
      <c r="DN9" s="680"/>
      <c r="DO9" s="680"/>
      <c r="DP9" s="681"/>
      <c r="DQ9" s="688">
        <v>914030</v>
      </c>
      <c r="DR9" s="680"/>
      <c r="DS9" s="680"/>
      <c r="DT9" s="680"/>
      <c r="DU9" s="680"/>
      <c r="DV9" s="680"/>
      <c r="DW9" s="680"/>
      <c r="DX9" s="680"/>
      <c r="DY9" s="680"/>
      <c r="DZ9" s="680"/>
      <c r="EA9" s="680"/>
      <c r="EB9" s="680"/>
      <c r="EC9" s="689"/>
    </row>
    <row r="10" spans="2:143" ht="11.25" customHeight="1" x14ac:dyDescent="0.15">
      <c r="B10" s="676" t="s">
        <v>249</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244</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45205</v>
      </c>
      <c r="BH10" s="680"/>
      <c r="BI10" s="680"/>
      <c r="BJ10" s="680"/>
      <c r="BK10" s="680"/>
      <c r="BL10" s="680"/>
      <c r="BM10" s="680"/>
      <c r="BN10" s="681"/>
      <c r="BO10" s="682">
        <v>2.4</v>
      </c>
      <c r="BP10" s="682"/>
      <c r="BQ10" s="682"/>
      <c r="BR10" s="682"/>
      <c r="BS10" s="688" t="s">
        <v>129</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10347</v>
      </c>
      <c r="CS10" s="680"/>
      <c r="CT10" s="680"/>
      <c r="CU10" s="680"/>
      <c r="CV10" s="680"/>
      <c r="CW10" s="680"/>
      <c r="CX10" s="680"/>
      <c r="CY10" s="681"/>
      <c r="CZ10" s="682">
        <v>0.1</v>
      </c>
      <c r="DA10" s="682"/>
      <c r="DB10" s="682"/>
      <c r="DC10" s="682"/>
      <c r="DD10" s="688" t="s">
        <v>244</v>
      </c>
      <c r="DE10" s="680"/>
      <c r="DF10" s="680"/>
      <c r="DG10" s="680"/>
      <c r="DH10" s="680"/>
      <c r="DI10" s="680"/>
      <c r="DJ10" s="680"/>
      <c r="DK10" s="680"/>
      <c r="DL10" s="680"/>
      <c r="DM10" s="680"/>
      <c r="DN10" s="680"/>
      <c r="DO10" s="680"/>
      <c r="DP10" s="681"/>
      <c r="DQ10" s="688">
        <v>318</v>
      </c>
      <c r="DR10" s="680"/>
      <c r="DS10" s="680"/>
      <c r="DT10" s="680"/>
      <c r="DU10" s="680"/>
      <c r="DV10" s="680"/>
      <c r="DW10" s="680"/>
      <c r="DX10" s="680"/>
      <c r="DY10" s="680"/>
      <c r="DZ10" s="680"/>
      <c r="EA10" s="680"/>
      <c r="EB10" s="680"/>
      <c r="EC10" s="689"/>
    </row>
    <row r="11" spans="2:143" ht="11.25" customHeight="1" x14ac:dyDescent="0.15">
      <c r="B11" s="676" t="s">
        <v>252</v>
      </c>
      <c r="C11" s="677"/>
      <c r="D11" s="677"/>
      <c r="E11" s="677"/>
      <c r="F11" s="677"/>
      <c r="G11" s="677"/>
      <c r="H11" s="677"/>
      <c r="I11" s="677"/>
      <c r="J11" s="677"/>
      <c r="K11" s="677"/>
      <c r="L11" s="677"/>
      <c r="M11" s="677"/>
      <c r="N11" s="677"/>
      <c r="O11" s="677"/>
      <c r="P11" s="677"/>
      <c r="Q11" s="678"/>
      <c r="R11" s="679" t="s">
        <v>244</v>
      </c>
      <c r="S11" s="680"/>
      <c r="T11" s="680"/>
      <c r="U11" s="680"/>
      <c r="V11" s="680"/>
      <c r="W11" s="680"/>
      <c r="X11" s="680"/>
      <c r="Y11" s="681"/>
      <c r="Z11" s="682" t="s">
        <v>244</v>
      </c>
      <c r="AA11" s="682"/>
      <c r="AB11" s="682"/>
      <c r="AC11" s="682"/>
      <c r="AD11" s="683" t="s">
        <v>129</v>
      </c>
      <c r="AE11" s="683"/>
      <c r="AF11" s="683"/>
      <c r="AG11" s="683"/>
      <c r="AH11" s="683"/>
      <c r="AI11" s="683"/>
      <c r="AJ11" s="683"/>
      <c r="AK11" s="683"/>
      <c r="AL11" s="684" t="s">
        <v>129</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94316</v>
      </c>
      <c r="BH11" s="680"/>
      <c r="BI11" s="680"/>
      <c r="BJ11" s="680"/>
      <c r="BK11" s="680"/>
      <c r="BL11" s="680"/>
      <c r="BM11" s="680"/>
      <c r="BN11" s="681"/>
      <c r="BO11" s="682">
        <v>4.9000000000000004</v>
      </c>
      <c r="BP11" s="682"/>
      <c r="BQ11" s="682"/>
      <c r="BR11" s="682"/>
      <c r="BS11" s="688">
        <v>18591</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606892</v>
      </c>
      <c r="CS11" s="680"/>
      <c r="CT11" s="680"/>
      <c r="CU11" s="680"/>
      <c r="CV11" s="680"/>
      <c r="CW11" s="680"/>
      <c r="CX11" s="680"/>
      <c r="CY11" s="681"/>
      <c r="CZ11" s="682">
        <v>5.0999999999999996</v>
      </c>
      <c r="DA11" s="682"/>
      <c r="DB11" s="682"/>
      <c r="DC11" s="682"/>
      <c r="DD11" s="688">
        <v>156038</v>
      </c>
      <c r="DE11" s="680"/>
      <c r="DF11" s="680"/>
      <c r="DG11" s="680"/>
      <c r="DH11" s="680"/>
      <c r="DI11" s="680"/>
      <c r="DJ11" s="680"/>
      <c r="DK11" s="680"/>
      <c r="DL11" s="680"/>
      <c r="DM11" s="680"/>
      <c r="DN11" s="680"/>
      <c r="DO11" s="680"/>
      <c r="DP11" s="681"/>
      <c r="DQ11" s="688">
        <v>302135</v>
      </c>
      <c r="DR11" s="680"/>
      <c r="DS11" s="680"/>
      <c r="DT11" s="680"/>
      <c r="DU11" s="680"/>
      <c r="DV11" s="680"/>
      <c r="DW11" s="680"/>
      <c r="DX11" s="680"/>
      <c r="DY11" s="680"/>
      <c r="DZ11" s="680"/>
      <c r="EA11" s="680"/>
      <c r="EB11" s="680"/>
      <c r="EC11" s="689"/>
    </row>
    <row r="12" spans="2:143" ht="11.25" customHeight="1" x14ac:dyDescent="0.15">
      <c r="B12" s="676" t="s">
        <v>255</v>
      </c>
      <c r="C12" s="677"/>
      <c r="D12" s="677"/>
      <c r="E12" s="677"/>
      <c r="F12" s="677"/>
      <c r="G12" s="677"/>
      <c r="H12" s="677"/>
      <c r="I12" s="677"/>
      <c r="J12" s="677"/>
      <c r="K12" s="677"/>
      <c r="L12" s="677"/>
      <c r="M12" s="677"/>
      <c r="N12" s="677"/>
      <c r="O12" s="677"/>
      <c r="P12" s="677"/>
      <c r="Q12" s="678"/>
      <c r="R12" s="679">
        <v>349274</v>
      </c>
      <c r="S12" s="680"/>
      <c r="T12" s="680"/>
      <c r="U12" s="680"/>
      <c r="V12" s="680"/>
      <c r="W12" s="680"/>
      <c r="X12" s="680"/>
      <c r="Y12" s="681"/>
      <c r="Z12" s="682">
        <v>2.8</v>
      </c>
      <c r="AA12" s="682"/>
      <c r="AB12" s="682"/>
      <c r="AC12" s="682"/>
      <c r="AD12" s="683">
        <v>349274</v>
      </c>
      <c r="AE12" s="683"/>
      <c r="AF12" s="683"/>
      <c r="AG12" s="683"/>
      <c r="AH12" s="683"/>
      <c r="AI12" s="683"/>
      <c r="AJ12" s="683"/>
      <c r="AK12" s="683"/>
      <c r="AL12" s="684">
        <v>6.2</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924289</v>
      </c>
      <c r="BH12" s="680"/>
      <c r="BI12" s="680"/>
      <c r="BJ12" s="680"/>
      <c r="BK12" s="680"/>
      <c r="BL12" s="680"/>
      <c r="BM12" s="680"/>
      <c r="BN12" s="681"/>
      <c r="BO12" s="682">
        <v>48.2</v>
      </c>
      <c r="BP12" s="682"/>
      <c r="BQ12" s="682"/>
      <c r="BR12" s="682"/>
      <c r="BS12" s="688" t="s">
        <v>244</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301742</v>
      </c>
      <c r="CS12" s="680"/>
      <c r="CT12" s="680"/>
      <c r="CU12" s="680"/>
      <c r="CV12" s="680"/>
      <c r="CW12" s="680"/>
      <c r="CX12" s="680"/>
      <c r="CY12" s="681"/>
      <c r="CZ12" s="682">
        <v>2.6</v>
      </c>
      <c r="DA12" s="682"/>
      <c r="DB12" s="682"/>
      <c r="DC12" s="682"/>
      <c r="DD12" s="688">
        <v>117866</v>
      </c>
      <c r="DE12" s="680"/>
      <c r="DF12" s="680"/>
      <c r="DG12" s="680"/>
      <c r="DH12" s="680"/>
      <c r="DI12" s="680"/>
      <c r="DJ12" s="680"/>
      <c r="DK12" s="680"/>
      <c r="DL12" s="680"/>
      <c r="DM12" s="680"/>
      <c r="DN12" s="680"/>
      <c r="DO12" s="680"/>
      <c r="DP12" s="681"/>
      <c r="DQ12" s="688">
        <v>173950</v>
      </c>
      <c r="DR12" s="680"/>
      <c r="DS12" s="680"/>
      <c r="DT12" s="680"/>
      <c r="DU12" s="680"/>
      <c r="DV12" s="680"/>
      <c r="DW12" s="680"/>
      <c r="DX12" s="680"/>
      <c r="DY12" s="680"/>
      <c r="DZ12" s="680"/>
      <c r="EA12" s="680"/>
      <c r="EB12" s="680"/>
      <c r="EC12" s="689"/>
    </row>
    <row r="13" spans="2:143" ht="11.25" customHeight="1" x14ac:dyDescent="0.15">
      <c r="B13" s="676" t="s">
        <v>258</v>
      </c>
      <c r="C13" s="677"/>
      <c r="D13" s="677"/>
      <c r="E13" s="677"/>
      <c r="F13" s="677"/>
      <c r="G13" s="677"/>
      <c r="H13" s="677"/>
      <c r="I13" s="677"/>
      <c r="J13" s="677"/>
      <c r="K13" s="677"/>
      <c r="L13" s="677"/>
      <c r="M13" s="677"/>
      <c r="N13" s="677"/>
      <c r="O13" s="677"/>
      <c r="P13" s="677"/>
      <c r="Q13" s="678"/>
      <c r="R13" s="679">
        <v>30899</v>
      </c>
      <c r="S13" s="680"/>
      <c r="T13" s="680"/>
      <c r="U13" s="680"/>
      <c r="V13" s="680"/>
      <c r="W13" s="680"/>
      <c r="X13" s="680"/>
      <c r="Y13" s="681"/>
      <c r="Z13" s="682">
        <v>0.2</v>
      </c>
      <c r="AA13" s="682"/>
      <c r="AB13" s="682"/>
      <c r="AC13" s="682"/>
      <c r="AD13" s="683">
        <v>30899</v>
      </c>
      <c r="AE13" s="683"/>
      <c r="AF13" s="683"/>
      <c r="AG13" s="683"/>
      <c r="AH13" s="683"/>
      <c r="AI13" s="683"/>
      <c r="AJ13" s="683"/>
      <c r="AK13" s="683"/>
      <c r="AL13" s="684">
        <v>0.6</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919575</v>
      </c>
      <c r="BH13" s="680"/>
      <c r="BI13" s="680"/>
      <c r="BJ13" s="680"/>
      <c r="BK13" s="680"/>
      <c r="BL13" s="680"/>
      <c r="BM13" s="680"/>
      <c r="BN13" s="681"/>
      <c r="BO13" s="682">
        <v>48</v>
      </c>
      <c r="BP13" s="682"/>
      <c r="BQ13" s="682"/>
      <c r="BR13" s="682"/>
      <c r="BS13" s="688" t="s">
        <v>244</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846287</v>
      </c>
      <c r="CS13" s="680"/>
      <c r="CT13" s="680"/>
      <c r="CU13" s="680"/>
      <c r="CV13" s="680"/>
      <c r="CW13" s="680"/>
      <c r="CX13" s="680"/>
      <c r="CY13" s="681"/>
      <c r="CZ13" s="682">
        <v>7.2</v>
      </c>
      <c r="DA13" s="682"/>
      <c r="DB13" s="682"/>
      <c r="DC13" s="682"/>
      <c r="DD13" s="688">
        <v>432390</v>
      </c>
      <c r="DE13" s="680"/>
      <c r="DF13" s="680"/>
      <c r="DG13" s="680"/>
      <c r="DH13" s="680"/>
      <c r="DI13" s="680"/>
      <c r="DJ13" s="680"/>
      <c r="DK13" s="680"/>
      <c r="DL13" s="680"/>
      <c r="DM13" s="680"/>
      <c r="DN13" s="680"/>
      <c r="DO13" s="680"/>
      <c r="DP13" s="681"/>
      <c r="DQ13" s="688">
        <v>438807</v>
      </c>
      <c r="DR13" s="680"/>
      <c r="DS13" s="680"/>
      <c r="DT13" s="680"/>
      <c r="DU13" s="680"/>
      <c r="DV13" s="680"/>
      <c r="DW13" s="680"/>
      <c r="DX13" s="680"/>
      <c r="DY13" s="680"/>
      <c r="DZ13" s="680"/>
      <c r="EA13" s="680"/>
      <c r="EB13" s="680"/>
      <c r="EC13" s="689"/>
    </row>
    <row r="14" spans="2:143" ht="11.25" customHeight="1" x14ac:dyDescent="0.15">
      <c r="B14" s="676" t="s">
        <v>261</v>
      </c>
      <c r="C14" s="677"/>
      <c r="D14" s="677"/>
      <c r="E14" s="677"/>
      <c r="F14" s="677"/>
      <c r="G14" s="677"/>
      <c r="H14" s="677"/>
      <c r="I14" s="677"/>
      <c r="J14" s="677"/>
      <c r="K14" s="677"/>
      <c r="L14" s="677"/>
      <c r="M14" s="677"/>
      <c r="N14" s="677"/>
      <c r="O14" s="677"/>
      <c r="P14" s="677"/>
      <c r="Q14" s="678"/>
      <c r="R14" s="679" t="s">
        <v>177</v>
      </c>
      <c r="S14" s="680"/>
      <c r="T14" s="680"/>
      <c r="U14" s="680"/>
      <c r="V14" s="680"/>
      <c r="W14" s="680"/>
      <c r="X14" s="680"/>
      <c r="Y14" s="681"/>
      <c r="Z14" s="682" t="s">
        <v>244</v>
      </c>
      <c r="AA14" s="682"/>
      <c r="AB14" s="682"/>
      <c r="AC14" s="682"/>
      <c r="AD14" s="683" t="s">
        <v>244</v>
      </c>
      <c r="AE14" s="683"/>
      <c r="AF14" s="683"/>
      <c r="AG14" s="683"/>
      <c r="AH14" s="683"/>
      <c r="AI14" s="683"/>
      <c r="AJ14" s="683"/>
      <c r="AK14" s="683"/>
      <c r="AL14" s="684" t="s">
        <v>129</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74077</v>
      </c>
      <c r="BH14" s="680"/>
      <c r="BI14" s="680"/>
      <c r="BJ14" s="680"/>
      <c r="BK14" s="680"/>
      <c r="BL14" s="680"/>
      <c r="BM14" s="680"/>
      <c r="BN14" s="681"/>
      <c r="BO14" s="682">
        <v>3.9</v>
      </c>
      <c r="BP14" s="682"/>
      <c r="BQ14" s="682"/>
      <c r="BR14" s="682"/>
      <c r="BS14" s="688" t="s">
        <v>129</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431373</v>
      </c>
      <c r="CS14" s="680"/>
      <c r="CT14" s="680"/>
      <c r="CU14" s="680"/>
      <c r="CV14" s="680"/>
      <c r="CW14" s="680"/>
      <c r="CX14" s="680"/>
      <c r="CY14" s="681"/>
      <c r="CZ14" s="682">
        <v>3.6</v>
      </c>
      <c r="DA14" s="682"/>
      <c r="DB14" s="682"/>
      <c r="DC14" s="682"/>
      <c r="DD14" s="688">
        <v>76304</v>
      </c>
      <c r="DE14" s="680"/>
      <c r="DF14" s="680"/>
      <c r="DG14" s="680"/>
      <c r="DH14" s="680"/>
      <c r="DI14" s="680"/>
      <c r="DJ14" s="680"/>
      <c r="DK14" s="680"/>
      <c r="DL14" s="680"/>
      <c r="DM14" s="680"/>
      <c r="DN14" s="680"/>
      <c r="DO14" s="680"/>
      <c r="DP14" s="681"/>
      <c r="DQ14" s="688">
        <v>356618</v>
      </c>
      <c r="DR14" s="680"/>
      <c r="DS14" s="680"/>
      <c r="DT14" s="680"/>
      <c r="DU14" s="680"/>
      <c r="DV14" s="680"/>
      <c r="DW14" s="680"/>
      <c r="DX14" s="680"/>
      <c r="DY14" s="680"/>
      <c r="DZ14" s="680"/>
      <c r="EA14" s="680"/>
      <c r="EB14" s="680"/>
      <c r="EC14" s="689"/>
    </row>
    <row r="15" spans="2:143" ht="11.25" customHeight="1" x14ac:dyDescent="0.15">
      <c r="B15" s="676" t="s">
        <v>264</v>
      </c>
      <c r="C15" s="677"/>
      <c r="D15" s="677"/>
      <c r="E15" s="677"/>
      <c r="F15" s="677"/>
      <c r="G15" s="677"/>
      <c r="H15" s="677"/>
      <c r="I15" s="677"/>
      <c r="J15" s="677"/>
      <c r="K15" s="677"/>
      <c r="L15" s="677"/>
      <c r="M15" s="677"/>
      <c r="N15" s="677"/>
      <c r="O15" s="677"/>
      <c r="P15" s="677"/>
      <c r="Q15" s="678"/>
      <c r="R15" s="679">
        <v>25165</v>
      </c>
      <c r="S15" s="680"/>
      <c r="T15" s="680"/>
      <c r="U15" s="680"/>
      <c r="V15" s="680"/>
      <c r="W15" s="680"/>
      <c r="X15" s="680"/>
      <c r="Y15" s="681"/>
      <c r="Z15" s="682">
        <v>0.2</v>
      </c>
      <c r="AA15" s="682"/>
      <c r="AB15" s="682"/>
      <c r="AC15" s="682"/>
      <c r="AD15" s="683">
        <v>25165</v>
      </c>
      <c r="AE15" s="683"/>
      <c r="AF15" s="683"/>
      <c r="AG15" s="683"/>
      <c r="AH15" s="683"/>
      <c r="AI15" s="683"/>
      <c r="AJ15" s="683"/>
      <c r="AK15" s="683"/>
      <c r="AL15" s="684">
        <v>0.4</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134168</v>
      </c>
      <c r="BH15" s="680"/>
      <c r="BI15" s="680"/>
      <c r="BJ15" s="680"/>
      <c r="BK15" s="680"/>
      <c r="BL15" s="680"/>
      <c r="BM15" s="680"/>
      <c r="BN15" s="681"/>
      <c r="BO15" s="682">
        <v>7</v>
      </c>
      <c r="BP15" s="682"/>
      <c r="BQ15" s="682"/>
      <c r="BR15" s="682"/>
      <c r="BS15" s="688" t="s">
        <v>129</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884003</v>
      </c>
      <c r="CS15" s="680"/>
      <c r="CT15" s="680"/>
      <c r="CU15" s="680"/>
      <c r="CV15" s="680"/>
      <c r="CW15" s="680"/>
      <c r="CX15" s="680"/>
      <c r="CY15" s="681"/>
      <c r="CZ15" s="682">
        <v>7.5</v>
      </c>
      <c r="DA15" s="682"/>
      <c r="DB15" s="682"/>
      <c r="DC15" s="682"/>
      <c r="DD15" s="688">
        <v>160074</v>
      </c>
      <c r="DE15" s="680"/>
      <c r="DF15" s="680"/>
      <c r="DG15" s="680"/>
      <c r="DH15" s="680"/>
      <c r="DI15" s="680"/>
      <c r="DJ15" s="680"/>
      <c r="DK15" s="680"/>
      <c r="DL15" s="680"/>
      <c r="DM15" s="680"/>
      <c r="DN15" s="680"/>
      <c r="DO15" s="680"/>
      <c r="DP15" s="681"/>
      <c r="DQ15" s="688">
        <v>682682</v>
      </c>
      <c r="DR15" s="680"/>
      <c r="DS15" s="680"/>
      <c r="DT15" s="680"/>
      <c r="DU15" s="680"/>
      <c r="DV15" s="680"/>
      <c r="DW15" s="680"/>
      <c r="DX15" s="680"/>
      <c r="DY15" s="680"/>
      <c r="DZ15" s="680"/>
      <c r="EA15" s="680"/>
      <c r="EB15" s="680"/>
      <c r="EC15" s="689"/>
    </row>
    <row r="16" spans="2:143" ht="11.25" customHeight="1" x14ac:dyDescent="0.15">
      <c r="B16" s="676" t="s">
        <v>267</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244</v>
      </c>
      <c r="AA16" s="682"/>
      <c r="AB16" s="682"/>
      <c r="AC16" s="682"/>
      <c r="AD16" s="683" t="s">
        <v>129</v>
      </c>
      <c r="AE16" s="683"/>
      <c r="AF16" s="683"/>
      <c r="AG16" s="683"/>
      <c r="AH16" s="683"/>
      <c r="AI16" s="683"/>
      <c r="AJ16" s="683"/>
      <c r="AK16" s="683"/>
      <c r="AL16" s="684" t="s">
        <v>244</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v>133375</v>
      </c>
      <c r="CS16" s="680"/>
      <c r="CT16" s="680"/>
      <c r="CU16" s="680"/>
      <c r="CV16" s="680"/>
      <c r="CW16" s="680"/>
      <c r="CX16" s="680"/>
      <c r="CY16" s="681"/>
      <c r="CZ16" s="682">
        <v>1.1000000000000001</v>
      </c>
      <c r="DA16" s="682"/>
      <c r="DB16" s="682"/>
      <c r="DC16" s="682"/>
      <c r="DD16" s="688" t="s">
        <v>129</v>
      </c>
      <c r="DE16" s="680"/>
      <c r="DF16" s="680"/>
      <c r="DG16" s="680"/>
      <c r="DH16" s="680"/>
      <c r="DI16" s="680"/>
      <c r="DJ16" s="680"/>
      <c r="DK16" s="680"/>
      <c r="DL16" s="680"/>
      <c r="DM16" s="680"/>
      <c r="DN16" s="680"/>
      <c r="DO16" s="680"/>
      <c r="DP16" s="681"/>
      <c r="DQ16" s="688">
        <v>48984</v>
      </c>
      <c r="DR16" s="680"/>
      <c r="DS16" s="680"/>
      <c r="DT16" s="680"/>
      <c r="DU16" s="680"/>
      <c r="DV16" s="680"/>
      <c r="DW16" s="680"/>
      <c r="DX16" s="680"/>
      <c r="DY16" s="680"/>
      <c r="DZ16" s="680"/>
      <c r="EA16" s="680"/>
      <c r="EB16" s="680"/>
      <c r="EC16" s="689"/>
    </row>
    <row r="17" spans="2:133" ht="11.25" customHeight="1" x14ac:dyDescent="0.15">
      <c r="B17" s="676" t="s">
        <v>270</v>
      </c>
      <c r="C17" s="677"/>
      <c r="D17" s="677"/>
      <c r="E17" s="677"/>
      <c r="F17" s="677"/>
      <c r="G17" s="677"/>
      <c r="H17" s="677"/>
      <c r="I17" s="677"/>
      <c r="J17" s="677"/>
      <c r="K17" s="677"/>
      <c r="L17" s="677"/>
      <c r="M17" s="677"/>
      <c r="N17" s="677"/>
      <c r="O17" s="677"/>
      <c r="P17" s="677"/>
      <c r="Q17" s="678"/>
      <c r="R17" s="679">
        <v>9729</v>
      </c>
      <c r="S17" s="680"/>
      <c r="T17" s="680"/>
      <c r="U17" s="680"/>
      <c r="V17" s="680"/>
      <c r="W17" s="680"/>
      <c r="X17" s="680"/>
      <c r="Y17" s="681"/>
      <c r="Z17" s="682">
        <v>0.1</v>
      </c>
      <c r="AA17" s="682"/>
      <c r="AB17" s="682"/>
      <c r="AC17" s="682"/>
      <c r="AD17" s="683">
        <v>9729</v>
      </c>
      <c r="AE17" s="683"/>
      <c r="AF17" s="683"/>
      <c r="AG17" s="683"/>
      <c r="AH17" s="683"/>
      <c r="AI17" s="683"/>
      <c r="AJ17" s="683"/>
      <c r="AK17" s="683"/>
      <c r="AL17" s="684">
        <v>0.2</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244</v>
      </c>
      <c r="BP17" s="682"/>
      <c r="BQ17" s="682"/>
      <c r="BR17" s="682"/>
      <c r="BS17" s="688" t="s">
        <v>244</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1293784</v>
      </c>
      <c r="CS17" s="680"/>
      <c r="CT17" s="680"/>
      <c r="CU17" s="680"/>
      <c r="CV17" s="680"/>
      <c r="CW17" s="680"/>
      <c r="CX17" s="680"/>
      <c r="CY17" s="681"/>
      <c r="CZ17" s="682">
        <v>10.9</v>
      </c>
      <c r="DA17" s="682"/>
      <c r="DB17" s="682"/>
      <c r="DC17" s="682"/>
      <c r="DD17" s="688" t="s">
        <v>129</v>
      </c>
      <c r="DE17" s="680"/>
      <c r="DF17" s="680"/>
      <c r="DG17" s="680"/>
      <c r="DH17" s="680"/>
      <c r="DI17" s="680"/>
      <c r="DJ17" s="680"/>
      <c r="DK17" s="680"/>
      <c r="DL17" s="680"/>
      <c r="DM17" s="680"/>
      <c r="DN17" s="680"/>
      <c r="DO17" s="680"/>
      <c r="DP17" s="681"/>
      <c r="DQ17" s="688">
        <v>1244422</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4111902</v>
      </c>
      <c r="S18" s="680"/>
      <c r="T18" s="680"/>
      <c r="U18" s="680"/>
      <c r="V18" s="680"/>
      <c r="W18" s="680"/>
      <c r="X18" s="680"/>
      <c r="Y18" s="681"/>
      <c r="Z18" s="682">
        <v>33</v>
      </c>
      <c r="AA18" s="682"/>
      <c r="AB18" s="682"/>
      <c r="AC18" s="682"/>
      <c r="AD18" s="683">
        <v>3114670</v>
      </c>
      <c r="AE18" s="683"/>
      <c r="AF18" s="683"/>
      <c r="AG18" s="683"/>
      <c r="AH18" s="683"/>
      <c r="AI18" s="683"/>
      <c r="AJ18" s="683"/>
      <c r="AK18" s="683"/>
      <c r="AL18" s="684">
        <v>55.6</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244</v>
      </c>
      <c r="BP18" s="682"/>
      <c r="BQ18" s="682"/>
      <c r="BR18" s="682"/>
      <c r="BS18" s="688" t="s">
        <v>129</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v>1709</v>
      </c>
      <c r="CS18" s="680"/>
      <c r="CT18" s="680"/>
      <c r="CU18" s="680"/>
      <c r="CV18" s="680"/>
      <c r="CW18" s="680"/>
      <c r="CX18" s="680"/>
      <c r="CY18" s="681"/>
      <c r="CZ18" s="682">
        <v>0</v>
      </c>
      <c r="DA18" s="682"/>
      <c r="DB18" s="682"/>
      <c r="DC18" s="682"/>
      <c r="DD18" s="688">
        <v>1709</v>
      </c>
      <c r="DE18" s="680"/>
      <c r="DF18" s="680"/>
      <c r="DG18" s="680"/>
      <c r="DH18" s="680"/>
      <c r="DI18" s="680"/>
      <c r="DJ18" s="680"/>
      <c r="DK18" s="680"/>
      <c r="DL18" s="680"/>
      <c r="DM18" s="680"/>
      <c r="DN18" s="680"/>
      <c r="DO18" s="680"/>
      <c r="DP18" s="681"/>
      <c r="DQ18" s="688">
        <v>1709</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3114670</v>
      </c>
      <c r="S19" s="680"/>
      <c r="T19" s="680"/>
      <c r="U19" s="680"/>
      <c r="V19" s="680"/>
      <c r="W19" s="680"/>
      <c r="X19" s="680"/>
      <c r="Y19" s="681"/>
      <c r="Z19" s="682">
        <v>25</v>
      </c>
      <c r="AA19" s="682"/>
      <c r="AB19" s="682"/>
      <c r="AC19" s="682"/>
      <c r="AD19" s="683">
        <v>3114670</v>
      </c>
      <c r="AE19" s="683"/>
      <c r="AF19" s="683"/>
      <c r="AG19" s="683"/>
      <c r="AH19" s="683"/>
      <c r="AI19" s="683"/>
      <c r="AJ19" s="683"/>
      <c r="AK19" s="683"/>
      <c r="AL19" s="684">
        <v>55.6</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3663</v>
      </c>
      <c r="BH19" s="680"/>
      <c r="BI19" s="680"/>
      <c r="BJ19" s="680"/>
      <c r="BK19" s="680"/>
      <c r="BL19" s="680"/>
      <c r="BM19" s="680"/>
      <c r="BN19" s="681"/>
      <c r="BO19" s="682">
        <v>0.2</v>
      </c>
      <c r="BP19" s="682"/>
      <c r="BQ19" s="682"/>
      <c r="BR19" s="682"/>
      <c r="BS19" s="688" t="s">
        <v>129</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244</v>
      </c>
      <c r="DE19" s="680"/>
      <c r="DF19" s="680"/>
      <c r="DG19" s="680"/>
      <c r="DH19" s="680"/>
      <c r="DI19" s="680"/>
      <c r="DJ19" s="680"/>
      <c r="DK19" s="680"/>
      <c r="DL19" s="680"/>
      <c r="DM19" s="680"/>
      <c r="DN19" s="680"/>
      <c r="DO19" s="680"/>
      <c r="DP19" s="681"/>
      <c r="DQ19" s="688" t="s">
        <v>177</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997232</v>
      </c>
      <c r="S20" s="680"/>
      <c r="T20" s="680"/>
      <c r="U20" s="680"/>
      <c r="V20" s="680"/>
      <c r="W20" s="680"/>
      <c r="X20" s="680"/>
      <c r="Y20" s="681"/>
      <c r="Z20" s="682">
        <v>8</v>
      </c>
      <c r="AA20" s="682"/>
      <c r="AB20" s="682"/>
      <c r="AC20" s="682"/>
      <c r="AD20" s="683" t="s">
        <v>244</v>
      </c>
      <c r="AE20" s="683"/>
      <c r="AF20" s="683"/>
      <c r="AG20" s="683"/>
      <c r="AH20" s="683"/>
      <c r="AI20" s="683"/>
      <c r="AJ20" s="683"/>
      <c r="AK20" s="683"/>
      <c r="AL20" s="684" t="s">
        <v>129</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3663</v>
      </c>
      <c r="BH20" s="680"/>
      <c r="BI20" s="680"/>
      <c r="BJ20" s="680"/>
      <c r="BK20" s="680"/>
      <c r="BL20" s="680"/>
      <c r="BM20" s="680"/>
      <c r="BN20" s="681"/>
      <c r="BO20" s="682">
        <v>0.2</v>
      </c>
      <c r="BP20" s="682"/>
      <c r="BQ20" s="682"/>
      <c r="BR20" s="682"/>
      <c r="BS20" s="688" t="s">
        <v>129</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11821084</v>
      </c>
      <c r="CS20" s="680"/>
      <c r="CT20" s="680"/>
      <c r="CU20" s="680"/>
      <c r="CV20" s="680"/>
      <c r="CW20" s="680"/>
      <c r="CX20" s="680"/>
      <c r="CY20" s="681"/>
      <c r="CZ20" s="682">
        <v>100</v>
      </c>
      <c r="DA20" s="682"/>
      <c r="DB20" s="682"/>
      <c r="DC20" s="682"/>
      <c r="DD20" s="688">
        <v>1599850</v>
      </c>
      <c r="DE20" s="680"/>
      <c r="DF20" s="680"/>
      <c r="DG20" s="680"/>
      <c r="DH20" s="680"/>
      <c r="DI20" s="680"/>
      <c r="DJ20" s="680"/>
      <c r="DK20" s="680"/>
      <c r="DL20" s="680"/>
      <c r="DM20" s="680"/>
      <c r="DN20" s="680"/>
      <c r="DO20" s="680"/>
      <c r="DP20" s="681"/>
      <c r="DQ20" s="688">
        <v>7271664</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244</v>
      </c>
      <c r="AA21" s="682"/>
      <c r="AB21" s="682"/>
      <c r="AC21" s="682"/>
      <c r="AD21" s="683" t="s">
        <v>244</v>
      </c>
      <c r="AE21" s="683"/>
      <c r="AF21" s="683"/>
      <c r="AG21" s="683"/>
      <c r="AH21" s="683"/>
      <c r="AI21" s="683"/>
      <c r="AJ21" s="683"/>
      <c r="AK21" s="683"/>
      <c r="AL21" s="684" t="s">
        <v>129</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3663</v>
      </c>
      <c r="BH21" s="680"/>
      <c r="BI21" s="680"/>
      <c r="BJ21" s="680"/>
      <c r="BK21" s="680"/>
      <c r="BL21" s="680"/>
      <c r="BM21" s="680"/>
      <c r="BN21" s="681"/>
      <c r="BO21" s="682">
        <v>0.2</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6564538</v>
      </c>
      <c r="S22" s="680"/>
      <c r="T22" s="680"/>
      <c r="U22" s="680"/>
      <c r="V22" s="680"/>
      <c r="W22" s="680"/>
      <c r="X22" s="680"/>
      <c r="Y22" s="681"/>
      <c r="Z22" s="682">
        <v>52.7</v>
      </c>
      <c r="AA22" s="682"/>
      <c r="AB22" s="682"/>
      <c r="AC22" s="682"/>
      <c r="AD22" s="683">
        <v>5567306</v>
      </c>
      <c r="AE22" s="683"/>
      <c r="AF22" s="683"/>
      <c r="AG22" s="683"/>
      <c r="AH22" s="683"/>
      <c r="AI22" s="683"/>
      <c r="AJ22" s="683"/>
      <c r="AK22" s="683"/>
      <c r="AL22" s="684">
        <v>99.4</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v>3142</v>
      </c>
      <c r="S23" s="680"/>
      <c r="T23" s="680"/>
      <c r="U23" s="680"/>
      <c r="V23" s="680"/>
      <c r="W23" s="680"/>
      <c r="X23" s="680"/>
      <c r="Y23" s="681"/>
      <c r="Z23" s="682">
        <v>0</v>
      </c>
      <c r="AA23" s="682"/>
      <c r="AB23" s="682"/>
      <c r="AC23" s="682"/>
      <c r="AD23" s="683">
        <v>3142</v>
      </c>
      <c r="AE23" s="683"/>
      <c r="AF23" s="683"/>
      <c r="AG23" s="683"/>
      <c r="AH23" s="683"/>
      <c r="AI23" s="683"/>
      <c r="AJ23" s="683"/>
      <c r="AK23" s="683"/>
      <c r="AL23" s="684">
        <v>0.1</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t="s">
        <v>244</v>
      </c>
      <c r="BH23" s="680"/>
      <c r="BI23" s="680"/>
      <c r="BJ23" s="680"/>
      <c r="BK23" s="680"/>
      <c r="BL23" s="680"/>
      <c r="BM23" s="680"/>
      <c r="BN23" s="681"/>
      <c r="BO23" s="682" t="s">
        <v>129</v>
      </c>
      <c r="BP23" s="682"/>
      <c r="BQ23" s="682"/>
      <c r="BR23" s="682"/>
      <c r="BS23" s="688" t="s">
        <v>244</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v>352546</v>
      </c>
      <c r="S24" s="680"/>
      <c r="T24" s="680"/>
      <c r="U24" s="680"/>
      <c r="V24" s="680"/>
      <c r="W24" s="680"/>
      <c r="X24" s="680"/>
      <c r="Y24" s="681"/>
      <c r="Z24" s="682">
        <v>2.8</v>
      </c>
      <c r="AA24" s="682"/>
      <c r="AB24" s="682"/>
      <c r="AC24" s="682"/>
      <c r="AD24" s="683" t="s">
        <v>129</v>
      </c>
      <c r="AE24" s="683"/>
      <c r="AF24" s="683"/>
      <c r="AG24" s="683"/>
      <c r="AH24" s="683"/>
      <c r="AI24" s="683"/>
      <c r="AJ24" s="683"/>
      <c r="AK24" s="683"/>
      <c r="AL24" s="684" t="s">
        <v>129</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129</v>
      </c>
      <c r="BP24" s="682"/>
      <c r="BQ24" s="682"/>
      <c r="BR24" s="682"/>
      <c r="BS24" s="688" t="s">
        <v>244</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5325454</v>
      </c>
      <c r="CS24" s="669"/>
      <c r="CT24" s="669"/>
      <c r="CU24" s="669"/>
      <c r="CV24" s="669"/>
      <c r="CW24" s="669"/>
      <c r="CX24" s="669"/>
      <c r="CY24" s="670"/>
      <c r="CZ24" s="673">
        <v>45.1</v>
      </c>
      <c r="DA24" s="674"/>
      <c r="DB24" s="674"/>
      <c r="DC24" s="693"/>
      <c r="DD24" s="714">
        <v>3520270</v>
      </c>
      <c r="DE24" s="669"/>
      <c r="DF24" s="669"/>
      <c r="DG24" s="669"/>
      <c r="DH24" s="669"/>
      <c r="DI24" s="669"/>
      <c r="DJ24" s="669"/>
      <c r="DK24" s="670"/>
      <c r="DL24" s="714">
        <v>3462340</v>
      </c>
      <c r="DM24" s="669"/>
      <c r="DN24" s="669"/>
      <c r="DO24" s="669"/>
      <c r="DP24" s="669"/>
      <c r="DQ24" s="669"/>
      <c r="DR24" s="669"/>
      <c r="DS24" s="669"/>
      <c r="DT24" s="669"/>
      <c r="DU24" s="669"/>
      <c r="DV24" s="670"/>
      <c r="DW24" s="673">
        <v>58.9</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108106</v>
      </c>
      <c r="S25" s="680"/>
      <c r="T25" s="680"/>
      <c r="U25" s="680"/>
      <c r="V25" s="680"/>
      <c r="W25" s="680"/>
      <c r="X25" s="680"/>
      <c r="Y25" s="681"/>
      <c r="Z25" s="682">
        <v>0.9</v>
      </c>
      <c r="AA25" s="682"/>
      <c r="AB25" s="682"/>
      <c r="AC25" s="682"/>
      <c r="AD25" s="683">
        <v>20561</v>
      </c>
      <c r="AE25" s="683"/>
      <c r="AF25" s="683"/>
      <c r="AG25" s="683"/>
      <c r="AH25" s="683"/>
      <c r="AI25" s="683"/>
      <c r="AJ25" s="683"/>
      <c r="AK25" s="683"/>
      <c r="AL25" s="684">
        <v>0.4</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1702069</v>
      </c>
      <c r="CS25" s="715"/>
      <c r="CT25" s="715"/>
      <c r="CU25" s="715"/>
      <c r="CV25" s="715"/>
      <c r="CW25" s="715"/>
      <c r="CX25" s="715"/>
      <c r="CY25" s="716"/>
      <c r="CZ25" s="684">
        <v>14.4</v>
      </c>
      <c r="DA25" s="712"/>
      <c r="DB25" s="712"/>
      <c r="DC25" s="717"/>
      <c r="DD25" s="688">
        <v>1593225</v>
      </c>
      <c r="DE25" s="715"/>
      <c r="DF25" s="715"/>
      <c r="DG25" s="715"/>
      <c r="DH25" s="715"/>
      <c r="DI25" s="715"/>
      <c r="DJ25" s="715"/>
      <c r="DK25" s="716"/>
      <c r="DL25" s="688">
        <v>1555386</v>
      </c>
      <c r="DM25" s="715"/>
      <c r="DN25" s="715"/>
      <c r="DO25" s="715"/>
      <c r="DP25" s="715"/>
      <c r="DQ25" s="715"/>
      <c r="DR25" s="715"/>
      <c r="DS25" s="715"/>
      <c r="DT25" s="715"/>
      <c r="DU25" s="715"/>
      <c r="DV25" s="716"/>
      <c r="DW25" s="684">
        <v>26.5</v>
      </c>
      <c r="DX25" s="712"/>
      <c r="DY25" s="712"/>
      <c r="DZ25" s="712"/>
      <c r="EA25" s="712"/>
      <c r="EB25" s="712"/>
      <c r="EC25" s="713"/>
    </row>
    <row r="26" spans="2:133" ht="11.25" customHeight="1" x14ac:dyDescent="0.15">
      <c r="B26" s="676" t="s">
        <v>300</v>
      </c>
      <c r="C26" s="677"/>
      <c r="D26" s="677"/>
      <c r="E26" s="677"/>
      <c r="F26" s="677"/>
      <c r="G26" s="677"/>
      <c r="H26" s="677"/>
      <c r="I26" s="677"/>
      <c r="J26" s="677"/>
      <c r="K26" s="677"/>
      <c r="L26" s="677"/>
      <c r="M26" s="677"/>
      <c r="N26" s="677"/>
      <c r="O26" s="677"/>
      <c r="P26" s="677"/>
      <c r="Q26" s="678"/>
      <c r="R26" s="679">
        <v>45966</v>
      </c>
      <c r="S26" s="680"/>
      <c r="T26" s="680"/>
      <c r="U26" s="680"/>
      <c r="V26" s="680"/>
      <c r="W26" s="680"/>
      <c r="X26" s="680"/>
      <c r="Y26" s="681"/>
      <c r="Z26" s="682">
        <v>0.4</v>
      </c>
      <c r="AA26" s="682"/>
      <c r="AB26" s="682"/>
      <c r="AC26" s="682"/>
      <c r="AD26" s="683" t="s">
        <v>129</v>
      </c>
      <c r="AE26" s="683"/>
      <c r="AF26" s="683"/>
      <c r="AG26" s="683"/>
      <c r="AH26" s="683"/>
      <c r="AI26" s="683"/>
      <c r="AJ26" s="683"/>
      <c r="AK26" s="683"/>
      <c r="AL26" s="684" t="s">
        <v>244</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129</v>
      </c>
      <c r="BP26" s="682"/>
      <c r="BQ26" s="682"/>
      <c r="BR26" s="682"/>
      <c r="BS26" s="688" t="s">
        <v>244</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1045726</v>
      </c>
      <c r="CS26" s="680"/>
      <c r="CT26" s="680"/>
      <c r="CU26" s="680"/>
      <c r="CV26" s="680"/>
      <c r="CW26" s="680"/>
      <c r="CX26" s="680"/>
      <c r="CY26" s="681"/>
      <c r="CZ26" s="684">
        <v>8.8000000000000007</v>
      </c>
      <c r="DA26" s="712"/>
      <c r="DB26" s="712"/>
      <c r="DC26" s="717"/>
      <c r="DD26" s="688">
        <v>951268</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2"/>
      <c r="DY26" s="712"/>
      <c r="DZ26" s="712"/>
      <c r="EA26" s="712"/>
      <c r="EB26" s="712"/>
      <c r="EC26" s="713"/>
    </row>
    <row r="27" spans="2:133" ht="11.25" customHeight="1" x14ac:dyDescent="0.15">
      <c r="B27" s="676" t="s">
        <v>303</v>
      </c>
      <c r="C27" s="677"/>
      <c r="D27" s="677"/>
      <c r="E27" s="677"/>
      <c r="F27" s="677"/>
      <c r="G27" s="677"/>
      <c r="H27" s="677"/>
      <c r="I27" s="677"/>
      <c r="J27" s="677"/>
      <c r="K27" s="677"/>
      <c r="L27" s="677"/>
      <c r="M27" s="677"/>
      <c r="N27" s="677"/>
      <c r="O27" s="677"/>
      <c r="P27" s="677"/>
      <c r="Q27" s="678"/>
      <c r="R27" s="679">
        <v>1534484</v>
      </c>
      <c r="S27" s="680"/>
      <c r="T27" s="680"/>
      <c r="U27" s="680"/>
      <c r="V27" s="680"/>
      <c r="W27" s="680"/>
      <c r="X27" s="680"/>
      <c r="Y27" s="681"/>
      <c r="Z27" s="682">
        <v>12.3</v>
      </c>
      <c r="AA27" s="682"/>
      <c r="AB27" s="682"/>
      <c r="AC27" s="682"/>
      <c r="AD27" s="683" t="s">
        <v>244</v>
      </c>
      <c r="AE27" s="683"/>
      <c r="AF27" s="683"/>
      <c r="AG27" s="683"/>
      <c r="AH27" s="683"/>
      <c r="AI27" s="683"/>
      <c r="AJ27" s="683"/>
      <c r="AK27" s="683"/>
      <c r="AL27" s="684" t="s">
        <v>129</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1916363</v>
      </c>
      <c r="BH27" s="680"/>
      <c r="BI27" s="680"/>
      <c r="BJ27" s="680"/>
      <c r="BK27" s="680"/>
      <c r="BL27" s="680"/>
      <c r="BM27" s="680"/>
      <c r="BN27" s="681"/>
      <c r="BO27" s="682">
        <v>100</v>
      </c>
      <c r="BP27" s="682"/>
      <c r="BQ27" s="682"/>
      <c r="BR27" s="682"/>
      <c r="BS27" s="688">
        <v>18591</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2329601</v>
      </c>
      <c r="CS27" s="715"/>
      <c r="CT27" s="715"/>
      <c r="CU27" s="715"/>
      <c r="CV27" s="715"/>
      <c r="CW27" s="715"/>
      <c r="CX27" s="715"/>
      <c r="CY27" s="716"/>
      <c r="CZ27" s="684">
        <v>19.7</v>
      </c>
      <c r="DA27" s="712"/>
      <c r="DB27" s="712"/>
      <c r="DC27" s="717"/>
      <c r="DD27" s="688">
        <v>682623</v>
      </c>
      <c r="DE27" s="715"/>
      <c r="DF27" s="715"/>
      <c r="DG27" s="715"/>
      <c r="DH27" s="715"/>
      <c r="DI27" s="715"/>
      <c r="DJ27" s="715"/>
      <c r="DK27" s="716"/>
      <c r="DL27" s="688">
        <v>665884</v>
      </c>
      <c r="DM27" s="715"/>
      <c r="DN27" s="715"/>
      <c r="DO27" s="715"/>
      <c r="DP27" s="715"/>
      <c r="DQ27" s="715"/>
      <c r="DR27" s="715"/>
      <c r="DS27" s="715"/>
      <c r="DT27" s="715"/>
      <c r="DU27" s="715"/>
      <c r="DV27" s="716"/>
      <c r="DW27" s="684">
        <v>11.3</v>
      </c>
      <c r="DX27" s="712"/>
      <c r="DY27" s="712"/>
      <c r="DZ27" s="712"/>
      <c r="EA27" s="712"/>
      <c r="EB27" s="712"/>
      <c r="EC27" s="713"/>
    </row>
    <row r="28" spans="2:133" ht="11.25" customHeight="1" x14ac:dyDescent="0.15">
      <c r="B28" s="721" t="s">
        <v>306</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244</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1293784</v>
      </c>
      <c r="CS28" s="680"/>
      <c r="CT28" s="680"/>
      <c r="CU28" s="680"/>
      <c r="CV28" s="680"/>
      <c r="CW28" s="680"/>
      <c r="CX28" s="680"/>
      <c r="CY28" s="681"/>
      <c r="CZ28" s="684">
        <v>10.9</v>
      </c>
      <c r="DA28" s="712"/>
      <c r="DB28" s="712"/>
      <c r="DC28" s="717"/>
      <c r="DD28" s="688">
        <v>1244422</v>
      </c>
      <c r="DE28" s="680"/>
      <c r="DF28" s="680"/>
      <c r="DG28" s="680"/>
      <c r="DH28" s="680"/>
      <c r="DI28" s="680"/>
      <c r="DJ28" s="680"/>
      <c r="DK28" s="681"/>
      <c r="DL28" s="688">
        <v>1241070</v>
      </c>
      <c r="DM28" s="680"/>
      <c r="DN28" s="680"/>
      <c r="DO28" s="680"/>
      <c r="DP28" s="680"/>
      <c r="DQ28" s="680"/>
      <c r="DR28" s="680"/>
      <c r="DS28" s="680"/>
      <c r="DT28" s="680"/>
      <c r="DU28" s="680"/>
      <c r="DV28" s="681"/>
      <c r="DW28" s="684">
        <v>21.1</v>
      </c>
      <c r="DX28" s="712"/>
      <c r="DY28" s="712"/>
      <c r="DZ28" s="712"/>
      <c r="EA28" s="712"/>
      <c r="EB28" s="712"/>
      <c r="EC28" s="713"/>
    </row>
    <row r="29" spans="2:133" ht="11.25" customHeight="1" x14ac:dyDescent="0.15">
      <c r="B29" s="676" t="s">
        <v>308</v>
      </c>
      <c r="C29" s="677"/>
      <c r="D29" s="677"/>
      <c r="E29" s="677"/>
      <c r="F29" s="677"/>
      <c r="G29" s="677"/>
      <c r="H29" s="677"/>
      <c r="I29" s="677"/>
      <c r="J29" s="677"/>
      <c r="K29" s="677"/>
      <c r="L29" s="677"/>
      <c r="M29" s="677"/>
      <c r="N29" s="677"/>
      <c r="O29" s="677"/>
      <c r="P29" s="677"/>
      <c r="Q29" s="678"/>
      <c r="R29" s="679">
        <v>915187</v>
      </c>
      <c r="S29" s="680"/>
      <c r="T29" s="680"/>
      <c r="U29" s="680"/>
      <c r="V29" s="680"/>
      <c r="W29" s="680"/>
      <c r="X29" s="680"/>
      <c r="Y29" s="681"/>
      <c r="Z29" s="682">
        <v>7.4</v>
      </c>
      <c r="AA29" s="682"/>
      <c r="AB29" s="682"/>
      <c r="AC29" s="682"/>
      <c r="AD29" s="683" t="s">
        <v>129</v>
      </c>
      <c r="AE29" s="683"/>
      <c r="AF29" s="683"/>
      <c r="AG29" s="683"/>
      <c r="AH29" s="683"/>
      <c r="AI29" s="683"/>
      <c r="AJ29" s="683"/>
      <c r="AK29" s="683"/>
      <c r="AL29" s="684" t="s">
        <v>244</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1293784</v>
      </c>
      <c r="CS29" s="715"/>
      <c r="CT29" s="715"/>
      <c r="CU29" s="715"/>
      <c r="CV29" s="715"/>
      <c r="CW29" s="715"/>
      <c r="CX29" s="715"/>
      <c r="CY29" s="716"/>
      <c r="CZ29" s="684">
        <v>10.9</v>
      </c>
      <c r="DA29" s="712"/>
      <c r="DB29" s="712"/>
      <c r="DC29" s="717"/>
      <c r="DD29" s="688">
        <v>1244422</v>
      </c>
      <c r="DE29" s="715"/>
      <c r="DF29" s="715"/>
      <c r="DG29" s="715"/>
      <c r="DH29" s="715"/>
      <c r="DI29" s="715"/>
      <c r="DJ29" s="715"/>
      <c r="DK29" s="716"/>
      <c r="DL29" s="688">
        <v>1241070</v>
      </c>
      <c r="DM29" s="715"/>
      <c r="DN29" s="715"/>
      <c r="DO29" s="715"/>
      <c r="DP29" s="715"/>
      <c r="DQ29" s="715"/>
      <c r="DR29" s="715"/>
      <c r="DS29" s="715"/>
      <c r="DT29" s="715"/>
      <c r="DU29" s="715"/>
      <c r="DV29" s="716"/>
      <c r="DW29" s="684">
        <v>21.1</v>
      </c>
      <c r="DX29" s="712"/>
      <c r="DY29" s="712"/>
      <c r="DZ29" s="712"/>
      <c r="EA29" s="712"/>
      <c r="EB29" s="712"/>
      <c r="EC29" s="713"/>
    </row>
    <row r="30" spans="2:133" ht="11.25" customHeight="1" x14ac:dyDescent="0.15">
      <c r="B30" s="676" t="s">
        <v>313</v>
      </c>
      <c r="C30" s="677"/>
      <c r="D30" s="677"/>
      <c r="E30" s="677"/>
      <c r="F30" s="677"/>
      <c r="G30" s="677"/>
      <c r="H30" s="677"/>
      <c r="I30" s="677"/>
      <c r="J30" s="677"/>
      <c r="K30" s="677"/>
      <c r="L30" s="677"/>
      <c r="M30" s="677"/>
      <c r="N30" s="677"/>
      <c r="O30" s="677"/>
      <c r="P30" s="677"/>
      <c r="Q30" s="678"/>
      <c r="R30" s="679">
        <v>64045</v>
      </c>
      <c r="S30" s="680"/>
      <c r="T30" s="680"/>
      <c r="U30" s="680"/>
      <c r="V30" s="680"/>
      <c r="W30" s="680"/>
      <c r="X30" s="680"/>
      <c r="Y30" s="681"/>
      <c r="Z30" s="682">
        <v>0.5</v>
      </c>
      <c r="AA30" s="682"/>
      <c r="AB30" s="682"/>
      <c r="AC30" s="682"/>
      <c r="AD30" s="683">
        <v>5767</v>
      </c>
      <c r="AE30" s="683"/>
      <c r="AF30" s="683"/>
      <c r="AG30" s="683"/>
      <c r="AH30" s="683"/>
      <c r="AI30" s="683"/>
      <c r="AJ30" s="683"/>
      <c r="AK30" s="683"/>
      <c r="AL30" s="684">
        <v>0.1</v>
      </c>
      <c r="AM30" s="685"/>
      <c r="AN30" s="685"/>
      <c r="AO30" s="686"/>
      <c r="AP30" s="727" t="s">
        <v>314</v>
      </c>
      <c r="AQ30" s="728"/>
      <c r="AR30" s="728"/>
      <c r="AS30" s="728"/>
      <c r="AT30" s="733" t="s">
        <v>315</v>
      </c>
      <c r="AU30" s="230"/>
      <c r="AV30" s="230"/>
      <c r="AW30" s="230"/>
      <c r="AX30" s="665" t="s">
        <v>192</v>
      </c>
      <c r="AY30" s="666"/>
      <c r="AZ30" s="666"/>
      <c r="BA30" s="666"/>
      <c r="BB30" s="666"/>
      <c r="BC30" s="666"/>
      <c r="BD30" s="666"/>
      <c r="BE30" s="666"/>
      <c r="BF30" s="667"/>
      <c r="BG30" s="739">
        <v>99.1</v>
      </c>
      <c r="BH30" s="740"/>
      <c r="BI30" s="740"/>
      <c r="BJ30" s="740"/>
      <c r="BK30" s="740"/>
      <c r="BL30" s="740"/>
      <c r="BM30" s="674">
        <v>96.7</v>
      </c>
      <c r="BN30" s="740"/>
      <c r="BO30" s="740"/>
      <c r="BP30" s="740"/>
      <c r="BQ30" s="741"/>
      <c r="BR30" s="739">
        <v>98.8</v>
      </c>
      <c r="BS30" s="740"/>
      <c r="BT30" s="740"/>
      <c r="BU30" s="740"/>
      <c r="BV30" s="740"/>
      <c r="BW30" s="740"/>
      <c r="BX30" s="674">
        <v>96.4</v>
      </c>
      <c r="BY30" s="740"/>
      <c r="BZ30" s="740"/>
      <c r="CA30" s="740"/>
      <c r="CB30" s="741"/>
      <c r="CD30" s="744"/>
      <c r="CE30" s="745"/>
      <c r="CF30" s="694" t="s">
        <v>316</v>
      </c>
      <c r="CG30" s="695"/>
      <c r="CH30" s="695"/>
      <c r="CI30" s="695"/>
      <c r="CJ30" s="695"/>
      <c r="CK30" s="695"/>
      <c r="CL30" s="695"/>
      <c r="CM30" s="695"/>
      <c r="CN30" s="695"/>
      <c r="CO30" s="695"/>
      <c r="CP30" s="695"/>
      <c r="CQ30" s="696"/>
      <c r="CR30" s="679">
        <v>1210472</v>
      </c>
      <c r="CS30" s="680"/>
      <c r="CT30" s="680"/>
      <c r="CU30" s="680"/>
      <c r="CV30" s="680"/>
      <c r="CW30" s="680"/>
      <c r="CX30" s="680"/>
      <c r="CY30" s="681"/>
      <c r="CZ30" s="684">
        <v>10.199999999999999</v>
      </c>
      <c r="DA30" s="712"/>
      <c r="DB30" s="712"/>
      <c r="DC30" s="717"/>
      <c r="DD30" s="688">
        <v>1162307</v>
      </c>
      <c r="DE30" s="680"/>
      <c r="DF30" s="680"/>
      <c r="DG30" s="680"/>
      <c r="DH30" s="680"/>
      <c r="DI30" s="680"/>
      <c r="DJ30" s="680"/>
      <c r="DK30" s="681"/>
      <c r="DL30" s="688">
        <v>1162307</v>
      </c>
      <c r="DM30" s="680"/>
      <c r="DN30" s="680"/>
      <c r="DO30" s="680"/>
      <c r="DP30" s="680"/>
      <c r="DQ30" s="680"/>
      <c r="DR30" s="680"/>
      <c r="DS30" s="680"/>
      <c r="DT30" s="680"/>
      <c r="DU30" s="680"/>
      <c r="DV30" s="681"/>
      <c r="DW30" s="684">
        <v>19.8</v>
      </c>
      <c r="DX30" s="712"/>
      <c r="DY30" s="712"/>
      <c r="DZ30" s="712"/>
      <c r="EA30" s="712"/>
      <c r="EB30" s="712"/>
      <c r="EC30" s="713"/>
    </row>
    <row r="31" spans="2:133" ht="11.25" customHeight="1" x14ac:dyDescent="0.15">
      <c r="B31" s="676" t="s">
        <v>317</v>
      </c>
      <c r="C31" s="677"/>
      <c r="D31" s="677"/>
      <c r="E31" s="677"/>
      <c r="F31" s="677"/>
      <c r="G31" s="677"/>
      <c r="H31" s="677"/>
      <c r="I31" s="677"/>
      <c r="J31" s="677"/>
      <c r="K31" s="677"/>
      <c r="L31" s="677"/>
      <c r="M31" s="677"/>
      <c r="N31" s="677"/>
      <c r="O31" s="677"/>
      <c r="P31" s="677"/>
      <c r="Q31" s="678"/>
      <c r="R31" s="679">
        <v>127759</v>
      </c>
      <c r="S31" s="680"/>
      <c r="T31" s="680"/>
      <c r="U31" s="680"/>
      <c r="V31" s="680"/>
      <c r="W31" s="680"/>
      <c r="X31" s="680"/>
      <c r="Y31" s="681"/>
      <c r="Z31" s="682">
        <v>1</v>
      </c>
      <c r="AA31" s="682"/>
      <c r="AB31" s="682"/>
      <c r="AC31" s="682"/>
      <c r="AD31" s="683" t="s">
        <v>129</v>
      </c>
      <c r="AE31" s="683"/>
      <c r="AF31" s="683"/>
      <c r="AG31" s="683"/>
      <c r="AH31" s="683"/>
      <c r="AI31" s="683"/>
      <c r="AJ31" s="683"/>
      <c r="AK31" s="683"/>
      <c r="AL31" s="684" t="s">
        <v>244</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99.1</v>
      </c>
      <c r="BH31" s="715"/>
      <c r="BI31" s="715"/>
      <c r="BJ31" s="715"/>
      <c r="BK31" s="715"/>
      <c r="BL31" s="715"/>
      <c r="BM31" s="685">
        <v>96.6</v>
      </c>
      <c r="BN31" s="737"/>
      <c r="BO31" s="737"/>
      <c r="BP31" s="737"/>
      <c r="BQ31" s="738"/>
      <c r="BR31" s="736">
        <v>98.8</v>
      </c>
      <c r="BS31" s="715"/>
      <c r="BT31" s="715"/>
      <c r="BU31" s="715"/>
      <c r="BV31" s="715"/>
      <c r="BW31" s="715"/>
      <c r="BX31" s="685">
        <v>96.7</v>
      </c>
      <c r="BY31" s="737"/>
      <c r="BZ31" s="737"/>
      <c r="CA31" s="737"/>
      <c r="CB31" s="738"/>
      <c r="CD31" s="744"/>
      <c r="CE31" s="745"/>
      <c r="CF31" s="694" t="s">
        <v>320</v>
      </c>
      <c r="CG31" s="695"/>
      <c r="CH31" s="695"/>
      <c r="CI31" s="695"/>
      <c r="CJ31" s="695"/>
      <c r="CK31" s="695"/>
      <c r="CL31" s="695"/>
      <c r="CM31" s="695"/>
      <c r="CN31" s="695"/>
      <c r="CO31" s="695"/>
      <c r="CP31" s="695"/>
      <c r="CQ31" s="696"/>
      <c r="CR31" s="679">
        <v>83312</v>
      </c>
      <c r="CS31" s="715"/>
      <c r="CT31" s="715"/>
      <c r="CU31" s="715"/>
      <c r="CV31" s="715"/>
      <c r="CW31" s="715"/>
      <c r="CX31" s="715"/>
      <c r="CY31" s="716"/>
      <c r="CZ31" s="684">
        <v>0.7</v>
      </c>
      <c r="DA31" s="712"/>
      <c r="DB31" s="712"/>
      <c r="DC31" s="717"/>
      <c r="DD31" s="688">
        <v>82115</v>
      </c>
      <c r="DE31" s="715"/>
      <c r="DF31" s="715"/>
      <c r="DG31" s="715"/>
      <c r="DH31" s="715"/>
      <c r="DI31" s="715"/>
      <c r="DJ31" s="715"/>
      <c r="DK31" s="716"/>
      <c r="DL31" s="688">
        <v>78763</v>
      </c>
      <c r="DM31" s="715"/>
      <c r="DN31" s="715"/>
      <c r="DO31" s="715"/>
      <c r="DP31" s="715"/>
      <c r="DQ31" s="715"/>
      <c r="DR31" s="715"/>
      <c r="DS31" s="715"/>
      <c r="DT31" s="715"/>
      <c r="DU31" s="715"/>
      <c r="DV31" s="716"/>
      <c r="DW31" s="684">
        <v>1.3</v>
      </c>
      <c r="DX31" s="712"/>
      <c r="DY31" s="712"/>
      <c r="DZ31" s="712"/>
      <c r="EA31" s="712"/>
      <c r="EB31" s="712"/>
      <c r="EC31" s="713"/>
    </row>
    <row r="32" spans="2:133" ht="11.25" customHeight="1" x14ac:dyDescent="0.15">
      <c r="B32" s="676" t="s">
        <v>321</v>
      </c>
      <c r="C32" s="677"/>
      <c r="D32" s="677"/>
      <c r="E32" s="677"/>
      <c r="F32" s="677"/>
      <c r="G32" s="677"/>
      <c r="H32" s="677"/>
      <c r="I32" s="677"/>
      <c r="J32" s="677"/>
      <c r="K32" s="677"/>
      <c r="L32" s="677"/>
      <c r="M32" s="677"/>
      <c r="N32" s="677"/>
      <c r="O32" s="677"/>
      <c r="P32" s="677"/>
      <c r="Q32" s="678"/>
      <c r="R32" s="679">
        <v>768522</v>
      </c>
      <c r="S32" s="680"/>
      <c r="T32" s="680"/>
      <c r="U32" s="680"/>
      <c r="V32" s="680"/>
      <c r="W32" s="680"/>
      <c r="X32" s="680"/>
      <c r="Y32" s="681"/>
      <c r="Z32" s="682">
        <v>6.2</v>
      </c>
      <c r="AA32" s="682"/>
      <c r="AB32" s="682"/>
      <c r="AC32" s="682"/>
      <c r="AD32" s="683" t="s">
        <v>177</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99.1</v>
      </c>
      <c r="BH32" s="749"/>
      <c r="BI32" s="749"/>
      <c r="BJ32" s="749"/>
      <c r="BK32" s="749"/>
      <c r="BL32" s="749"/>
      <c r="BM32" s="750">
        <v>96.4</v>
      </c>
      <c r="BN32" s="749"/>
      <c r="BO32" s="749"/>
      <c r="BP32" s="749"/>
      <c r="BQ32" s="751"/>
      <c r="BR32" s="748">
        <v>98.7</v>
      </c>
      <c r="BS32" s="749"/>
      <c r="BT32" s="749"/>
      <c r="BU32" s="749"/>
      <c r="BV32" s="749"/>
      <c r="BW32" s="749"/>
      <c r="BX32" s="750">
        <v>95.6</v>
      </c>
      <c r="BY32" s="749"/>
      <c r="BZ32" s="749"/>
      <c r="CA32" s="749"/>
      <c r="CB32" s="751"/>
      <c r="CD32" s="746"/>
      <c r="CE32" s="747"/>
      <c r="CF32" s="694" t="s">
        <v>323</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2"/>
      <c r="DB32" s="712"/>
      <c r="DC32" s="717"/>
      <c r="DD32" s="688" t="s">
        <v>129</v>
      </c>
      <c r="DE32" s="680"/>
      <c r="DF32" s="680"/>
      <c r="DG32" s="680"/>
      <c r="DH32" s="680"/>
      <c r="DI32" s="680"/>
      <c r="DJ32" s="680"/>
      <c r="DK32" s="681"/>
      <c r="DL32" s="688" t="s">
        <v>244</v>
      </c>
      <c r="DM32" s="680"/>
      <c r="DN32" s="680"/>
      <c r="DO32" s="680"/>
      <c r="DP32" s="680"/>
      <c r="DQ32" s="680"/>
      <c r="DR32" s="680"/>
      <c r="DS32" s="680"/>
      <c r="DT32" s="680"/>
      <c r="DU32" s="680"/>
      <c r="DV32" s="681"/>
      <c r="DW32" s="684" t="s">
        <v>129</v>
      </c>
      <c r="DX32" s="712"/>
      <c r="DY32" s="712"/>
      <c r="DZ32" s="712"/>
      <c r="EA32" s="712"/>
      <c r="EB32" s="712"/>
      <c r="EC32" s="713"/>
    </row>
    <row r="33" spans="2:133" ht="11.25" customHeight="1" x14ac:dyDescent="0.15">
      <c r="B33" s="676" t="s">
        <v>324</v>
      </c>
      <c r="C33" s="677"/>
      <c r="D33" s="677"/>
      <c r="E33" s="677"/>
      <c r="F33" s="677"/>
      <c r="G33" s="677"/>
      <c r="H33" s="677"/>
      <c r="I33" s="677"/>
      <c r="J33" s="677"/>
      <c r="K33" s="677"/>
      <c r="L33" s="677"/>
      <c r="M33" s="677"/>
      <c r="N33" s="677"/>
      <c r="O33" s="677"/>
      <c r="P33" s="677"/>
      <c r="Q33" s="678"/>
      <c r="R33" s="679">
        <v>371108</v>
      </c>
      <c r="S33" s="680"/>
      <c r="T33" s="680"/>
      <c r="U33" s="680"/>
      <c r="V33" s="680"/>
      <c r="W33" s="680"/>
      <c r="X33" s="680"/>
      <c r="Y33" s="681"/>
      <c r="Z33" s="682">
        <v>3</v>
      </c>
      <c r="AA33" s="682"/>
      <c r="AB33" s="682"/>
      <c r="AC33" s="682"/>
      <c r="AD33" s="683" t="s">
        <v>244</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4762405</v>
      </c>
      <c r="CS33" s="715"/>
      <c r="CT33" s="715"/>
      <c r="CU33" s="715"/>
      <c r="CV33" s="715"/>
      <c r="CW33" s="715"/>
      <c r="CX33" s="715"/>
      <c r="CY33" s="716"/>
      <c r="CZ33" s="684">
        <v>40.299999999999997</v>
      </c>
      <c r="DA33" s="712"/>
      <c r="DB33" s="712"/>
      <c r="DC33" s="717"/>
      <c r="DD33" s="688">
        <v>3352174</v>
      </c>
      <c r="DE33" s="715"/>
      <c r="DF33" s="715"/>
      <c r="DG33" s="715"/>
      <c r="DH33" s="715"/>
      <c r="DI33" s="715"/>
      <c r="DJ33" s="715"/>
      <c r="DK33" s="716"/>
      <c r="DL33" s="688">
        <v>2521545</v>
      </c>
      <c r="DM33" s="715"/>
      <c r="DN33" s="715"/>
      <c r="DO33" s="715"/>
      <c r="DP33" s="715"/>
      <c r="DQ33" s="715"/>
      <c r="DR33" s="715"/>
      <c r="DS33" s="715"/>
      <c r="DT33" s="715"/>
      <c r="DU33" s="715"/>
      <c r="DV33" s="716"/>
      <c r="DW33" s="684">
        <v>42.9</v>
      </c>
      <c r="DX33" s="712"/>
      <c r="DY33" s="712"/>
      <c r="DZ33" s="712"/>
      <c r="EA33" s="712"/>
      <c r="EB33" s="712"/>
      <c r="EC33" s="713"/>
    </row>
    <row r="34" spans="2:133" ht="11.25" customHeight="1" x14ac:dyDescent="0.15">
      <c r="B34" s="676" t="s">
        <v>326</v>
      </c>
      <c r="C34" s="677"/>
      <c r="D34" s="677"/>
      <c r="E34" s="677"/>
      <c r="F34" s="677"/>
      <c r="G34" s="677"/>
      <c r="H34" s="677"/>
      <c r="I34" s="677"/>
      <c r="J34" s="677"/>
      <c r="K34" s="677"/>
      <c r="L34" s="677"/>
      <c r="M34" s="677"/>
      <c r="N34" s="677"/>
      <c r="O34" s="677"/>
      <c r="P34" s="677"/>
      <c r="Q34" s="678"/>
      <c r="R34" s="679">
        <v>181441</v>
      </c>
      <c r="S34" s="680"/>
      <c r="T34" s="680"/>
      <c r="U34" s="680"/>
      <c r="V34" s="680"/>
      <c r="W34" s="680"/>
      <c r="X34" s="680"/>
      <c r="Y34" s="681"/>
      <c r="Z34" s="682">
        <v>1.5</v>
      </c>
      <c r="AA34" s="682"/>
      <c r="AB34" s="682"/>
      <c r="AC34" s="682"/>
      <c r="AD34" s="683">
        <v>1742</v>
      </c>
      <c r="AE34" s="683"/>
      <c r="AF34" s="683"/>
      <c r="AG34" s="683"/>
      <c r="AH34" s="683"/>
      <c r="AI34" s="683"/>
      <c r="AJ34" s="683"/>
      <c r="AK34" s="683"/>
      <c r="AL34" s="684">
        <v>0</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1458329</v>
      </c>
      <c r="CS34" s="680"/>
      <c r="CT34" s="680"/>
      <c r="CU34" s="680"/>
      <c r="CV34" s="680"/>
      <c r="CW34" s="680"/>
      <c r="CX34" s="680"/>
      <c r="CY34" s="681"/>
      <c r="CZ34" s="684">
        <v>12.3</v>
      </c>
      <c r="DA34" s="712"/>
      <c r="DB34" s="712"/>
      <c r="DC34" s="717"/>
      <c r="DD34" s="688">
        <v>1006827</v>
      </c>
      <c r="DE34" s="680"/>
      <c r="DF34" s="680"/>
      <c r="DG34" s="680"/>
      <c r="DH34" s="680"/>
      <c r="DI34" s="680"/>
      <c r="DJ34" s="680"/>
      <c r="DK34" s="681"/>
      <c r="DL34" s="688">
        <v>688598</v>
      </c>
      <c r="DM34" s="680"/>
      <c r="DN34" s="680"/>
      <c r="DO34" s="680"/>
      <c r="DP34" s="680"/>
      <c r="DQ34" s="680"/>
      <c r="DR34" s="680"/>
      <c r="DS34" s="680"/>
      <c r="DT34" s="680"/>
      <c r="DU34" s="680"/>
      <c r="DV34" s="681"/>
      <c r="DW34" s="684">
        <v>11.7</v>
      </c>
      <c r="DX34" s="712"/>
      <c r="DY34" s="712"/>
      <c r="DZ34" s="712"/>
      <c r="EA34" s="712"/>
      <c r="EB34" s="712"/>
      <c r="EC34" s="713"/>
    </row>
    <row r="35" spans="2:133" ht="11.25" customHeight="1" x14ac:dyDescent="0.15">
      <c r="B35" s="676" t="s">
        <v>330</v>
      </c>
      <c r="C35" s="677"/>
      <c r="D35" s="677"/>
      <c r="E35" s="677"/>
      <c r="F35" s="677"/>
      <c r="G35" s="677"/>
      <c r="H35" s="677"/>
      <c r="I35" s="677"/>
      <c r="J35" s="677"/>
      <c r="K35" s="677"/>
      <c r="L35" s="677"/>
      <c r="M35" s="677"/>
      <c r="N35" s="677"/>
      <c r="O35" s="677"/>
      <c r="P35" s="677"/>
      <c r="Q35" s="678"/>
      <c r="R35" s="679">
        <v>1414465</v>
      </c>
      <c r="S35" s="680"/>
      <c r="T35" s="680"/>
      <c r="U35" s="680"/>
      <c r="V35" s="680"/>
      <c r="W35" s="680"/>
      <c r="X35" s="680"/>
      <c r="Y35" s="681"/>
      <c r="Z35" s="682">
        <v>11.4</v>
      </c>
      <c r="AA35" s="682"/>
      <c r="AB35" s="682"/>
      <c r="AC35" s="682"/>
      <c r="AD35" s="683" t="s">
        <v>244</v>
      </c>
      <c r="AE35" s="683"/>
      <c r="AF35" s="683"/>
      <c r="AG35" s="683"/>
      <c r="AH35" s="683"/>
      <c r="AI35" s="683"/>
      <c r="AJ35" s="683"/>
      <c r="AK35" s="683"/>
      <c r="AL35" s="684" t="s">
        <v>244</v>
      </c>
      <c r="AM35" s="685"/>
      <c r="AN35" s="685"/>
      <c r="AO35" s="686"/>
      <c r="AP35" s="234"/>
      <c r="AQ35" s="752" t="s">
        <v>331</v>
      </c>
      <c r="AR35" s="753"/>
      <c r="AS35" s="753"/>
      <c r="AT35" s="753"/>
      <c r="AU35" s="753"/>
      <c r="AV35" s="753"/>
      <c r="AW35" s="753"/>
      <c r="AX35" s="753"/>
      <c r="AY35" s="754"/>
      <c r="AZ35" s="668">
        <v>1476586</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62633</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132562</v>
      </c>
      <c r="CS35" s="715"/>
      <c r="CT35" s="715"/>
      <c r="CU35" s="715"/>
      <c r="CV35" s="715"/>
      <c r="CW35" s="715"/>
      <c r="CX35" s="715"/>
      <c r="CY35" s="716"/>
      <c r="CZ35" s="684">
        <v>1.1000000000000001</v>
      </c>
      <c r="DA35" s="712"/>
      <c r="DB35" s="712"/>
      <c r="DC35" s="717"/>
      <c r="DD35" s="688">
        <v>108610</v>
      </c>
      <c r="DE35" s="715"/>
      <c r="DF35" s="715"/>
      <c r="DG35" s="715"/>
      <c r="DH35" s="715"/>
      <c r="DI35" s="715"/>
      <c r="DJ35" s="715"/>
      <c r="DK35" s="716"/>
      <c r="DL35" s="688">
        <v>106240</v>
      </c>
      <c r="DM35" s="715"/>
      <c r="DN35" s="715"/>
      <c r="DO35" s="715"/>
      <c r="DP35" s="715"/>
      <c r="DQ35" s="715"/>
      <c r="DR35" s="715"/>
      <c r="DS35" s="715"/>
      <c r="DT35" s="715"/>
      <c r="DU35" s="715"/>
      <c r="DV35" s="716"/>
      <c r="DW35" s="684">
        <v>1.8</v>
      </c>
      <c r="DX35" s="712"/>
      <c r="DY35" s="712"/>
      <c r="DZ35" s="712"/>
      <c r="EA35" s="712"/>
      <c r="EB35" s="712"/>
      <c r="EC35" s="713"/>
    </row>
    <row r="36" spans="2:133" ht="11.25" customHeight="1" x14ac:dyDescent="0.15">
      <c r="B36" s="676" t="s">
        <v>334</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129</v>
      </c>
      <c r="AA36" s="682"/>
      <c r="AB36" s="682"/>
      <c r="AC36" s="682"/>
      <c r="AD36" s="683" t="s">
        <v>177</v>
      </c>
      <c r="AE36" s="683"/>
      <c r="AF36" s="683"/>
      <c r="AG36" s="683"/>
      <c r="AH36" s="683"/>
      <c r="AI36" s="683"/>
      <c r="AJ36" s="683"/>
      <c r="AK36" s="683"/>
      <c r="AL36" s="684" t="s">
        <v>244</v>
      </c>
      <c r="AM36" s="685"/>
      <c r="AN36" s="685"/>
      <c r="AO36" s="686"/>
      <c r="AQ36" s="756" t="s">
        <v>335</v>
      </c>
      <c r="AR36" s="757"/>
      <c r="AS36" s="757"/>
      <c r="AT36" s="757"/>
      <c r="AU36" s="757"/>
      <c r="AV36" s="757"/>
      <c r="AW36" s="757"/>
      <c r="AX36" s="757"/>
      <c r="AY36" s="758"/>
      <c r="AZ36" s="679">
        <v>228056</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-28890</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1608082</v>
      </c>
      <c r="CS36" s="680"/>
      <c r="CT36" s="680"/>
      <c r="CU36" s="680"/>
      <c r="CV36" s="680"/>
      <c r="CW36" s="680"/>
      <c r="CX36" s="680"/>
      <c r="CY36" s="681"/>
      <c r="CZ36" s="684">
        <v>13.6</v>
      </c>
      <c r="DA36" s="712"/>
      <c r="DB36" s="712"/>
      <c r="DC36" s="717"/>
      <c r="DD36" s="688">
        <v>1089224</v>
      </c>
      <c r="DE36" s="680"/>
      <c r="DF36" s="680"/>
      <c r="DG36" s="680"/>
      <c r="DH36" s="680"/>
      <c r="DI36" s="680"/>
      <c r="DJ36" s="680"/>
      <c r="DK36" s="681"/>
      <c r="DL36" s="688">
        <v>780178</v>
      </c>
      <c r="DM36" s="680"/>
      <c r="DN36" s="680"/>
      <c r="DO36" s="680"/>
      <c r="DP36" s="680"/>
      <c r="DQ36" s="680"/>
      <c r="DR36" s="680"/>
      <c r="DS36" s="680"/>
      <c r="DT36" s="680"/>
      <c r="DU36" s="680"/>
      <c r="DV36" s="681"/>
      <c r="DW36" s="684">
        <v>13.3</v>
      </c>
      <c r="DX36" s="712"/>
      <c r="DY36" s="712"/>
      <c r="DZ36" s="712"/>
      <c r="EA36" s="712"/>
      <c r="EB36" s="712"/>
      <c r="EC36" s="713"/>
    </row>
    <row r="37" spans="2:133" ht="11.25" customHeight="1" x14ac:dyDescent="0.15">
      <c r="B37" s="676" t="s">
        <v>338</v>
      </c>
      <c r="C37" s="677"/>
      <c r="D37" s="677"/>
      <c r="E37" s="677"/>
      <c r="F37" s="677"/>
      <c r="G37" s="677"/>
      <c r="H37" s="677"/>
      <c r="I37" s="677"/>
      <c r="J37" s="677"/>
      <c r="K37" s="677"/>
      <c r="L37" s="677"/>
      <c r="M37" s="677"/>
      <c r="N37" s="677"/>
      <c r="O37" s="677"/>
      <c r="P37" s="677"/>
      <c r="Q37" s="678"/>
      <c r="R37" s="679">
        <v>278565</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129</v>
      </c>
      <c r="AM37" s="685"/>
      <c r="AN37" s="685"/>
      <c r="AO37" s="686"/>
      <c r="AQ37" s="756" t="s">
        <v>339</v>
      </c>
      <c r="AR37" s="757"/>
      <c r="AS37" s="757"/>
      <c r="AT37" s="757"/>
      <c r="AU37" s="757"/>
      <c r="AV37" s="757"/>
      <c r="AW37" s="757"/>
      <c r="AX37" s="757"/>
      <c r="AY37" s="758"/>
      <c r="AZ37" s="679">
        <v>173031</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2675</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862776</v>
      </c>
      <c r="CS37" s="715"/>
      <c r="CT37" s="715"/>
      <c r="CU37" s="715"/>
      <c r="CV37" s="715"/>
      <c r="CW37" s="715"/>
      <c r="CX37" s="715"/>
      <c r="CY37" s="716"/>
      <c r="CZ37" s="684">
        <v>7.3</v>
      </c>
      <c r="DA37" s="712"/>
      <c r="DB37" s="712"/>
      <c r="DC37" s="717"/>
      <c r="DD37" s="688">
        <v>506676</v>
      </c>
      <c r="DE37" s="715"/>
      <c r="DF37" s="715"/>
      <c r="DG37" s="715"/>
      <c r="DH37" s="715"/>
      <c r="DI37" s="715"/>
      <c r="DJ37" s="715"/>
      <c r="DK37" s="716"/>
      <c r="DL37" s="688">
        <v>411411</v>
      </c>
      <c r="DM37" s="715"/>
      <c r="DN37" s="715"/>
      <c r="DO37" s="715"/>
      <c r="DP37" s="715"/>
      <c r="DQ37" s="715"/>
      <c r="DR37" s="715"/>
      <c r="DS37" s="715"/>
      <c r="DT37" s="715"/>
      <c r="DU37" s="715"/>
      <c r="DV37" s="716"/>
      <c r="DW37" s="684">
        <v>7</v>
      </c>
      <c r="DX37" s="712"/>
      <c r="DY37" s="712"/>
      <c r="DZ37" s="712"/>
      <c r="EA37" s="712"/>
      <c r="EB37" s="712"/>
      <c r="EC37" s="713"/>
    </row>
    <row r="38" spans="2:133" ht="11.25" customHeight="1" x14ac:dyDescent="0.15">
      <c r="B38" s="724" t="s">
        <v>342</v>
      </c>
      <c r="C38" s="725"/>
      <c r="D38" s="725"/>
      <c r="E38" s="725"/>
      <c r="F38" s="725"/>
      <c r="G38" s="725"/>
      <c r="H38" s="725"/>
      <c r="I38" s="725"/>
      <c r="J38" s="725"/>
      <c r="K38" s="725"/>
      <c r="L38" s="725"/>
      <c r="M38" s="725"/>
      <c r="N38" s="725"/>
      <c r="O38" s="725"/>
      <c r="P38" s="725"/>
      <c r="Q38" s="726"/>
      <c r="R38" s="759">
        <v>12451309</v>
      </c>
      <c r="S38" s="760"/>
      <c r="T38" s="760"/>
      <c r="U38" s="760"/>
      <c r="V38" s="760"/>
      <c r="W38" s="760"/>
      <c r="X38" s="760"/>
      <c r="Y38" s="761"/>
      <c r="Z38" s="762">
        <v>100</v>
      </c>
      <c r="AA38" s="762"/>
      <c r="AB38" s="762"/>
      <c r="AC38" s="762"/>
      <c r="AD38" s="763">
        <v>5598518</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v>48810</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4271</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1254745</v>
      </c>
      <c r="CS38" s="680"/>
      <c r="CT38" s="680"/>
      <c r="CU38" s="680"/>
      <c r="CV38" s="680"/>
      <c r="CW38" s="680"/>
      <c r="CX38" s="680"/>
      <c r="CY38" s="681"/>
      <c r="CZ38" s="684">
        <v>10.6</v>
      </c>
      <c r="DA38" s="712"/>
      <c r="DB38" s="712"/>
      <c r="DC38" s="717"/>
      <c r="DD38" s="688">
        <v>1079076</v>
      </c>
      <c r="DE38" s="680"/>
      <c r="DF38" s="680"/>
      <c r="DG38" s="680"/>
      <c r="DH38" s="680"/>
      <c r="DI38" s="680"/>
      <c r="DJ38" s="680"/>
      <c r="DK38" s="681"/>
      <c r="DL38" s="688">
        <v>924368</v>
      </c>
      <c r="DM38" s="680"/>
      <c r="DN38" s="680"/>
      <c r="DO38" s="680"/>
      <c r="DP38" s="680"/>
      <c r="DQ38" s="680"/>
      <c r="DR38" s="680"/>
      <c r="DS38" s="680"/>
      <c r="DT38" s="680"/>
      <c r="DU38" s="680"/>
      <c r="DV38" s="681"/>
      <c r="DW38" s="684">
        <v>15.7</v>
      </c>
      <c r="DX38" s="712"/>
      <c r="DY38" s="712"/>
      <c r="DZ38" s="712"/>
      <c r="EA38" s="712"/>
      <c r="EB38" s="712"/>
      <c r="EC38" s="713"/>
    </row>
    <row r="39" spans="2:133" ht="11.25" customHeight="1" x14ac:dyDescent="0.15">
      <c r="AQ39" s="756" t="s">
        <v>346</v>
      </c>
      <c r="AR39" s="757"/>
      <c r="AS39" s="757"/>
      <c r="AT39" s="757"/>
      <c r="AU39" s="757"/>
      <c r="AV39" s="757"/>
      <c r="AW39" s="757"/>
      <c r="AX39" s="757"/>
      <c r="AY39" s="758"/>
      <c r="AZ39" s="679">
        <v>6576</v>
      </c>
      <c r="BA39" s="680"/>
      <c r="BB39" s="680"/>
      <c r="BC39" s="680"/>
      <c r="BD39" s="715"/>
      <c r="BE39" s="715"/>
      <c r="BF39" s="738"/>
      <c r="BG39" s="770" t="s">
        <v>347</v>
      </c>
      <c r="BH39" s="771"/>
      <c r="BI39" s="771"/>
      <c r="BJ39" s="771"/>
      <c r="BK39" s="771"/>
      <c r="BL39" s="235"/>
      <c r="BM39" s="695" t="s">
        <v>348</v>
      </c>
      <c r="BN39" s="695"/>
      <c r="BO39" s="695"/>
      <c r="BP39" s="695"/>
      <c r="BQ39" s="695"/>
      <c r="BR39" s="695"/>
      <c r="BS39" s="695"/>
      <c r="BT39" s="695"/>
      <c r="BU39" s="696"/>
      <c r="BV39" s="679">
        <v>104</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194548</v>
      </c>
      <c r="CS39" s="715"/>
      <c r="CT39" s="715"/>
      <c r="CU39" s="715"/>
      <c r="CV39" s="715"/>
      <c r="CW39" s="715"/>
      <c r="CX39" s="715"/>
      <c r="CY39" s="716"/>
      <c r="CZ39" s="684">
        <v>1.6</v>
      </c>
      <c r="DA39" s="712"/>
      <c r="DB39" s="712"/>
      <c r="DC39" s="717"/>
      <c r="DD39" s="688">
        <v>14298</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2"/>
      <c r="DY39" s="712"/>
      <c r="DZ39" s="712"/>
      <c r="EA39" s="712"/>
      <c r="EB39" s="712"/>
      <c r="EC39" s="713"/>
    </row>
    <row r="40" spans="2:133" ht="11.25" customHeight="1" x14ac:dyDescent="0.15">
      <c r="AQ40" s="756" t="s">
        <v>350</v>
      </c>
      <c r="AR40" s="757"/>
      <c r="AS40" s="757"/>
      <c r="AT40" s="757"/>
      <c r="AU40" s="757"/>
      <c r="AV40" s="757"/>
      <c r="AW40" s="757"/>
      <c r="AX40" s="757"/>
      <c r="AY40" s="758"/>
      <c r="AZ40" s="679">
        <v>287710</v>
      </c>
      <c r="BA40" s="680"/>
      <c r="BB40" s="680"/>
      <c r="BC40" s="680"/>
      <c r="BD40" s="715"/>
      <c r="BE40" s="715"/>
      <c r="BF40" s="738"/>
      <c r="BG40" s="770"/>
      <c r="BH40" s="771"/>
      <c r="BI40" s="771"/>
      <c r="BJ40" s="771"/>
      <c r="BK40" s="771"/>
      <c r="BL40" s="235"/>
      <c r="BM40" s="695" t="s">
        <v>351</v>
      </c>
      <c r="BN40" s="695"/>
      <c r="BO40" s="695"/>
      <c r="BP40" s="695"/>
      <c r="BQ40" s="695"/>
      <c r="BR40" s="695"/>
      <c r="BS40" s="695"/>
      <c r="BT40" s="695"/>
      <c r="BU40" s="696"/>
      <c r="BV40" s="679" t="s">
        <v>129</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114139</v>
      </c>
      <c r="CS40" s="680"/>
      <c r="CT40" s="680"/>
      <c r="CU40" s="680"/>
      <c r="CV40" s="680"/>
      <c r="CW40" s="680"/>
      <c r="CX40" s="680"/>
      <c r="CY40" s="681"/>
      <c r="CZ40" s="684">
        <v>1</v>
      </c>
      <c r="DA40" s="712"/>
      <c r="DB40" s="712"/>
      <c r="DC40" s="717"/>
      <c r="DD40" s="688">
        <v>54139</v>
      </c>
      <c r="DE40" s="680"/>
      <c r="DF40" s="680"/>
      <c r="DG40" s="680"/>
      <c r="DH40" s="680"/>
      <c r="DI40" s="680"/>
      <c r="DJ40" s="680"/>
      <c r="DK40" s="681"/>
      <c r="DL40" s="688">
        <v>22161</v>
      </c>
      <c r="DM40" s="680"/>
      <c r="DN40" s="680"/>
      <c r="DO40" s="680"/>
      <c r="DP40" s="680"/>
      <c r="DQ40" s="680"/>
      <c r="DR40" s="680"/>
      <c r="DS40" s="680"/>
      <c r="DT40" s="680"/>
      <c r="DU40" s="680"/>
      <c r="DV40" s="681"/>
      <c r="DW40" s="684">
        <v>0.4</v>
      </c>
      <c r="DX40" s="712"/>
      <c r="DY40" s="712"/>
      <c r="DZ40" s="712"/>
      <c r="EA40" s="712"/>
      <c r="EB40" s="712"/>
      <c r="EC40" s="713"/>
    </row>
    <row r="41" spans="2:133" ht="11.25" customHeight="1" x14ac:dyDescent="0.15">
      <c r="AQ41" s="766" t="s">
        <v>353</v>
      </c>
      <c r="AR41" s="767"/>
      <c r="AS41" s="767"/>
      <c r="AT41" s="767"/>
      <c r="AU41" s="767"/>
      <c r="AV41" s="767"/>
      <c r="AW41" s="767"/>
      <c r="AX41" s="767"/>
      <c r="AY41" s="768"/>
      <c r="AZ41" s="759">
        <v>732403</v>
      </c>
      <c r="BA41" s="760"/>
      <c r="BB41" s="760"/>
      <c r="BC41" s="760"/>
      <c r="BD41" s="749"/>
      <c r="BE41" s="749"/>
      <c r="BF41" s="751"/>
      <c r="BG41" s="772"/>
      <c r="BH41" s="773"/>
      <c r="BI41" s="773"/>
      <c r="BJ41" s="773"/>
      <c r="BK41" s="773"/>
      <c r="BL41" s="236"/>
      <c r="BM41" s="704" t="s">
        <v>354</v>
      </c>
      <c r="BN41" s="704"/>
      <c r="BO41" s="704"/>
      <c r="BP41" s="704"/>
      <c r="BQ41" s="704"/>
      <c r="BR41" s="704"/>
      <c r="BS41" s="704"/>
      <c r="BT41" s="704"/>
      <c r="BU41" s="705"/>
      <c r="BV41" s="759">
        <v>448</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2"/>
      <c r="DB41" s="712"/>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1733225</v>
      </c>
      <c r="CS42" s="680"/>
      <c r="CT42" s="680"/>
      <c r="CU42" s="680"/>
      <c r="CV42" s="680"/>
      <c r="CW42" s="680"/>
      <c r="CX42" s="680"/>
      <c r="CY42" s="681"/>
      <c r="CZ42" s="684">
        <v>14.7</v>
      </c>
      <c r="DA42" s="685"/>
      <c r="DB42" s="685"/>
      <c r="DC42" s="780"/>
      <c r="DD42" s="688">
        <v>399220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33149</v>
      </c>
      <c r="CS43" s="715"/>
      <c r="CT43" s="715"/>
      <c r="CU43" s="715"/>
      <c r="CV43" s="715"/>
      <c r="CW43" s="715"/>
      <c r="CX43" s="715"/>
      <c r="CY43" s="716"/>
      <c r="CZ43" s="684">
        <v>0.3</v>
      </c>
      <c r="DA43" s="712"/>
      <c r="DB43" s="712"/>
      <c r="DC43" s="717"/>
      <c r="DD43" s="688">
        <v>33149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360</v>
      </c>
      <c r="CD44" s="791" t="s">
        <v>311</v>
      </c>
      <c r="CE44" s="792"/>
      <c r="CF44" s="676" t="s">
        <v>361</v>
      </c>
      <c r="CG44" s="677"/>
      <c r="CH44" s="677"/>
      <c r="CI44" s="677"/>
      <c r="CJ44" s="677"/>
      <c r="CK44" s="677"/>
      <c r="CL44" s="677"/>
      <c r="CM44" s="677"/>
      <c r="CN44" s="677"/>
      <c r="CO44" s="677"/>
      <c r="CP44" s="677"/>
      <c r="CQ44" s="678"/>
      <c r="CR44" s="679">
        <v>1599850</v>
      </c>
      <c r="CS44" s="680"/>
      <c r="CT44" s="680"/>
      <c r="CU44" s="680"/>
      <c r="CV44" s="680"/>
      <c r="CW44" s="680"/>
      <c r="CX44" s="680"/>
      <c r="CY44" s="681"/>
      <c r="CZ44" s="684">
        <v>13.5</v>
      </c>
      <c r="DA44" s="685"/>
      <c r="DB44" s="685"/>
      <c r="DC44" s="780"/>
      <c r="DD44" s="688">
        <v>350236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362</v>
      </c>
      <c r="CG45" s="677"/>
      <c r="CH45" s="677"/>
      <c r="CI45" s="677"/>
      <c r="CJ45" s="677"/>
      <c r="CK45" s="677"/>
      <c r="CL45" s="677"/>
      <c r="CM45" s="677"/>
      <c r="CN45" s="677"/>
      <c r="CO45" s="677"/>
      <c r="CP45" s="677"/>
      <c r="CQ45" s="678"/>
      <c r="CR45" s="679">
        <v>893925</v>
      </c>
      <c r="CS45" s="715"/>
      <c r="CT45" s="715"/>
      <c r="CU45" s="715"/>
      <c r="CV45" s="715"/>
      <c r="CW45" s="715"/>
      <c r="CX45" s="715"/>
      <c r="CY45" s="716"/>
      <c r="CZ45" s="684">
        <v>7.6</v>
      </c>
      <c r="DA45" s="712"/>
      <c r="DB45" s="712"/>
      <c r="DC45" s="717"/>
      <c r="DD45" s="688">
        <v>53783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363</v>
      </c>
      <c r="CG46" s="677"/>
      <c r="CH46" s="677"/>
      <c r="CI46" s="677"/>
      <c r="CJ46" s="677"/>
      <c r="CK46" s="677"/>
      <c r="CL46" s="677"/>
      <c r="CM46" s="677"/>
      <c r="CN46" s="677"/>
      <c r="CO46" s="677"/>
      <c r="CP46" s="677"/>
      <c r="CQ46" s="678"/>
      <c r="CR46" s="679">
        <v>638045</v>
      </c>
      <c r="CS46" s="680"/>
      <c r="CT46" s="680"/>
      <c r="CU46" s="680"/>
      <c r="CV46" s="680"/>
      <c r="CW46" s="680"/>
      <c r="CX46" s="680"/>
      <c r="CY46" s="681"/>
      <c r="CZ46" s="684">
        <v>5.4</v>
      </c>
      <c r="DA46" s="685"/>
      <c r="DB46" s="685"/>
      <c r="DC46" s="780"/>
      <c r="DD46" s="688">
        <v>259788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364</v>
      </c>
      <c r="CG47" s="677"/>
      <c r="CH47" s="677"/>
      <c r="CI47" s="677"/>
      <c r="CJ47" s="677"/>
      <c r="CK47" s="677"/>
      <c r="CL47" s="677"/>
      <c r="CM47" s="677"/>
      <c r="CN47" s="677"/>
      <c r="CO47" s="677"/>
      <c r="CP47" s="677"/>
      <c r="CQ47" s="678"/>
      <c r="CR47" s="679">
        <v>133375</v>
      </c>
      <c r="CS47" s="715"/>
      <c r="CT47" s="715"/>
      <c r="CU47" s="715"/>
      <c r="CV47" s="715"/>
      <c r="CW47" s="715"/>
      <c r="CX47" s="715"/>
      <c r="CY47" s="716"/>
      <c r="CZ47" s="684">
        <v>1.1000000000000001</v>
      </c>
      <c r="DA47" s="712"/>
      <c r="DB47" s="712"/>
      <c r="DC47" s="717"/>
      <c r="DD47" s="688">
        <v>48984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365</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366</v>
      </c>
      <c r="CE49" s="725"/>
      <c r="CF49" s="725"/>
      <c r="CG49" s="725"/>
      <c r="CH49" s="725"/>
      <c r="CI49" s="725"/>
      <c r="CJ49" s="725"/>
      <c r="CK49" s="725"/>
      <c r="CL49" s="725"/>
      <c r="CM49" s="725"/>
      <c r="CN49" s="725"/>
      <c r="CO49" s="725"/>
      <c r="CP49" s="725"/>
      <c r="CQ49" s="726"/>
      <c r="CR49" s="759">
        <v>11821084</v>
      </c>
      <c r="CS49" s="749"/>
      <c r="CT49" s="749"/>
      <c r="CU49" s="749"/>
      <c r="CV49" s="749"/>
      <c r="CW49" s="749"/>
      <c r="CX49" s="749"/>
      <c r="CY49" s="781"/>
      <c r="CZ49" s="764">
        <v>100</v>
      </c>
      <c r="DA49" s="782"/>
      <c r="DB49" s="782"/>
      <c r="DC49" s="783"/>
      <c r="DD49" s="784">
        <v>7271664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qEWhoUrTl0lHm6iLESFyjrhx29C/NsV5wm0ueuGvtNZrCFOqmfh8aYZogczPpyxTj5zmh4Z/6QvzRnGk9hKcw==" saltValue="SZgYdAirsZyxHs3IEcNI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389</v>
      </c>
      <c r="C7" s="812"/>
      <c r="D7" s="812"/>
      <c r="E7" s="812"/>
      <c r="F7" s="812"/>
      <c r="G7" s="812"/>
      <c r="H7" s="812"/>
      <c r="I7" s="812"/>
      <c r="J7" s="812"/>
      <c r="K7" s="812"/>
      <c r="L7" s="812"/>
      <c r="M7" s="812"/>
      <c r="N7" s="812"/>
      <c r="O7" s="812"/>
      <c r="P7" s="813"/>
      <c r="Q7" s="814">
        <v>12483</v>
      </c>
      <c r="R7" s="815"/>
      <c r="S7" s="815"/>
      <c r="T7" s="815"/>
      <c r="U7" s="815"/>
      <c r="V7" s="815">
        <v>11910</v>
      </c>
      <c r="W7" s="815"/>
      <c r="X7" s="815"/>
      <c r="Y7" s="815"/>
      <c r="Z7" s="815"/>
      <c r="AA7" s="815">
        <v>573</v>
      </c>
      <c r="AB7" s="815"/>
      <c r="AC7" s="815"/>
      <c r="AD7" s="815"/>
      <c r="AE7" s="816"/>
      <c r="AF7" s="817">
        <v>478</v>
      </c>
      <c r="AG7" s="818"/>
      <c r="AH7" s="818"/>
      <c r="AI7" s="818"/>
      <c r="AJ7" s="819"/>
      <c r="AK7" s="854">
        <v>769</v>
      </c>
      <c r="AL7" s="855"/>
      <c r="AM7" s="855"/>
      <c r="AN7" s="855"/>
      <c r="AO7" s="855"/>
      <c r="AP7" s="855">
        <v>12495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606</v>
      </c>
      <c r="BT7" s="859"/>
      <c r="BU7" s="859"/>
      <c r="BV7" s="859"/>
      <c r="BW7" s="859"/>
      <c r="BX7" s="859"/>
      <c r="BY7" s="859"/>
      <c r="BZ7" s="859"/>
      <c r="CA7" s="859"/>
      <c r="CB7" s="859"/>
      <c r="CC7" s="859"/>
      <c r="CD7" s="859"/>
      <c r="CE7" s="859"/>
      <c r="CF7" s="859"/>
      <c r="CG7" s="860"/>
      <c r="CH7" s="851">
        <v>0</v>
      </c>
      <c r="CI7" s="852"/>
      <c r="CJ7" s="852"/>
      <c r="CK7" s="852"/>
      <c r="CL7" s="853"/>
      <c r="CM7" s="851">
        <v>15</v>
      </c>
      <c r="CN7" s="852"/>
      <c r="CO7" s="852"/>
      <c r="CP7" s="852"/>
      <c r="CQ7" s="853"/>
      <c r="CR7" s="851">
        <v>10</v>
      </c>
      <c r="CS7" s="852"/>
      <c r="CT7" s="852"/>
      <c r="CU7" s="852"/>
      <c r="CV7" s="853"/>
      <c r="CW7" s="851">
        <v>0</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t="s">
        <v>390</v>
      </c>
      <c r="C8" s="836"/>
      <c r="D8" s="836"/>
      <c r="E8" s="836"/>
      <c r="F8" s="836"/>
      <c r="G8" s="836"/>
      <c r="H8" s="836"/>
      <c r="I8" s="836"/>
      <c r="J8" s="836"/>
      <c r="K8" s="836"/>
      <c r="L8" s="836"/>
      <c r="M8" s="836"/>
      <c r="N8" s="836"/>
      <c r="O8" s="836"/>
      <c r="P8" s="837"/>
      <c r="Q8" s="838">
        <v>345</v>
      </c>
      <c r="R8" s="839"/>
      <c r="S8" s="839"/>
      <c r="T8" s="839"/>
      <c r="U8" s="839"/>
      <c r="V8" s="839">
        <v>288</v>
      </c>
      <c r="W8" s="839"/>
      <c r="X8" s="839"/>
      <c r="Y8" s="839"/>
      <c r="Z8" s="839"/>
      <c r="AA8" s="839">
        <v>58</v>
      </c>
      <c r="AB8" s="839"/>
      <c r="AC8" s="839"/>
      <c r="AD8" s="839"/>
      <c r="AE8" s="840"/>
      <c r="AF8" s="841" t="s">
        <v>391</v>
      </c>
      <c r="AG8" s="842"/>
      <c r="AH8" s="842"/>
      <c r="AI8" s="842"/>
      <c r="AJ8" s="843"/>
      <c r="AK8" s="844">
        <v>336</v>
      </c>
      <c r="AL8" s="845"/>
      <c r="AM8" s="845"/>
      <c r="AN8" s="845"/>
      <c r="AO8" s="845"/>
      <c r="AP8" s="845">
        <v>1541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607</v>
      </c>
      <c r="BT8" s="849"/>
      <c r="BU8" s="849"/>
      <c r="BV8" s="849"/>
      <c r="BW8" s="849"/>
      <c r="BX8" s="849"/>
      <c r="BY8" s="849"/>
      <c r="BZ8" s="849"/>
      <c r="CA8" s="849"/>
      <c r="CB8" s="849"/>
      <c r="CC8" s="849"/>
      <c r="CD8" s="849"/>
      <c r="CE8" s="849"/>
      <c r="CF8" s="849"/>
      <c r="CG8" s="850"/>
      <c r="CH8" s="861">
        <v>0</v>
      </c>
      <c r="CI8" s="862"/>
      <c r="CJ8" s="862"/>
      <c r="CK8" s="862"/>
      <c r="CL8" s="863"/>
      <c r="CM8" s="861">
        <v>20</v>
      </c>
      <c r="CN8" s="862"/>
      <c r="CO8" s="862"/>
      <c r="CP8" s="862"/>
      <c r="CQ8" s="863"/>
      <c r="CR8" s="861">
        <v>4</v>
      </c>
      <c r="CS8" s="862"/>
      <c r="CT8" s="862"/>
      <c r="CU8" s="862"/>
      <c r="CV8" s="863"/>
      <c r="CW8" s="861">
        <v>58</v>
      </c>
      <c r="CX8" s="862"/>
      <c r="CY8" s="862"/>
      <c r="CZ8" s="862"/>
      <c r="DA8" s="863"/>
      <c r="DB8" s="861" t="s">
        <v>589</v>
      </c>
      <c r="DC8" s="862"/>
      <c r="DD8" s="862"/>
      <c r="DE8" s="862"/>
      <c r="DF8" s="863"/>
      <c r="DG8" s="861" t="s">
        <v>589</v>
      </c>
      <c r="DH8" s="862"/>
      <c r="DI8" s="862"/>
      <c r="DJ8" s="862"/>
      <c r="DK8" s="863"/>
      <c r="DL8" s="861" t="s">
        <v>589</v>
      </c>
      <c r="DM8" s="862"/>
      <c r="DN8" s="862"/>
      <c r="DO8" s="862"/>
      <c r="DP8" s="863"/>
      <c r="DQ8" s="861" t="s">
        <v>591</v>
      </c>
      <c r="DR8" s="862"/>
      <c r="DS8" s="862"/>
      <c r="DT8" s="862"/>
      <c r="DU8" s="863"/>
      <c r="DV8" s="864"/>
      <c r="DW8" s="865"/>
      <c r="DX8" s="865"/>
      <c r="DY8" s="865"/>
      <c r="DZ8" s="866"/>
      <c r="EA8" s="254"/>
    </row>
    <row r="9" spans="1:131" s="255" customFormat="1" ht="26.25" customHeight="1" x14ac:dyDescent="0.15">
      <c r="A9" s="261">
        <v>3</v>
      </c>
      <c r="B9" s="835" t="s">
        <v>392</v>
      </c>
      <c r="C9" s="836"/>
      <c r="D9" s="836"/>
      <c r="E9" s="836"/>
      <c r="F9" s="836"/>
      <c r="G9" s="836"/>
      <c r="H9" s="836"/>
      <c r="I9" s="836"/>
      <c r="J9" s="836"/>
      <c r="K9" s="836"/>
      <c r="L9" s="836"/>
      <c r="M9" s="836"/>
      <c r="N9" s="836"/>
      <c r="O9" s="836"/>
      <c r="P9" s="837"/>
      <c r="Q9" s="838">
        <v>1660</v>
      </c>
      <c r="R9" s="839"/>
      <c r="S9" s="839"/>
      <c r="T9" s="839"/>
      <c r="U9" s="839"/>
      <c r="V9" s="839">
        <v>1660</v>
      </c>
      <c r="W9" s="839"/>
      <c r="X9" s="839"/>
      <c r="Y9" s="839"/>
      <c r="Z9" s="839"/>
      <c r="AA9" s="839">
        <v>0</v>
      </c>
      <c r="AB9" s="839"/>
      <c r="AC9" s="839"/>
      <c r="AD9" s="839"/>
      <c r="AE9" s="840"/>
      <c r="AF9" s="841" t="s">
        <v>129</v>
      </c>
      <c r="AG9" s="842"/>
      <c r="AH9" s="842"/>
      <c r="AI9" s="842"/>
      <c r="AJ9" s="843"/>
      <c r="AK9" s="844" t="s">
        <v>589</v>
      </c>
      <c r="AL9" s="845"/>
      <c r="AM9" s="845"/>
      <c r="AN9" s="845"/>
      <c r="AO9" s="845"/>
      <c r="AP9" s="845" t="s">
        <v>589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608</v>
      </c>
      <c r="BT9" s="849"/>
      <c r="BU9" s="849"/>
      <c r="BV9" s="849"/>
      <c r="BW9" s="849"/>
      <c r="BX9" s="849"/>
      <c r="BY9" s="849"/>
      <c r="BZ9" s="849"/>
      <c r="CA9" s="849"/>
      <c r="CB9" s="849"/>
      <c r="CC9" s="849"/>
      <c r="CD9" s="849"/>
      <c r="CE9" s="849"/>
      <c r="CF9" s="849"/>
      <c r="CG9" s="850"/>
      <c r="CH9" s="861">
        <v>3</v>
      </c>
      <c r="CI9" s="862"/>
      <c r="CJ9" s="862"/>
      <c r="CK9" s="862"/>
      <c r="CL9" s="863"/>
      <c r="CM9" s="861">
        <v>314</v>
      </c>
      <c r="CN9" s="862"/>
      <c r="CO9" s="862"/>
      <c r="CP9" s="862"/>
      <c r="CQ9" s="863"/>
      <c r="CR9" s="861">
        <v>271</v>
      </c>
      <c r="CS9" s="862"/>
      <c r="CT9" s="862"/>
      <c r="CU9" s="862"/>
      <c r="CV9" s="863"/>
      <c r="CW9" s="861">
        <v>12</v>
      </c>
      <c r="CX9" s="862"/>
      <c r="CY9" s="862"/>
      <c r="CZ9" s="862"/>
      <c r="DA9" s="863"/>
      <c r="DB9" s="861" t="s">
        <v>609</v>
      </c>
      <c r="DC9" s="862"/>
      <c r="DD9" s="862"/>
      <c r="DE9" s="862"/>
      <c r="DF9" s="863"/>
      <c r="DG9" s="861" t="s">
        <v>589</v>
      </c>
      <c r="DH9" s="862"/>
      <c r="DI9" s="862"/>
      <c r="DJ9" s="862"/>
      <c r="DK9" s="863"/>
      <c r="DL9" s="861" t="s">
        <v>589</v>
      </c>
      <c r="DM9" s="862"/>
      <c r="DN9" s="862"/>
      <c r="DO9" s="862"/>
      <c r="DP9" s="863"/>
      <c r="DQ9" s="861" t="s">
        <v>589</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394</v>
      </c>
      <c r="B23" s="870" t="s">
        <v>395</v>
      </c>
      <c r="C23" s="871"/>
      <c r="D23" s="871"/>
      <c r="E23" s="871"/>
      <c r="F23" s="871"/>
      <c r="G23" s="871"/>
      <c r="H23" s="871"/>
      <c r="I23" s="871"/>
      <c r="J23" s="871"/>
      <c r="K23" s="871"/>
      <c r="L23" s="871"/>
      <c r="M23" s="871"/>
      <c r="N23" s="871"/>
      <c r="O23" s="871"/>
      <c r="P23" s="872"/>
      <c r="Q23" s="873">
        <v>14112</v>
      </c>
      <c r="R23" s="874"/>
      <c r="S23" s="874"/>
      <c r="T23" s="874"/>
      <c r="U23" s="874"/>
      <c r="V23" s="874">
        <v>13481</v>
      </c>
      <c r="W23" s="874"/>
      <c r="X23" s="874"/>
      <c r="Y23" s="874"/>
      <c r="Z23" s="874"/>
      <c r="AA23" s="874">
        <v>630</v>
      </c>
      <c r="AB23" s="874"/>
      <c r="AC23" s="874"/>
      <c r="AD23" s="874"/>
      <c r="AE23" s="875"/>
      <c r="AF23" s="876">
        <v>478</v>
      </c>
      <c r="AG23" s="874"/>
      <c r="AH23" s="874"/>
      <c r="AI23" s="874"/>
      <c r="AJ23" s="877"/>
      <c r="AK23" s="878"/>
      <c r="AL23" s="879"/>
      <c r="AM23" s="879"/>
      <c r="AN23" s="879"/>
      <c r="AO23" s="879"/>
      <c r="AP23" s="874">
        <v>14035</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372</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2" t="s">
        <v>401</v>
      </c>
      <c r="AG26" s="893"/>
      <c r="AH26" s="893"/>
      <c r="AI26" s="893"/>
      <c r="AJ26" s="894"/>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2">
        <v>2793</v>
      </c>
      <c r="R28" s="903"/>
      <c r="S28" s="903"/>
      <c r="T28" s="903"/>
      <c r="U28" s="903"/>
      <c r="V28" s="903">
        <v>2730</v>
      </c>
      <c r="W28" s="903"/>
      <c r="X28" s="903"/>
      <c r="Y28" s="903"/>
      <c r="Z28" s="903"/>
      <c r="AA28" s="903">
        <v>63</v>
      </c>
      <c r="AB28" s="903"/>
      <c r="AC28" s="903"/>
      <c r="AD28" s="903"/>
      <c r="AE28" s="904"/>
      <c r="AF28" s="905">
        <v>63</v>
      </c>
      <c r="AG28" s="903"/>
      <c r="AH28" s="903"/>
      <c r="AI28" s="903"/>
      <c r="AJ28" s="906"/>
      <c r="AK28" s="907">
        <v>288</v>
      </c>
      <c r="AL28" s="898"/>
      <c r="AM28" s="898"/>
      <c r="AN28" s="898"/>
      <c r="AO28" s="898"/>
      <c r="AP28" s="898">
        <v>100</v>
      </c>
      <c r="AQ28" s="898"/>
      <c r="AR28" s="898"/>
      <c r="AS28" s="898"/>
      <c r="AT28" s="898"/>
      <c r="AU28" s="898" t="s">
        <v>589</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249</v>
      </c>
      <c r="R29" s="839"/>
      <c r="S29" s="839"/>
      <c r="T29" s="839"/>
      <c r="U29" s="839"/>
      <c r="V29" s="839">
        <v>249</v>
      </c>
      <c r="W29" s="839"/>
      <c r="X29" s="839"/>
      <c r="Y29" s="839"/>
      <c r="Z29" s="839"/>
      <c r="AA29" s="839">
        <v>0</v>
      </c>
      <c r="AB29" s="839"/>
      <c r="AC29" s="839"/>
      <c r="AD29" s="839"/>
      <c r="AE29" s="840"/>
      <c r="AF29" s="841">
        <v>0</v>
      </c>
      <c r="AG29" s="842"/>
      <c r="AH29" s="842"/>
      <c r="AI29" s="842"/>
      <c r="AJ29" s="843"/>
      <c r="AK29" s="910">
        <v>92</v>
      </c>
      <c r="AL29" s="911"/>
      <c r="AM29" s="911"/>
      <c r="AN29" s="911"/>
      <c r="AO29" s="911"/>
      <c r="AP29" s="911" t="s">
        <v>589</v>
      </c>
      <c r="AQ29" s="911"/>
      <c r="AR29" s="911"/>
      <c r="AS29" s="911"/>
      <c r="AT29" s="911"/>
      <c r="AU29" s="911" t="s">
        <v>590</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408</v>
      </c>
      <c r="C30" s="836"/>
      <c r="D30" s="836"/>
      <c r="E30" s="836"/>
      <c r="F30" s="836"/>
      <c r="G30" s="836"/>
      <c r="H30" s="836"/>
      <c r="I30" s="836"/>
      <c r="J30" s="836"/>
      <c r="K30" s="836"/>
      <c r="L30" s="836"/>
      <c r="M30" s="836"/>
      <c r="N30" s="836"/>
      <c r="O30" s="836"/>
      <c r="P30" s="837"/>
      <c r="Q30" s="838">
        <v>539</v>
      </c>
      <c r="R30" s="839"/>
      <c r="S30" s="839"/>
      <c r="T30" s="839"/>
      <c r="U30" s="839"/>
      <c r="V30" s="839">
        <v>587</v>
      </c>
      <c r="W30" s="839"/>
      <c r="X30" s="839"/>
      <c r="Y30" s="839"/>
      <c r="Z30" s="839"/>
      <c r="AA30" s="839">
        <v>-48</v>
      </c>
      <c r="AB30" s="839"/>
      <c r="AC30" s="839"/>
      <c r="AD30" s="839"/>
      <c r="AE30" s="840"/>
      <c r="AF30" s="841">
        <v>622</v>
      </c>
      <c r="AG30" s="842"/>
      <c r="AH30" s="842"/>
      <c r="AI30" s="842"/>
      <c r="AJ30" s="843"/>
      <c r="AK30" s="910">
        <v>49</v>
      </c>
      <c r="AL30" s="911"/>
      <c r="AM30" s="911"/>
      <c r="AN30" s="911"/>
      <c r="AO30" s="911"/>
      <c r="AP30" s="911">
        <v>1913</v>
      </c>
      <c r="AQ30" s="911"/>
      <c r="AR30" s="911"/>
      <c r="AS30" s="911"/>
      <c r="AT30" s="911"/>
      <c r="AU30" s="911">
        <v>482</v>
      </c>
      <c r="AV30" s="911"/>
      <c r="AW30" s="911"/>
      <c r="AX30" s="911"/>
      <c r="AY30" s="911"/>
      <c r="AZ30" s="912" t="s">
        <v>589</v>
      </c>
      <c r="BA30" s="912"/>
      <c r="BB30" s="912"/>
      <c r="BC30" s="912"/>
      <c r="BD30" s="912"/>
      <c r="BE30" s="908" t="s">
        <v>409</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410</v>
      </c>
      <c r="C31" s="836"/>
      <c r="D31" s="836"/>
      <c r="E31" s="836"/>
      <c r="F31" s="836"/>
      <c r="G31" s="836"/>
      <c r="H31" s="836"/>
      <c r="I31" s="836"/>
      <c r="J31" s="836"/>
      <c r="K31" s="836"/>
      <c r="L31" s="836"/>
      <c r="M31" s="836"/>
      <c r="N31" s="836"/>
      <c r="O31" s="836"/>
      <c r="P31" s="837"/>
      <c r="Q31" s="838">
        <v>1501</v>
      </c>
      <c r="R31" s="839"/>
      <c r="S31" s="839"/>
      <c r="T31" s="839"/>
      <c r="U31" s="839"/>
      <c r="V31" s="839">
        <v>1524</v>
      </c>
      <c r="W31" s="839"/>
      <c r="X31" s="839"/>
      <c r="Y31" s="839"/>
      <c r="Z31" s="839"/>
      <c r="AA31" s="839">
        <v>-23</v>
      </c>
      <c r="AB31" s="839"/>
      <c r="AC31" s="839"/>
      <c r="AD31" s="839"/>
      <c r="AE31" s="840"/>
      <c r="AF31" s="841">
        <v>578</v>
      </c>
      <c r="AG31" s="842"/>
      <c r="AH31" s="842"/>
      <c r="AI31" s="842"/>
      <c r="AJ31" s="843"/>
      <c r="AK31" s="910">
        <v>177</v>
      </c>
      <c r="AL31" s="911"/>
      <c r="AM31" s="911"/>
      <c r="AN31" s="911"/>
      <c r="AO31" s="911"/>
      <c r="AP31" s="911">
        <v>243</v>
      </c>
      <c r="AQ31" s="911"/>
      <c r="AR31" s="911"/>
      <c r="AS31" s="911"/>
      <c r="AT31" s="911"/>
      <c r="AU31" s="911">
        <v>167</v>
      </c>
      <c r="AV31" s="911"/>
      <c r="AW31" s="911"/>
      <c r="AX31" s="911"/>
      <c r="AY31" s="911"/>
      <c r="AZ31" s="912" t="s">
        <v>589</v>
      </c>
      <c r="BA31" s="912"/>
      <c r="BB31" s="912"/>
      <c r="BC31" s="912"/>
      <c r="BD31" s="912"/>
      <c r="BE31" s="908" t="s">
        <v>411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527</v>
      </c>
      <c r="R32" s="839"/>
      <c r="S32" s="839"/>
      <c r="T32" s="839"/>
      <c r="U32" s="839"/>
      <c r="V32" s="839">
        <v>527</v>
      </c>
      <c r="W32" s="839"/>
      <c r="X32" s="839"/>
      <c r="Y32" s="839"/>
      <c r="Z32" s="839"/>
      <c r="AA32" s="839" t="s">
        <v>591</v>
      </c>
      <c r="AB32" s="839"/>
      <c r="AC32" s="839"/>
      <c r="AD32" s="839"/>
      <c r="AE32" s="840"/>
      <c r="AF32" s="841" t="s">
        <v>413</v>
      </c>
      <c r="AG32" s="842"/>
      <c r="AH32" s="842"/>
      <c r="AI32" s="842"/>
      <c r="AJ32" s="843"/>
      <c r="AK32" s="910">
        <v>179</v>
      </c>
      <c r="AL32" s="911"/>
      <c r="AM32" s="911"/>
      <c r="AN32" s="911"/>
      <c r="AO32" s="911"/>
      <c r="AP32" s="911">
        <v>3367</v>
      </c>
      <c r="AQ32" s="911"/>
      <c r="AR32" s="911"/>
      <c r="AS32" s="911"/>
      <c r="AT32" s="911"/>
      <c r="AU32" s="911">
        <v>3021</v>
      </c>
      <c r="AV32" s="911"/>
      <c r="AW32" s="911"/>
      <c r="AX32" s="911"/>
      <c r="AY32" s="911"/>
      <c r="AZ32" s="912" t="s">
        <v>589</v>
      </c>
      <c r="BA32" s="912"/>
      <c r="BB32" s="912"/>
      <c r="BC32" s="912"/>
      <c r="BD32" s="912"/>
      <c r="BE32" s="908" t="s">
        <v>414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415</v>
      </c>
      <c r="C33" s="836"/>
      <c r="D33" s="836"/>
      <c r="E33" s="836"/>
      <c r="F33" s="836"/>
      <c r="G33" s="836"/>
      <c r="H33" s="836"/>
      <c r="I33" s="836"/>
      <c r="J33" s="836"/>
      <c r="K33" s="836"/>
      <c r="L33" s="836"/>
      <c r="M33" s="836"/>
      <c r="N33" s="836"/>
      <c r="O33" s="836"/>
      <c r="P33" s="837"/>
      <c r="Q33" s="838">
        <v>61</v>
      </c>
      <c r="R33" s="839"/>
      <c r="S33" s="839"/>
      <c r="T33" s="839"/>
      <c r="U33" s="839"/>
      <c r="V33" s="839">
        <v>61</v>
      </c>
      <c r="W33" s="839"/>
      <c r="X33" s="839"/>
      <c r="Y33" s="839"/>
      <c r="Z33" s="839"/>
      <c r="AA33" s="839" t="s">
        <v>590</v>
      </c>
      <c r="AB33" s="839"/>
      <c r="AC33" s="839"/>
      <c r="AD33" s="839"/>
      <c r="AE33" s="840"/>
      <c r="AF33" s="841" t="s">
        <v>416</v>
      </c>
      <c r="AG33" s="842"/>
      <c r="AH33" s="842"/>
      <c r="AI33" s="842"/>
      <c r="AJ33" s="843"/>
      <c r="AK33" s="910">
        <v>49</v>
      </c>
      <c r="AL33" s="911"/>
      <c r="AM33" s="911"/>
      <c r="AN33" s="911"/>
      <c r="AO33" s="911"/>
      <c r="AP33" s="911">
        <v>446</v>
      </c>
      <c r="AQ33" s="911"/>
      <c r="AR33" s="911"/>
      <c r="AS33" s="911"/>
      <c r="AT33" s="911"/>
      <c r="AU33" s="911">
        <v>397</v>
      </c>
      <c r="AV33" s="911"/>
      <c r="AW33" s="911"/>
      <c r="AX33" s="911"/>
      <c r="AY33" s="911"/>
      <c r="AZ33" s="912" t="s">
        <v>589</v>
      </c>
      <c r="BA33" s="912"/>
      <c r="BB33" s="912"/>
      <c r="BC33" s="912"/>
      <c r="BD33" s="912"/>
      <c r="BE33" s="908" t="s">
        <v>414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417</v>
      </c>
      <c r="C34" s="836"/>
      <c r="D34" s="836"/>
      <c r="E34" s="836"/>
      <c r="F34" s="836"/>
      <c r="G34" s="836"/>
      <c r="H34" s="836"/>
      <c r="I34" s="836"/>
      <c r="J34" s="836"/>
      <c r="K34" s="836"/>
      <c r="L34" s="836"/>
      <c r="M34" s="836"/>
      <c r="N34" s="836"/>
      <c r="O34" s="836"/>
      <c r="P34" s="837"/>
      <c r="Q34" s="838">
        <v>7</v>
      </c>
      <c r="R34" s="839"/>
      <c r="S34" s="839"/>
      <c r="T34" s="839"/>
      <c r="U34" s="839"/>
      <c r="V34" s="839">
        <v>7</v>
      </c>
      <c r="W34" s="839"/>
      <c r="X34" s="839"/>
      <c r="Y34" s="839"/>
      <c r="Z34" s="839"/>
      <c r="AA34" s="839" t="s">
        <v>589</v>
      </c>
      <c r="AB34" s="839"/>
      <c r="AC34" s="839"/>
      <c r="AD34" s="839"/>
      <c r="AE34" s="840"/>
      <c r="AF34" s="841" t="s">
        <v>129</v>
      </c>
      <c r="AG34" s="842"/>
      <c r="AH34" s="842"/>
      <c r="AI34" s="842"/>
      <c r="AJ34" s="843"/>
      <c r="AK34" s="910" t="s">
        <v>589</v>
      </c>
      <c r="AL34" s="911"/>
      <c r="AM34" s="911"/>
      <c r="AN34" s="911"/>
      <c r="AO34" s="911"/>
      <c r="AP34" s="911">
        <v>17</v>
      </c>
      <c r="AQ34" s="911"/>
      <c r="AR34" s="911"/>
      <c r="AS34" s="911"/>
      <c r="AT34" s="911"/>
      <c r="AU34" s="911" t="s">
        <v>589</v>
      </c>
      <c r="AV34" s="911"/>
      <c r="AW34" s="911"/>
      <c r="AX34" s="911"/>
      <c r="AY34" s="911"/>
      <c r="AZ34" s="912" t="s">
        <v>589</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394</v>
      </c>
      <c r="B63" s="870" t="s">
        <v>419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1263</v>
      </c>
      <c r="AG63" s="922"/>
      <c r="AH63" s="922"/>
      <c r="AI63" s="922"/>
      <c r="AJ63" s="923"/>
      <c r="AK63" s="924"/>
      <c r="AL63" s="919"/>
      <c r="AM63" s="919"/>
      <c r="AN63" s="919"/>
      <c r="AO63" s="919"/>
      <c r="AP63" s="922">
        <v>6086</v>
      </c>
      <c r="AQ63" s="922"/>
      <c r="AR63" s="922"/>
      <c r="AS63" s="922"/>
      <c r="AT63" s="922"/>
      <c r="AU63" s="922">
        <v>4067</v>
      </c>
      <c r="AV63" s="922"/>
      <c r="AW63" s="922"/>
      <c r="AX63" s="922"/>
      <c r="AY63" s="922"/>
      <c r="AZ63" s="926"/>
      <c r="BA63" s="926"/>
      <c r="BB63" s="926"/>
      <c r="BC63" s="926"/>
      <c r="BD63" s="926"/>
      <c r="BE63" s="927"/>
      <c r="BF63" s="927"/>
      <c r="BG63" s="927"/>
      <c r="BH63" s="927"/>
      <c r="BI63" s="928"/>
      <c r="BJ63" s="929" t="s">
        <v>420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422</v>
      </c>
      <c r="B66" s="821"/>
      <c r="C66" s="821"/>
      <c r="D66" s="821"/>
      <c r="E66" s="821"/>
      <c r="F66" s="821"/>
      <c r="G66" s="821"/>
      <c r="H66" s="821"/>
      <c r="I66" s="821"/>
      <c r="J66" s="821"/>
      <c r="K66" s="821"/>
      <c r="L66" s="821"/>
      <c r="M66" s="821"/>
      <c r="N66" s="821"/>
      <c r="O66" s="821"/>
      <c r="P66" s="822"/>
      <c r="Q66" s="797" t="s">
        <v>398</v>
      </c>
      <c r="R66" s="798"/>
      <c r="S66" s="798"/>
      <c r="T66" s="798"/>
      <c r="U66" s="799"/>
      <c r="V66" s="797" t="s">
        <v>423</v>
      </c>
      <c r="W66" s="798"/>
      <c r="X66" s="798"/>
      <c r="Y66" s="798"/>
      <c r="Z66" s="799"/>
      <c r="AA66" s="797" t="s">
        <v>400</v>
      </c>
      <c r="AB66" s="798"/>
      <c r="AC66" s="798"/>
      <c r="AD66" s="798"/>
      <c r="AE66" s="799"/>
      <c r="AF66" s="932" t="s">
        <v>424</v>
      </c>
      <c r="AG66" s="893"/>
      <c r="AH66" s="893"/>
      <c r="AI66" s="893"/>
      <c r="AJ66" s="933"/>
      <c r="AK66" s="797" t="s">
        <v>425</v>
      </c>
      <c r="AL66" s="821"/>
      <c r="AM66" s="821"/>
      <c r="AN66" s="821"/>
      <c r="AO66" s="822"/>
      <c r="AP66" s="797" t="s">
        <v>426</v>
      </c>
      <c r="AQ66" s="798"/>
      <c r="AR66" s="798"/>
      <c r="AS66" s="798"/>
      <c r="AT66" s="799"/>
      <c r="AU66" s="797" t="s">
        <v>427</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357</v>
      </c>
      <c r="R68" s="946"/>
      <c r="S68" s="946"/>
      <c r="T68" s="946"/>
      <c r="U68" s="946"/>
      <c r="V68" s="946">
        <v>329</v>
      </c>
      <c r="W68" s="946"/>
      <c r="X68" s="946"/>
      <c r="Y68" s="946"/>
      <c r="Z68" s="946"/>
      <c r="AA68" s="946">
        <v>28</v>
      </c>
      <c r="AB68" s="946"/>
      <c r="AC68" s="946"/>
      <c r="AD68" s="946"/>
      <c r="AE68" s="946"/>
      <c r="AF68" s="946">
        <v>28</v>
      </c>
      <c r="AG68" s="946"/>
      <c r="AH68" s="946"/>
      <c r="AI68" s="946"/>
      <c r="AJ68" s="946"/>
      <c r="AK68" s="946">
        <v>10</v>
      </c>
      <c r="AL68" s="946"/>
      <c r="AM68" s="946"/>
      <c r="AN68" s="946"/>
      <c r="AO68" s="946"/>
      <c r="AP68" s="946">
        <v>10</v>
      </c>
      <c r="AQ68" s="946"/>
      <c r="AR68" s="946"/>
      <c r="AS68" s="946"/>
      <c r="AT68" s="946"/>
      <c r="AU68" s="946">
        <v>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54</v>
      </c>
      <c r="R69" s="911"/>
      <c r="S69" s="911"/>
      <c r="T69" s="911"/>
      <c r="U69" s="911"/>
      <c r="V69" s="911">
        <v>50</v>
      </c>
      <c r="W69" s="911"/>
      <c r="X69" s="911"/>
      <c r="Y69" s="911"/>
      <c r="Z69" s="911"/>
      <c r="AA69" s="911">
        <v>4</v>
      </c>
      <c r="AB69" s="911"/>
      <c r="AC69" s="911"/>
      <c r="AD69" s="911"/>
      <c r="AE69" s="911"/>
      <c r="AF69" s="911">
        <v>4</v>
      </c>
      <c r="AG69" s="911"/>
      <c r="AH69" s="911"/>
      <c r="AI69" s="911"/>
      <c r="AJ69" s="911"/>
      <c r="AK69" s="911">
        <v>3</v>
      </c>
      <c r="AL69" s="911"/>
      <c r="AM69" s="911"/>
      <c r="AN69" s="911"/>
      <c r="AO69" s="911"/>
      <c r="AP69" s="911" t="s">
        <v>589</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5274</v>
      </c>
      <c r="R70" s="911"/>
      <c r="S70" s="911"/>
      <c r="T70" s="911"/>
      <c r="U70" s="911"/>
      <c r="V70" s="911">
        <v>5113</v>
      </c>
      <c r="W70" s="911"/>
      <c r="X70" s="911"/>
      <c r="Y70" s="911"/>
      <c r="Z70" s="911"/>
      <c r="AA70" s="911">
        <v>161</v>
      </c>
      <c r="AB70" s="911"/>
      <c r="AC70" s="911"/>
      <c r="AD70" s="911"/>
      <c r="AE70" s="911"/>
      <c r="AF70" s="911">
        <v>195</v>
      </c>
      <c r="AG70" s="911"/>
      <c r="AH70" s="911"/>
      <c r="AI70" s="911"/>
      <c r="AJ70" s="911"/>
      <c r="AK70" s="911">
        <v>93</v>
      </c>
      <c r="AL70" s="911"/>
      <c r="AM70" s="911"/>
      <c r="AN70" s="911"/>
      <c r="AO70" s="911"/>
      <c r="AP70" s="911">
        <v>2125</v>
      </c>
      <c r="AQ70" s="911"/>
      <c r="AR70" s="911"/>
      <c r="AS70" s="911"/>
      <c r="AT70" s="911"/>
      <c r="AU70" s="911">
        <v>116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33218</v>
      </c>
      <c r="R71" s="911"/>
      <c r="S71" s="911"/>
      <c r="T71" s="911"/>
      <c r="U71" s="911"/>
      <c r="V71" s="911">
        <v>32002</v>
      </c>
      <c r="W71" s="911"/>
      <c r="X71" s="911"/>
      <c r="Y71" s="911"/>
      <c r="Z71" s="911"/>
      <c r="AA71" s="911">
        <v>1216</v>
      </c>
      <c r="AB71" s="911"/>
      <c r="AC71" s="911"/>
      <c r="AD71" s="911"/>
      <c r="AE71" s="911"/>
      <c r="AF71" s="911">
        <v>1175</v>
      </c>
      <c r="AG71" s="911"/>
      <c r="AH71" s="911"/>
      <c r="AI71" s="911"/>
      <c r="AJ71" s="911"/>
      <c r="AK71" s="911">
        <v>5058</v>
      </c>
      <c r="AL71" s="911"/>
      <c r="AM71" s="911"/>
      <c r="AN71" s="911"/>
      <c r="AO71" s="911"/>
      <c r="AP71" s="911" t="s">
        <v>602</v>
      </c>
      <c r="AQ71" s="911"/>
      <c r="AR71" s="911"/>
      <c r="AS71" s="911"/>
      <c r="AT71" s="911"/>
      <c r="AU71" s="911" t="s">
        <v>602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596</v>
      </c>
      <c r="C72" s="954"/>
      <c r="D72" s="954"/>
      <c r="E72" s="954"/>
      <c r="F72" s="954"/>
      <c r="G72" s="954"/>
      <c r="H72" s="954"/>
      <c r="I72" s="954"/>
      <c r="J72" s="954"/>
      <c r="K72" s="954"/>
      <c r="L72" s="954"/>
      <c r="M72" s="954"/>
      <c r="N72" s="954"/>
      <c r="O72" s="954"/>
      <c r="P72" s="955"/>
      <c r="Q72" s="956">
        <v>1570</v>
      </c>
      <c r="R72" s="911"/>
      <c r="S72" s="911"/>
      <c r="T72" s="911"/>
      <c r="U72" s="911"/>
      <c r="V72" s="911">
        <v>1612</v>
      </c>
      <c r="W72" s="911"/>
      <c r="X72" s="911"/>
      <c r="Y72" s="911"/>
      <c r="Z72" s="911"/>
      <c r="AA72" s="911">
        <v>-42</v>
      </c>
      <c r="AB72" s="911"/>
      <c r="AC72" s="911"/>
      <c r="AD72" s="911"/>
      <c r="AE72" s="911"/>
      <c r="AF72" s="911">
        <v>1368</v>
      </c>
      <c r="AG72" s="911"/>
      <c r="AH72" s="911"/>
      <c r="AI72" s="911"/>
      <c r="AJ72" s="911"/>
      <c r="AK72" s="911">
        <v>38</v>
      </c>
      <c r="AL72" s="911"/>
      <c r="AM72" s="911"/>
      <c r="AN72" s="911"/>
      <c r="AO72" s="911"/>
      <c r="AP72" s="911">
        <v>5224</v>
      </c>
      <c r="AQ72" s="911"/>
      <c r="AR72" s="911"/>
      <c r="AS72" s="911"/>
      <c r="AT72" s="911"/>
      <c r="AU72" s="911">
        <v>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597</v>
      </c>
      <c r="C73" s="954"/>
      <c r="D73" s="954"/>
      <c r="E73" s="954"/>
      <c r="F73" s="954"/>
      <c r="G73" s="954"/>
      <c r="H73" s="954"/>
      <c r="I73" s="954"/>
      <c r="J73" s="954"/>
      <c r="K73" s="954"/>
      <c r="L73" s="954"/>
      <c r="M73" s="954"/>
      <c r="N73" s="954"/>
      <c r="O73" s="954"/>
      <c r="P73" s="955"/>
      <c r="Q73" s="956">
        <v>658</v>
      </c>
      <c r="R73" s="911"/>
      <c r="S73" s="911"/>
      <c r="T73" s="911"/>
      <c r="U73" s="911"/>
      <c r="V73" s="911">
        <v>652</v>
      </c>
      <c r="W73" s="911"/>
      <c r="X73" s="911"/>
      <c r="Y73" s="911"/>
      <c r="Z73" s="911"/>
      <c r="AA73" s="911">
        <v>6</v>
      </c>
      <c r="AB73" s="911"/>
      <c r="AC73" s="911"/>
      <c r="AD73" s="911"/>
      <c r="AE73" s="911"/>
      <c r="AF73" s="911">
        <v>6</v>
      </c>
      <c r="AG73" s="911"/>
      <c r="AH73" s="911"/>
      <c r="AI73" s="911"/>
      <c r="AJ73" s="911"/>
      <c r="AK73" s="911">
        <v>43</v>
      </c>
      <c r="AL73" s="911"/>
      <c r="AM73" s="911"/>
      <c r="AN73" s="911"/>
      <c r="AO73" s="911"/>
      <c r="AP73" s="911" t="s">
        <v>589</v>
      </c>
      <c r="AQ73" s="911"/>
      <c r="AR73" s="911"/>
      <c r="AS73" s="911"/>
      <c r="AT73" s="911"/>
      <c r="AU73" s="911" t="s">
        <v>603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598</v>
      </c>
      <c r="C74" s="954"/>
      <c r="D74" s="954"/>
      <c r="E74" s="954"/>
      <c r="F74" s="954"/>
      <c r="G74" s="954"/>
      <c r="H74" s="954"/>
      <c r="I74" s="954"/>
      <c r="J74" s="954"/>
      <c r="K74" s="954"/>
      <c r="L74" s="954"/>
      <c r="M74" s="954"/>
      <c r="N74" s="954"/>
      <c r="O74" s="954"/>
      <c r="P74" s="955"/>
      <c r="Q74" s="956">
        <v>129457</v>
      </c>
      <c r="R74" s="911"/>
      <c r="S74" s="911"/>
      <c r="T74" s="911"/>
      <c r="U74" s="911"/>
      <c r="V74" s="911">
        <v>126110</v>
      </c>
      <c r="W74" s="911"/>
      <c r="X74" s="911"/>
      <c r="Y74" s="911"/>
      <c r="Z74" s="911"/>
      <c r="AA74" s="911">
        <v>3347</v>
      </c>
      <c r="AB74" s="911"/>
      <c r="AC74" s="911"/>
      <c r="AD74" s="911"/>
      <c r="AE74" s="911"/>
      <c r="AF74" s="911">
        <v>3347</v>
      </c>
      <c r="AG74" s="911"/>
      <c r="AH74" s="911"/>
      <c r="AI74" s="911"/>
      <c r="AJ74" s="911"/>
      <c r="AK74" s="911">
        <v>1524</v>
      </c>
      <c r="AL74" s="911"/>
      <c r="AM74" s="911"/>
      <c r="AN74" s="911"/>
      <c r="AO74" s="911"/>
      <c r="AP74" s="911" t="s">
        <v>604</v>
      </c>
      <c r="AQ74" s="911"/>
      <c r="AR74" s="911"/>
      <c r="AS74" s="911"/>
      <c r="AT74" s="911"/>
      <c r="AU74" s="911" t="s">
        <v>605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599</v>
      </c>
      <c r="C75" s="954"/>
      <c r="D75" s="954"/>
      <c r="E75" s="954"/>
      <c r="F75" s="954"/>
      <c r="G75" s="954"/>
      <c r="H75" s="954"/>
      <c r="I75" s="954"/>
      <c r="J75" s="954"/>
      <c r="K75" s="954"/>
      <c r="L75" s="954"/>
      <c r="M75" s="954"/>
      <c r="N75" s="954"/>
      <c r="O75" s="954"/>
      <c r="P75" s="955"/>
      <c r="Q75" s="959">
        <v>3489</v>
      </c>
      <c r="R75" s="960"/>
      <c r="S75" s="960"/>
      <c r="T75" s="960"/>
      <c r="U75" s="910"/>
      <c r="V75" s="961">
        <v>3185</v>
      </c>
      <c r="W75" s="960"/>
      <c r="X75" s="960"/>
      <c r="Y75" s="960"/>
      <c r="Z75" s="910"/>
      <c r="AA75" s="961">
        <v>304</v>
      </c>
      <c r="AB75" s="960"/>
      <c r="AC75" s="960"/>
      <c r="AD75" s="960"/>
      <c r="AE75" s="910"/>
      <c r="AF75" s="961">
        <v>279</v>
      </c>
      <c r="AG75" s="960"/>
      <c r="AH75" s="960"/>
      <c r="AI75" s="960"/>
      <c r="AJ75" s="910"/>
      <c r="AK75" s="961">
        <v>53</v>
      </c>
      <c r="AL75" s="960"/>
      <c r="AM75" s="960"/>
      <c r="AN75" s="960"/>
      <c r="AO75" s="910"/>
      <c r="AP75" s="961" t="s">
        <v>589</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600</v>
      </c>
      <c r="C76" s="954"/>
      <c r="D76" s="954"/>
      <c r="E76" s="954"/>
      <c r="F76" s="954"/>
      <c r="G76" s="954"/>
      <c r="H76" s="954"/>
      <c r="I76" s="954"/>
      <c r="J76" s="954"/>
      <c r="K76" s="954"/>
      <c r="L76" s="954"/>
      <c r="M76" s="954"/>
      <c r="N76" s="954"/>
      <c r="O76" s="954"/>
      <c r="P76" s="955"/>
      <c r="Q76" s="959">
        <v>33</v>
      </c>
      <c r="R76" s="960"/>
      <c r="S76" s="960"/>
      <c r="T76" s="960"/>
      <c r="U76" s="910"/>
      <c r="V76" s="961">
        <v>29</v>
      </c>
      <c r="W76" s="960"/>
      <c r="X76" s="960"/>
      <c r="Y76" s="960"/>
      <c r="Z76" s="910"/>
      <c r="AA76" s="961">
        <v>4</v>
      </c>
      <c r="AB76" s="960"/>
      <c r="AC76" s="960"/>
      <c r="AD76" s="960"/>
      <c r="AE76" s="910"/>
      <c r="AF76" s="961">
        <v>4</v>
      </c>
      <c r="AG76" s="960"/>
      <c r="AH76" s="960"/>
      <c r="AI76" s="960"/>
      <c r="AJ76" s="910"/>
      <c r="AK76" s="961">
        <v>0</v>
      </c>
      <c r="AL76" s="960"/>
      <c r="AM76" s="960"/>
      <c r="AN76" s="960"/>
      <c r="AO76" s="910"/>
      <c r="AP76" s="961" t="s">
        <v>589</v>
      </c>
      <c r="AQ76" s="960"/>
      <c r="AR76" s="960"/>
      <c r="AS76" s="960"/>
      <c r="AT76" s="910"/>
      <c r="AU76" s="961" t="s">
        <v>589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601</v>
      </c>
      <c r="C77" s="954"/>
      <c r="D77" s="954"/>
      <c r="E77" s="954"/>
      <c r="F77" s="954"/>
      <c r="G77" s="954"/>
      <c r="H77" s="954"/>
      <c r="I77" s="954"/>
      <c r="J77" s="954"/>
      <c r="K77" s="954"/>
      <c r="L77" s="954"/>
      <c r="M77" s="954"/>
      <c r="N77" s="954"/>
      <c r="O77" s="954"/>
      <c r="P77" s="955"/>
      <c r="Q77" s="959">
        <v>1889</v>
      </c>
      <c r="R77" s="960"/>
      <c r="S77" s="960"/>
      <c r="T77" s="960"/>
      <c r="U77" s="910"/>
      <c r="V77" s="961">
        <v>1887</v>
      </c>
      <c r="W77" s="960"/>
      <c r="X77" s="960"/>
      <c r="Y77" s="960"/>
      <c r="Z77" s="910"/>
      <c r="AA77" s="961">
        <v>2</v>
      </c>
      <c r="AB77" s="960"/>
      <c r="AC77" s="960"/>
      <c r="AD77" s="960"/>
      <c r="AE77" s="910"/>
      <c r="AF77" s="961">
        <v>2</v>
      </c>
      <c r="AG77" s="960"/>
      <c r="AH77" s="960"/>
      <c r="AI77" s="960"/>
      <c r="AJ77" s="910"/>
      <c r="AK77" s="961">
        <v>83</v>
      </c>
      <c r="AL77" s="960"/>
      <c r="AM77" s="960"/>
      <c r="AN77" s="960"/>
      <c r="AO77" s="910"/>
      <c r="AP77" s="961" t="s">
        <v>590</v>
      </c>
      <c r="AQ77" s="960"/>
      <c r="AR77" s="960"/>
      <c r="AS77" s="960"/>
      <c r="AT77" s="910"/>
      <c r="AU77" s="961" t="s">
        <v>589</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394</v>
      </c>
      <c r="B88" s="870" t="s">
        <v>428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6408</v>
      </c>
      <c r="AG88" s="922"/>
      <c r="AH88" s="922"/>
      <c r="AI88" s="922"/>
      <c r="AJ88" s="922"/>
      <c r="AK88" s="919"/>
      <c r="AL88" s="919"/>
      <c r="AM88" s="919"/>
      <c r="AN88" s="919"/>
      <c r="AO88" s="919"/>
      <c r="AP88" s="922">
        <v>7359</v>
      </c>
      <c r="AQ88" s="922"/>
      <c r="AR88" s="922"/>
      <c r="AS88" s="922"/>
      <c r="AT88" s="922"/>
      <c r="AU88" s="922">
        <v>121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0" t="s">
        <v>429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285</v>
      </c>
      <c r="CS102" s="930"/>
      <c r="CT102" s="930"/>
      <c r="CU102" s="930"/>
      <c r="CV102" s="973"/>
      <c r="CW102" s="972">
        <v>70</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437</v>
      </c>
      <c r="AB109" s="975"/>
      <c r="AC109" s="975"/>
      <c r="AD109" s="975"/>
      <c r="AE109" s="976"/>
      <c r="AF109" s="974" t="s">
        <v>310</v>
      </c>
      <c r="AG109" s="975"/>
      <c r="AH109" s="975"/>
      <c r="AI109" s="975"/>
      <c r="AJ109" s="976"/>
      <c r="AK109" s="974" t="s">
        <v>309</v>
      </c>
      <c r="AL109" s="975"/>
      <c r="AM109" s="975"/>
      <c r="AN109" s="975"/>
      <c r="AO109" s="976"/>
      <c r="AP109" s="974" t="s">
        <v>438</v>
      </c>
      <c r="AQ109" s="975"/>
      <c r="AR109" s="975"/>
      <c r="AS109" s="975"/>
      <c r="AT109" s="977"/>
      <c r="AU109" s="994" t="s">
        <v>436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437</v>
      </c>
      <c r="BR109" s="975"/>
      <c r="BS109" s="975"/>
      <c r="BT109" s="975"/>
      <c r="BU109" s="976"/>
      <c r="BV109" s="974" t="s">
        <v>310</v>
      </c>
      <c r="BW109" s="975"/>
      <c r="BX109" s="975"/>
      <c r="BY109" s="975"/>
      <c r="BZ109" s="976"/>
      <c r="CA109" s="974" t="s">
        <v>309</v>
      </c>
      <c r="CB109" s="975"/>
      <c r="CC109" s="975"/>
      <c r="CD109" s="975"/>
      <c r="CE109" s="976"/>
      <c r="CF109" s="995" t="s">
        <v>438</v>
      </c>
      <c r="CG109" s="995"/>
      <c r="CH109" s="995"/>
      <c r="CI109" s="995"/>
      <c r="CJ109" s="995"/>
      <c r="CK109" s="974" t="s">
        <v>439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437</v>
      </c>
      <c r="DH109" s="975"/>
      <c r="DI109" s="975"/>
      <c r="DJ109" s="975"/>
      <c r="DK109" s="976"/>
      <c r="DL109" s="974" t="s">
        <v>310</v>
      </c>
      <c r="DM109" s="975"/>
      <c r="DN109" s="975"/>
      <c r="DO109" s="975"/>
      <c r="DP109" s="976"/>
      <c r="DQ109" s="974" t="s">
        <v>309</v>
      </c>
      <c r="DR109" s="975"/>
      <c r="DS109" s="975"/>
      <c r="DT109" s="975"/>
      <c r="DU109" s="976"/>
      <c r="DV109" s="974" t="s">
        <v>438</v>
      </c>
      <c r="DW109" s="975"/>
      <c r="DX109" s="975"/>
      <c r="DY109" s="975"/>
      <c r="DZ109" s="977"/>
    </row>
    <row r="110" spans="1:131" s="246" customFormat="1" ht="26.25" customHeight="1" x14ac:dyDescent="0.15">
      <c r="A110" s="978" t="s">
        <v>440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1335525</v>
      </c>
      <c r="AB110" s="982"/>
      <c r="AC110" s="982"/>
      <c r="AD110" s="982"/>
      <c r="AE110" s="983"/>
      <c r="AF110" s="984">
        <v>1277370</v>
      </c>
      <c r="AG110" s="982"/>
      <c r="AH110" s="982"/>
      <c r="AI110" s="982"/>
      <c r="AJ110" s="983"/>
      <c r="AK110" s="984">
        <v>1293784</v>
      </c>
      <c r="AL110" s="982"/>
      <c r="AM110" s="982"/>
      <c r="AN110" s="982"/>
      <c r="AO110" s="983"/>
      <c r="AP110" s="985">
        <v>26.5</v>
      </c>
      <c r="AQ110" s="986"/>
      <c r="AR110" s="986"/>
      <c r="AS110" s="986"/>
      <c r="AT110" s="987"/>
      <c r="AU110" s="988" t="s">
        <v>72</v>
      </c>
      <c r="AV110" s="989"/>
      <c r="AW110" s="989"/>
      <c r="AX110" s="989"/>
      <c r="AY110" s="989"/>
      <c r="AZ110" s="1030" t="s">
        <v>441</v>
      </c>
      <c r="BA110" s="979"/>
      <c r="BB110" s="979"/>
      <c r="BC110" s="979"/>
      <c r="BD110" s="979"/>
      <c r="BE110" s="979"/>
      <c r="BF110" s="979"/>
      <c r="BG110" s="979"/>
      <c r="BH110" s="979"/>
      <c r="BI110" s="979"/>
      <c r="BJ110" s="979"/>
      <c r="BK110" s="979"/>
      <c r="BL110" s="979"/>
      <c r="BM110" s="979"/>
      <c r="BN110" s="979"/>
      <c r="BO110" s="979"/>
      <c r="BP110" s="980"/>
      <c r="BQ110" s="1016">
        <v>12939573</v>
      </c>
      <c r="BR110" s="1017"/>
      <c r="BS110" s="1017"/>
      <c r="BT110" s="1017"/>
      <c r="BU110" s="1017"/>
      <c r="BV110" s="1017">
        <v>13831391</v>
      </c>
      <c r="BW110" s="1017"/>
      <c r="BX110" s="1017"/>
      <c r="BY110" s="1017"/>
      <c r="BZ110" s="1017"/>
      <c r="CA110" s="1017">
        <v>14035384</v>
      </c>
      <c r="CB110" s="1017"/>
      <c r="CC110" s="1017"/>
      <c r="CD110" s="1017"/>
      <c r="CE110" s="1017"/>
      <c r="CF110" s="1031">
        <v>287.10000000000002</v>
      </c>
      <c r="CG110" s="1032"/>
      <c r="CH110" s="1032"/>
      <c r="CI110" s="1032"/>
      <c r="CJ110" s="1032"/>
      <c r="CK110" s="1033" t="s">
        <v>442</v>
      </c>
      <c r="CL110" s="1034"/>
      <c r="CM110" s="1013" t="s">
        <v>443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416</v>
      </c>
      <c r="DM110" s="1017"/>
      <c r="DN110" s="1017"/>
      <c r="DO110" s="1017"/>
      <c r="DP110" s="1017"/>
      <c r="DQ110" s="1017" t="s">
        <v>444</v>
      </c>
      <c r="DR110" s="1017"/>
      <c r="DS110" s="1017"/>
      <c r="DT110" s="1017"/>
      <c r="DU110" s="1017"/>
      <c r="DV110" s="1018" t="s">
        <v>129</v>
      </c>
      <c r="DW110" s="1018"/>
      <c r="DX110" s="1018"/>
      <c r="DY110" s="1018"/>
      <c r="DZ110" s="1019"/>
    </row>
    <row r="111" spans="1:131" s="246" customFormat="1" ht="26.25" customHeight="1" x14ac:dyDescent="0.15">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416</v>
      </c>
      <c r="AB111" s="1024"/>
      <c r="AC111" s="1024"/>
      <c r="AD111" s="1024"/>
      <c r="AE111" s="1025"/>
      <c r="AF111" s="1026" t="s">
        <v>416</v>
      </c>
      <c r="AG111" s="1024"/>
      <c r="AH111" s="1024"/>
      <c r="AI111" s="1024"/>
      <c r="AJ111" s="1025"/>
      <c r="AK111" s="1026" t="s">
        <v>416</v>
      </c>
      <c r="AL111" s="1024"/>
      <c r="AM111" s="1024"/>
      <c r="AN111" s="1024"/>
      <c r="AO111" s="1025"/>
      <c r="AP111" s="1027" t="s">
        <v>416</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t="s">
        <v>413</v>
      </c>
      <c r="BR111" s="1010"/>
      <c r="BS111" s="1010"/>
      <c r="BT111" s="1010"/>
      <c r="BU111" s="1010"/>
      <c r="BV111" s="1010" t="s">
        <v>447</v>
      </c>
      <c r="BW111" s="1010"/>
      <c r="BX111" s="1010"/>
      <c r="BY111" s="1010"/>
      <c r="BZ111" s="1010"/>
      <c r="CA111" s="1010" t="s">
        <v>129</v>
      </c>
      <c r="CB111" s="1010"/>
      <c r="CC111" s="1010"/>
      <c r="CD111" s="1010"/>
      <c r="CE111" s="1010"/>
      <c r="CF111" s="1004" t="s">
        <v>129</v>
      </c>
      <c r="CG111" s="1005"/>
      <c r="CH111" s="1005"/>
      <c r="CI111" s="1005"/>
      <c r="CJ111" s="1005"/>
      <c r="CK111" s="1035"/>
      <c r="CL111" s="1036"/>
      <c r="CM111" s="1006" t="s">
        <v>448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447</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449</v>
      </c>
      <c r="B112" s="1043"/>
      <c r="C112" s="1040" t="s">
        <v>450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3605823</v>
      </c>
      <c r="BR112" s="1010"/>
      <c r="BS112" s="1010"/>
      <c r="BT112" s="1010"/>
      <c r="BU112" s="1010"/>
      <c r="BV112" s="1010">
        <v>3861314</v>
      </c>
      <c r="BW112" s="1010"/>
      <c r="BX112" s="1010"/>
      <c r="BY112" s="1010"/>
      <c r="BZ112" s="1010"/>
      <c r="CA112" s="1010">
        <v>4083758</v>
      </c>
      <c r="CB112" s="1010"/>
      <c r="CC112" s="1010"/>
      <c r="CD112" s="1010"/>
      <c r="CE112" s="1010"/>
      <c r="CF112" s="1004">
        <v>83.5</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15">
      <c r="A113" s="1044"/>
      <c r="B113" s="1045"/>
      <c r="C113" s="1040" t="s">
        <v>453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217058</v>
      </c>
      <c r="AB113" s="1024"/>
      <c r="AC113" s="1024"/>
      <c r="AD113" s="1024"/>
      <c r="AE113" s="1025"/>
      <c r="AF113" s="1026">
        <v>224634</v>
      </c>
      <c r="AG113" s="1024"/>
      <c r="AH113" s="1024"/>
      <c r="AI113" s="1024"/>
      <c r="AJ113" s="1025"/>
      <c r="AK113" s="1026">
        <v>245977</v>
      </c>
      <c r="AL113" s="1024"/>
      <c r="AM113" s="1024"/>
      <c r="AN113" s="1024"/>
      <c r="AO113" s="1025"/>
      <c r="AP113" s="1027">
        <v>5</v>
      </c>
      <c r="AQ113" s="1028"/>
      <c r="AR113" s="1028"/>
      <c r="AS113" s="1028"/>
      <c r="AT113" s="1029"/>
      <c r="AU113" s="990"/>
      <c r="AV113" s="991"/>
      <c r="AW113" s="991"/>
      <c r="AX113" s="991"/>
      <c r="AY113" s="991"/>
      <c r="AZ113" s="1039" t="s">
        <v>454</v>
      </c>
      <c r="BA113" s="1040"/>
      <c r="BB113" s="1040"/>
      <c r="BC113" s="1040"/>
      <c r="BD113" s="1040"/>
      <c r="BE113" s="1040"/>
      <c r="BF113" s="1040"/>
      <c r="BG113" s="1040"/>
      <c r="BH113" s="1040"/>
      <c r="BI113" s="1040"/>
      <c r="BJ113" s="1040"/>
      <c r="BK113" s="1040"/>
      <c r="BL113" s="1040"/>
      <c r="BM113" s="1040"/>
      <c r="BN113" s="1040"/>
      <c r="BO113" s="1040"/>
      <c r="BP113" s="1041"/>
      <c r="BQ113" s="1009">
        <v>152109</v>
      </c>
      <c r="BR113" s="1010"/>
      <c r="BS113" s="1010"/>
      <c r="BT113" s="1010"/>
      <c r="BU113" s="1010"/>
      <c r="BV113" s="1010">
        <v>139512</v>
      </c>
      <c r="BW113" s="1010"/>
      <c r="BX113" s="1010"/>
      <c r="BY113" s="1010"/>
      <c r="BZ113" s="1010"/>
      <c r="CA113" s="1010">
        <v>121733</v>
      </c>
      <c r="CB113" s="1010"/>
      <c r="CC113" s="1010"/>
      <c r="CD113" s="1010"/>
      <c r="CE113" s="1010"/>
      <c r="CF113" s="1004">
        <v>2.5</v>
      </c>
      <c r="CG113" s="1005"/>
      <c r="CH113" s="1005"/>
      <c r="CI113" s="1005"/>
      <c r="CJ113" s="1005"/>
      <c r="CK113" s="1035"/>
      <c r="CL113" s="1036"/>
      <c r="CM113" s="1006" t="s">
        <v>455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456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33654</v>
      </c>
      <c r="AB114" s="1049"/>
      <c r="AC114" s="1049"/>
      <c r="AD114" s="1049"/>
      <c r="AE114" s="1050"/>
      <c r="AF114" s="1051">
        <v>33886</v>
      </c>
      <c r="AG114" s="1049"/>
      <c r="AH114" s="1049"/>
      <c r="AI114" s="1049"/>
      <c r="AJ114" s="1050"/>
      <c r="AK114" s="1051">
        <v>34164</v>
      </c>
      <c r="AL114" s="1049"/>
      <c r="AM114" s="1049"/>
      <c r="AN114" s="1049"/>
      <c r="AO114" s="1050"/>
      <c r="AP114" s="1052">
        <v>0.7</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1894888</v>
      </c>
      <c r="BR114" s="1010"/>
      <c r="BS114" s="1010"/>
      <c r="BT114" s="1010"/>
      <c r="BU114" s="1010"/>
      <c r="BV114" s="1010">
        <v>1845039</v>
      </c>
      <c r="BW114" s="1010"/>
      <c r="BX114" s="1010"/>
      <c r="BY114" s="1010"/>
      <c r="BZ114" s="1010"/>
      <c r="CA114" s="1010">
        <v>1755363</v>
      </c>
      <c r="CB114" s="1010"/>
      <c r="CC114" s="1010"/>
      <c r="CD114" s="1010"/>
      <c r="CE114" s="1010"/>
      <c r="CF114" s="1004">
        <v>35.9</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459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24</v>
      </c>
      <c r="AB115" s="1024"/>
      <c r="AC115" s="1024"/>
      <c r="AD115" s="1024"/>
      <c r="AE115" s="1025"/>
      <c r="AF115" s="1026">
        <v>6</v>
      </c>
      <c r="AG115" s="1024"/>
      <c r="AH115" s="1024"/>
      <c r="AI115" s="1024"/>
      <c r="AJ115" s="1025"/>
      <c r="AK115" s="1026" t="s">
        <v>129</v>
      </c>
      <c r="AL115" s="1024"/>
      <c r="AM115" s="1024"/>
      <c r="AN115" s="1024"/>
      <c r="AO115" s="1025"/>
      <c r="AP115" s="1027" t="s">
        <v>129</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461</v>
      </c>
      <c r="BW115" s="1010"/>
      <c r="BX115" s="1010"/>
      <c r="BY115" s="1010"/>
      <c r="BZ115" s="1010"/>
      <c r="CA115" s="1010" t="s">
        <v>462</v>
      </c>
      <c r="CB115" s="1010"/>
      <c r="CC115" s="1010"/>
      <c r="CD115" s="1010"/>
      <c r="CE115" s="1010"/>
      <c r="CF115" s="1004" t="s">
        <v>129</v>
      </c>
      <c r="CG115" s="1005"/>
      <c r="CH115" s="1005"/>
      <c r="CI115" s="1005"/>
      <c r="CJ115" s="1005"/>
      <c r="CK115" s="1035"/>
      <c r="CL115" s="1036"/>
      <c r="CM115" s="1039" t="s">
        <v>463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413</v>
      </c>
      <c r="DM115" s="1049"/>
      <c r="DN115" s="1049"/>
      <c r="DO115" s="1049"/>
      <c r="DP115" s="1050"/>
      <c r="DQ115" s="1051" t="s">
        <v>391</v>
      </c>
      <c r="DR115" s="1049"/>
      <c r="DS115" s="1049"/>
      <c r="DT115" s="1049"/>
      <c r="DU115" s="1050"/>
      <c r="DV115" s="1052" t="s">
        <v>129</v>
      </c>
      <c r="DW115" s="1053"/>
      <c r="DX115" s="1053"/>
      <c r="DY115" s="1053"/>
      <c r="DZ115" s="1054"/>
    </row>
    <row r="116" spans="1:130" s="246" customFormat="1" ht="26.25" customHeight="1" x14ac:dyDescent="0.15">
      <c r="A116" s="1046"/>
      <c r="B116" s="1047"/>
      <c r="C116" s="1055" t="s">
        <v>464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v>9</v>
      </c>
      <c r="AG116" s="1049"/>
      <c r="AH116" s="1049"/>
      <c r="AI116" s="1049"/>
      <c r="AJ116" s="1050"/>
      <c r="AK116" s="1051" t="s">
        <v>447</v>
      </c>
      <c r="AL116" s="1049"/>
      <c r="AM116" s="1049"/>
      <c r="AN116" s="1049"/>
      <c r="AO116" s="1050"/>
      <c r="AP116" s="1052" t="s">
        <v>129</v>
      </c>
      <c r="AQ116" s="1053"/>
      <c r="AR116" s="1053"/>
      <c r="AS116" s="1053"/>
      <c r="AT116" s="1054"/>
      <c r="AU116" s="990"/>
      <c r="AV116" s="991"/>
      <c r="AW116" s="991"/>
      <c r="AX116" s="991"/>
      <c r="AY116" s="991"/>
      <c r="AZ116" s="1057" t="s">
        <v>465</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413</v>
      </c>
      <c r="BW116" s="1010"/>
      <c r="BX116" s="1010"/>
      <c r="BY116" s="1010"/>
      <c r="BZ116" s="1010"/>
      <c r="CA116" s="1010" t="s">
        <v>447</v>
      </c>
      <c r="CB116" s="1010"/>
      <c r="CC116" s="1010"/>
      <c r="CD116" s="1010"/>
      <c r="CE116" s="1010"/>
      <c r="CF116" s="1004" t="s">
        <v>129</v>
      </c>
      <c r="CG116" s="1005"/>
      <c r="CH116" s="1005"/>
      <c r="CI116" s="1005"/>
      <c r="CJ116" s="1005"/>
      <c r="CK116" s="1035"/>
      <c r="CL116" s="1036"/>
      <c r="CM116" s="1006" t="s">
        <v>466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447</v>
      </c>
      <c r="DM116" s="1049"/>
      <c r="DN116" s="1049"/>
      <c r="DO116" s="1049"/>
      <c r="DP116" s="1050"/>
      <c r="DQ116" s="1051" t="s">
        <v>129</v>
      </c>
      <c r="DR116" s="1049"/>
      <c r="DS116" s="1049"/>
      <c r="DT116" s="1049"/>
      <c r="DU116" s="1050"/>
      <c r="DV116" s="1052" t="s">
        <v>447</v>
      </c>
      <c r="DW116" s="1053"/>
      <c r="DX116" s="1053"/>
      <c r="DY116" s="1053"/>
      <c r="DZ116" s="1054"/>
    </row>
    <row r="117" spans="1:130" s="246" customFormat="1" ht="26.25" customHeight="1" x14ac:dyDescent="0.15">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467</v>
      </c>
      <c r="Z117" s="976"/>
      <c r="AA117" s="1066">
        <v>1586261</v>
      </c>
      <c r="AB117" s="1067"/>
      <c r="AC117" s="1067"/>
      <c r="AD117" s="1067"/>
      <c r="AE117" s="1068"/>
      <c r="AF117" s="1069">
        <v>1535905</v>
      </c>
      <c r="AG117" s="1067"/>
      <c r="AH117" s="1067"/>
      <c r="AI117" s="1067"/>
      <c r="AJ117" s="1068"/>
      <c r="AK117" s="1069">
        <v>1573925</v>
      </c>
      <c r="AL117" s="1067"/>
      <c r="AM117" s="1067"/>
      <c r="AN117" s="1067"/>
      <c r="AO117" s="1068"/>
      <c r="AP117" s="1070"/>
      <c r="AQ117" s="1071"/>
      <c r="AR117" s="1071"/>
      <c r="AS117" s="1071"/>
      <c r="AT117" s="1072"/>
      <c r="AU117" s="990"/>
      <c r="AV117" s="991"/>
      <c r="AW117" s="991"/>
      <c r="AX117" s="991"/>
      <c r="AY117" s="991"/>
      <c r="AZ117" s="1057" t="s">
        <v>468</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413</v>
      </c>
      <c r="BW117" s="1010"/>
      <c r="BX117" s="1010"/>
      <c r="BY117" s="1010"/>
      <c r="BZ117" s="1010"/>
      <c r="CA117" s="1010" t="s">
        <v>461</v>
      </c>
      <c r="CB117" s="1010"/>
      <c r="CC117" s="1010"/>
      <c r="CD117" s="1010"/>
      <c r="CE117" s="1010"/>
      <c r="CF117" s="1004" t="s">
        <v>129</v>
      </c>
      <c r="CG117" s="1005"/>
      <c r="CH117" s="1005"/>
      <c r="CI117" s="1005"/>
      <c r="CJ117" s="1005"/>
      <c r="CK117" s="1035"/>
      <c r="CL117" s="1036"/>
      <c r="CM117" s="1006" t="s">
        <v>469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391</v>
      </c>
      <c r="DH117" s="1049"/>
      <c r="DI117" s="1049"/>
      <c r="DJ117" s="1049"/>
      <c r="DK117" s="1050"/>
      <c r="DL117" s="1051" t="s">
        <v>129</v>
      </c>
      <c r="DM117" s="1049"/>
      <c r="DN117" s="1049"/>
      <c r="DO117" s="1049"/>
      <c r="DP117" s="1050"/>
      <c r="DQ117" s="1051" t="s">
        <v>413</v>
      </c>
      <c r="DR117" s="1049"/>
      <c r="DS117" s="1049"/>
      <c r="DT117" s="1049"/>
      <c r="DU117" s="1050"/>
      <c r="DV117" s="1052" t="s">
        <v>129</v>
      </c>
      <c r="DW117" s="1053"/>
      <c r="DX117" s="1053"/>
      <c r="DY117" s="1053"/>
      <c r="DZ117" s="1054"/>
    </row>
    <row r="118" spans="1:130" s="246" customFormat="1" ht="26.25" customHeight="1" x14ac:dyDescent="0.15">
      <c r="A118" s="994" t="s">
        <v>439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437</v>
      </c>
      <c r="AB118" s="975"/>
      <c r="AC118" s="975"/>
      <c r="AD118" s="975"/>
      <c r="AE118" s="976"/>
      <c r="AF118" s="974" t="s">
        <v>310</v>
      </c>
      <c r="AG118" s="975"/>
      <c r="AH118" s="975"/>
      <c r="AI118" s="975"/>
      <c r="AJ118" s="976"/>
      <c r="AK118" s="974" t="s">
        <v>309</v>
      </c>
      <c r="AL118" s="975"/>
      <c r="AM118" s="975"/>
      <c r="AN118" s="975"/>
      <c r="AO118" s="976"/>
      <c r="AP118" s="1061" t="s">
        <v>438</v>
      </c>
      <c r="AQ118" s="1062"/>
      <c r="AR118" s="1062"/>
      <c r="AS118" s="1062"/>
      <c r="AT118" s="1063"/>
      <c r="AU118" s="990"/>
      <c r="AV118" s="991"/>
      <c r="AW118" s="991"/>
      <c r="AX118" s="991"/>
      <c r="AY118" s="991"/>
      <c r="AZ118" s="1064" t="s">
        <v>470</v>
      </c>
      <c r="BA118" s="1055"/>
      <c r="BB118" s="1055"/>
      <c r="BC118" s="1055"/>
      <c r="BD118" s="1055"/>
      <c r="BE118" s="1055"/>
      <c r="BF118" s="1055"/>
      <c r="BG118" s="1055"/>
      <c r="BH118" s="1055"/>
      <c r="BI118" s="1055"/>
      <c r="BJ118" s="1055"/>
      <c r="BK118" s="1055"/>
      <c r="BL118" s="1055"/>
      <c r="BM118" s="1055"/>
      <c r="BN118" s="1055"/>
      <c r="BO118" s="1055"/>
      <c r="BP118" s="1056"/>
      <c r="BQ118" s="1087" t="s">
        <v>447</v>
      </c>
      <c r="BR118" s="1088"/>
      <c r="BS118" s="1088"/>
      <c r="BT118" s="1088"/>
      <c r="BU118" s="1088"/>
      <c r="BV118" s="1088" t="s">
        <v>391</v>
      </c>
      <c r="BW118" s="1088"/>
      <c r="BX118" s="1088"/>
      <c r="BY118" s="1088"/>
      <c r="BZ118" s="1088"/>
      <c r="CA118" s="1088" t="s">
        <v>461</v>
      </c>
      <c r="CB118" s="1088"/>
      <c r="CC118" s="1088"/>
      <c r="CD118" s="1088"/>
      <c r="CE118" s="1088"/>
      <c r="CF118" s="1004" t="s">
        <v>447</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391</v>
      </c>
      <c r="DH118" s="1049"/>
      <c r="DI118" s="1049"/>
      <c r="DJ118" s="1049"/>
      <c r="DK118" s="1050"/>
      <c r="DL118" s="1051" t="s">
        <v>129</v>
      </c>
      <c r="DM118" s="1049"/>
      <c r="DN118" s="1049"/>
      <c r="DO118" s="1049"/>
      <c r="DP118" s="1050"/>
      <c r="DQ118" s="1051" t="s">
        <v>461</v>
      </c>
      <c r="DR118" s="1049"/>
      <c r="DS118" s="1049"/>
      <c r="DT118" s="1049"/>
      <c r="DU118" s="1050"/>
      <c r="DV118" s="1052" t="s">
        <v>129</v>
      </c>
      <c r="DW118" s="1053"/>
      <c r="DX118" s="1053"/>
      <c r="DY118" s="1053"/>
      <c r="DZ118" s="1054"/>
    </row>
    <row r="119" spans="1:130" s="246" customFormat="1" ht="26.25" customHeight="1" x14ac:dyDescent="0.15">
      <c r="A119" s="1148" t="s">
        <v>442</v>
      </c>
      <c r="B119" s="1034"/>
      <c r="C119" s="1013" t="s">
        <v>443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413</v>
      </c>
      <c r="AG119" s="982"/>
      <c r="AH119" s="982"/>
      <c r="AI119" s="982"/>
      <c r="AJ119" s="983"/>
      <c r="AK119" s="984" t="s">
        <v>413</v>
      </c>
      <c r="AL119" s="982"/>
      <c r="AM119" s="982"/>
      <c r="AN119" s="982"/>
      <c r="AO119" s="983"/>
      <c r="AP119" s="985" t="s">
        <v>129</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472</v>
      </c>
      <c r="BP119" s="1096"/>
      <c r="BQ119" s="1087">
        <v>18592393</v>
      </c>
      <c r="BR119" s="1088"/>
      <c r="BS119" s="1088"/>
      <c r="BT119" s="1088"/>
      <c r="BU119" s="1088"/>
      <c r="BV119" s="1088">
        <v>19677256</v>
      </c>
      <c r="BW119" s="1088"/>
      <c r="BX119" s="1088"/>
      <c r="BY119" s="1088"/>
      <c r="BZ119" s="1088"/>
      <c r="CA119" s="1088">
        <v>19996238</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447</v>
      </c>
      <c r="DH119" s="1074"/>
      <c r="DI119" s="1074"/>
      <c r="DJ119" s="1074"/>
      <c r="DK119" s="1075"/>
      <c r="DL119" s="1073" t="s">
        <v>461</v>
      </c>
      <c r="DM119" s="1074"/>
      <c r="DN119" s="1074"/>
      <c r="DO119" s="1074"/>
      <c r="DP119" s="1075"/>
      <c r="DQ119" s="1073" t="s">
        <v>413</v>
      </c>
      <c r="DR119" s="1074"/>
      <c r="DS119" s="1074"/>
      <c r="DT119" s="1074"/>
      <c r="DU119" s="1075"/>
      <c r="DV119" s="1076" t="s">
        <v>447</v>
      </c>
      <c r="DW119" s="1077"/>
      <c r="DX119" s="1077"/>
      <c r="DY119" s="1077"/>
      <c r="DZ119" s="1078"/>
    </row>
    <row r="120" spans="1:130" s="246" customFormat="1" ht="26.25" customHeight="1" x14ac:dyDescent="0.15">
      <c r="A120" s="1149"/>
      <c r="B120" s="1036"/>
      <c r="C120" s="1006" t="s">
        <v>448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447</v>
      </c>
      <c r="AG120" s="1049"/>
      <c r="AH120" s="1049"/>
      <c r="AI120" s="1049"/>
      <c r="AJ120" s="1050"/>
      <c r="AK120" s="1051" t="s">
        <v>129</v>
      </c>
      <c r="AL120" s="1049"/>
      <c r="AM120" s="1049"/>
      <c r="AN120" s="1049"/>
      <c r="AO120" s="1050"/>
      <c r="AP120" s="1052" t="s">
        <v>129</v>
      </c>
      <c r="AQ120" s="1053"/>
      <c r="AR120" s="1053"/>
      <c r="AS120" s="1053"/>
      <c r="AT120" s="1054"/>
      <c r="AU120" s="1079" t="s">
        <v>474</v>
      </c>
      <c r="AV120" s="1080"/>
      <c r="AW120" s="1080"/>
      <c r="AX120" s="1080"/>
      <c r="AY120" s="1081"/>
      <c r="AZ120" s="1030" t="s">
        <v>475</v>
      </c>
      <c r="BA120" s="979"/>
      <c r="BB120" s="979"/>
      <c r="BC120" s="979"/>
      <c r="BD120" s="979"/>
      <c r="BE120" s="979"/>
      <c r="BF120" s="979"/>
      <c r="BG120" s="979"/>
      <c r="BH120" s="979"/>
      <c r="BI120" s="979"/>
      <c r="BJ120" s="979"/>
      <c r="BK120" s="979"/>
      <c r="BL120" s="979"/>
      <c r="BM120" s="979"/>
      <c r="BN120" s="979"/>
      <c r="BO120" s="979"/>
      <c r="BP120" s="980"/>
      <c r="BQ120" s="1016">
        <v>8930411</v>
      </c>
      <c r="BR120" s="1017"/>
      <c r="BS120" s="1017"/>
      <c r="BT120" s="1017"/>
      <c r="BU120" s="1017"/>
      <c r="BV120" s="1017">
        <v>9219849</v>
      </c>
      <c r="BW120" s="1017"/>
      <c r="BX120" s="1017"/>
      <c r="BY120" s="1017"/>
      <c r="BZ120" s="1017"/>
      <c r="CA120" s="1017">
        <v>8644297</v>
      </c>
      <c r="CB120" s="1017"/>
      <c r="CC120" s="1017"/>
      <c r="CD120" s="1017"/>
      <c r="CE120" s="1017"/>
      <c r="CF120" s="1031">
        <v>176.8</v>
      </c>
      <c r="CG120" s="1032"/>
      <c r="CH120" s="1032"/>
      <c r="CI120" s="1032"/>
      <c r="CJ120" s="1032"/>
      <c r="CK120" s="1097" t="s">
        <v>476</v>
      </c>
      <c r="CL120" s="1098"/>
      <c r="CM120" s="1098"/>
      <c r="CN120" s="1098"/>
      <c r="CO120" s="1099"/>
      <c r="CP120" s="1105" t="s">
        <v>477</v>
      </c>
      <c r="CQ120" s="1106"/>
      <c r="CR120" s="1106"/>
      <c r="CS120" s="1106"/>
      <c r="CT120" s="1106"/>
      <c r="CU120" s="1106"/>
      <c r="CV120" s="1106"/>
      <c r="CW120" s="1106"/>
      <c r="CX120" s="1106"/>
      <c r="CY120" s="1106"/>
      <c r="CZ120" s="1106"/>
      <c r="DA120" s="1106"/>
      <c r="DB120" s="1106"/>
      <c r="DC120" s="1106"/>
      <c r="DD120" s="1106"/>
      <c r="DE120" s="1106"/>
      <c r="DF120" s="1107"/>
      <c r="DG120" s="1016">
        <v>2832145</v>
      </c>
      <c r="DH120" s="1017"/>
      <c r="DI120" s="1017"/>
      <c r="DJ120" s="1017"/>
      <c r="DK120" s="1017"/>
      <c r="DL120" s="1017">
        <v>2930567</v>
      </c>
      <c r="DM120" s="1017"/>
      <c r="DN120" s="1017"/>
      <c r="DO120" s="1017"/>
      <c r="DP120" s="1017"/>
      <c r="DQ120" s="1017">
        <v>3020520</v>
      </c>
      <c r="DR120" s="1017"/>
      <c r="DS120" s="1017"/>
      <c r="DT120" s="1017"/>
      <c r="DU120" s="1017"/>
      <c r="DV120" s="1018">
        <v>61.8</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447</v>
      </c>
      <c r="AB121" s="1049"/>
      <c r="AC121" s="1049"/>
      <c r="AD121" s="1049"/>
      <c r="AE121" s="1050"/>
      <c r="AF121" s="1051" t="s">
        <v>129</v>
      </c>
      <c r="AG121" s="1049"/>
      <c r="AH121" s="1049"/>
      <c r="AI121" s="1049"/>
      <c r="AJ121" s="1050"/>
      <c r="AK121" s="1051" t="s">
        <v>413</v>
      </c>
      <c r="AL121" s="1049"/>
      <c r="AM121" s="1049"/>
      <c r="AN121" s="1049"/>
      <c r="AO121" s="1050"/>
      <c r="AP121" s="1052" t="s">
        <v>447</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598853</v>
      </c>
      <c r="BR121" s="1010"/>
      <c r="BS121" s="1010"/>
      <c r="BT121" s="1010"/>
      <c r="BU121" s="1010"/>
      <c r="BV121" s="1010">
        <v>555766</v>
      </c>
      <c r="BW121" s="1010"/>
      <c r="BX121" s="1010"/>
      <c r="BY121" s="1010"/>
      <c r="BZ121" s="1010"/>
      <c r="CA121" s="1010">
        <v>488168</v>
      </c>
      <c r="CB121" s="1010"/>
      <c r="CC121" s="1010"/>
      <c r="CD121" s="1010"/>
      <c r="CE121" s="1010"/>
      <c r="CF121" s="1004">
        <v>10</v>
      </c>
      <c r="CG121" s="1005"/>
      <c r="CH121" s="1005"/>
      <c r="CI121" s="1005"/>
      <c r="CJ121" s="1005"/>
      <c r="CK121" s="1100"/>
      <c r="CL121" s="1101"/>
      <c r="CM121" s="1101"/>
      <c r="CN121" s="1101"/>
      <c r="CO121" s="1102"/>
      <c r="CP121" s="1110" t="s">
        <v>408</v>
      </c>
      <c r="CQ121" s="1111"/>
      <c r="CR121" s="1111"/>
      <c r="CS121" s="1111"/>
      <c r="CT121" s="1111"/>
      <c r="CU121" s="1111"/>
      <c r="CV121" s="1111"/>
      <c r="CW121" s="1111"/>
      <c r="CX121" s="1111"/>
      <c r="CY121" s="1111"/>
      <c r="CZ121" s="1111"/>
      <c r="DA121" s="1111"/>
      <c r="DB121" s="1111"/>
      <c r="DC121" s="1111"/>
      <c r="DD121" s="1111"/>
      <c r="DE121" s="1111"/>
      <c r="DF121" s="1112"/>
      <c r="DG121" s="1009">
        <v>239243</v>
      </c>
      <c r="DH121" s="1010"/>
      <c r="DI121" s="1010"/>
      <c r="DJ121" s="1010"/>
      <c r="DK121" s="1010"/>
      <c r="DL121" s="1010">
        <v>377194</v>
      </c>
      <c r="DM121" s="1010"/>
      <c r="DN121" s="1010"/>
      <c r="DO121" s="1010"/>
      <c r="DP121" s="1010"/>
      <c r="DQ121" s="1010">
        <v>482131</v>
      </c>
      <c r="DR121" s="1010"/>
      <c r="DS121" s="1010"/>
      <c r="DT121" s="1010"/>
      <c r="DU121" s="1010"/>
      <c r="DV121" s="1011">
        <v>9.9</v>
      </c>
      <c r="DW121" s="1011"/>
      <c r="DX121" s="1011"/>
      <c r="DY121" s="1011"/>
      <c r="DZ121" s="1012"/>
    </row>
    <row r="122" spans="1:130" s="246" customFormat="1" ht="26.25" customHeight="1" x14ac:dyDescent="0.15">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391</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10558539</v>
      </c>
      <c r="BR122" s="1088"/>
      <c r="BS122" s="1088"/>
      <c r="BT122" s="1088"/>
      <c r="BU122" s="1088"/>
      <c r="BV122" s="1088">
        <v>11275210</v>
      </c>
      <c r="BW122" s="1088"/>
      <c r="BX122" s="1088"/>
      <c r="BY122" s="1088"/>
      <c r="BZ122" s="1088"/>
      <c r="CA122" s="1088">
        <v>11384970</v>
      </c>
      <c r="CB122" s="1088"/>
      <c r="CC122" s="1088"/>
      <c r="CD122" s="1088"/>
      <c r="CE122" s="1088"/>
      <c r="CF122" s="1108">
        <v>232.9</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386380</v>
      </c>
      <c r="DH122" s="1010"/>
      <c r="DI122" s="1010"/>
      <c r="DJ122" s="1010"/>
      <c r="DK122" s="1010"/>
      <c r="DL122" s="1010">
        <v>404177</v>
      </c>
      <c r="DM122" s="1010"/>
      <c r="DN122" s="1010"/>
      <c r="DO122" s="1010"/>
      <c r="DP122" s="1010"/>
      <c r="DQ122" s="1010">
        <v>397283</v>
      </c>
      <c r="DR122" s="1010"/>
      <c r="DS122" s="1010"/>
      <c r="DT122" s="1010"/>
      <c r="DU122" s="1010"/>
      <c r="DV122" s="1011">
        <v>8.1</v>
      </c>
      <c r="DW122" s="1011"/>
      <c r="DX122" s="1011"/>
      <c r="DY122" s="1011"/>
      <c r="DZ122" s="1012"/>
    </row>
    <row r="123" spans="1:130" s="246" customFormat="1" ht="26.25" customHeight="1" x14ac:dyDescent="0.15">
      <c r="A123" s="1149"/>
      <c r="B123" s="1036"/>
      <c r="C123" s="1006" t="s">
        <v>466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447</v>
      </c>
      <c r="AB123" s="1049"/>
      <c r="AC123" s="1049"/>
      <c r="AD123" s="1049"/>
      <c r="AE123" s="1050"/>
      <c r="AF123" s="1051" t="s">
        <v>391</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482</v>
      </c>
      <c r="BP123" s="1096"/>
      <c r="BQ123" s="1155">
        <v>20087803</v>
      </c>
      <c r="BR123" s="1156"/>
      <c r="BS123" s="1156"/>
      <c r="BT123" s="1156"/>
      <c r="BU123" s="1156"/>
      <c r="BV123" s="1156">
        <v>21050825</v>
      </c>
      <c r="BW123" s="1156"/>
      <c r="BX123" s="1156"/>
      <c r="BY123" s="1156"/>
      <c r="BZ123" s="1156"/>
      <c r="CA123" s="1156">
        <v>20517435</v>
      </c>
      <c r="CB123" s="1156"/>
      <c r="CC123" s="1156"/>
      <c r="CD123" s="1156"/>
      <c r="CE123" s="1156"/>
      <c r="CF123" s="1089"/>
      <c r="CG123" s="1090"/>
      <c r="CH123" s="1090"/>
      <c r="CI123" s="1090"/>
      <c r="CJ123" s="1091"/>
      <c r="CK123" s="1100"/>
      <c r="CL123" s="1101"/>
      <c r="CM123" s="1101"/>
      <c r="CN123" s="1101"/>
      <c r="CO123" s="1102"/>
      <c r="CP123" s="1110" t="s">
        <v>410</v>
      </c>
      <c r="CQ123" s="1111"/>
      <c r="CR123" s="1111"/>
      <c r="CS123" s="1111"/>
      <c r="CT123" s="1111"/>
      <c r="CU123" s="1111"/>
      <c r="CV123" s="1111"/>
      <c r="CW123" s="1111"/>
      <c r="CX123" s="1111"/>
      <c r="CY123" s="1111"/>
      <c r="CZ123" s="1111"/>
      <c r="DA123" s="1111"/>
      <c r="DB123" s="1111"/>
      <c r="DC123" s="1111"/>
      <c r="DD123" s="1111"/>
      <c r="DE123" s="1111"/>
      <c r="DF123" s="1112"/>
      <c r="DG123" s="1048">
        <v>148055</v>
      </c>
      <c r="DH123" s="1049"/>
      <c r="DI123" s="1049"/>
      <c r="DJ123" s="1049"/>
      <c r="DK123" s="1050"/>
      <c r="DL123" s="1051">
        <v>149376</v>
      </c>
      <c r="DM123" s="1049"/>
      <c r="DN123" s="1049"/>
      <c r="DO123" s="1049"/>
      <c r="DP123" s="1050"/>
      <c r="DQ123" s="1051">
        <v>167088</v>
      </c>
      <c r="DR123" s="1049"/>
      <c r="DS123" s="1049"/>
      <c r="DT123" s="1049"/>
      <c r="DU123" s="1050"/>
      <c r="DV123" s="1052">
        <v>3.4</v>
      </c>
      <c r="DW123" s="1053"/>
      <c r="DX123" s="1053"/>
      <c r="DY123" s="1053"/>
      <c r="DZ123" s="1054"/>
    </row>
    <row r="124" spans="1:130" s="246" customFormat="1" ht="26.25" customHeight="1" thickBot="1" x14ac:dyDescent="0.2">
      <c r="A124" s="1149"/>
      <c r="B124" s="1036"/>
      <c r="C124" s="1006" t="s">
        <v>469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v>16736</v>
      </c>
      <c r="DR124" s="1074"/>
      <c r="DS124" s="1074"/>
      <c r="DT124" s="1074"/>
      <c r="DU124" s="1075"/>
      <c r="DV124" s="1076">
        <v>0.3</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447</v>
      </c>
      <c r="AB125" s="1049"/>
      <c r="AC125" s="1049"/>
      <c r="AD125" s="1049"/>
      <c r="AE125" s="1050"/>
      <c r="AF125" s="1051" t="s">
        <v>447</v>
      </c>
      <c r="AG125" s="1049"/>
      <c r="AH125" s="1049"/>
      <c r="AI125" s="1049"/>
      <c r="AJ125" s="1050"/>
      <c r="AK125" s="1051" t="s">
        <v>447</v>
      </c>
      <c r="AL125" s="1049"/>
      <c r="AM125" s="1049"/>
      <c r="AN125" s="1049"/>
      <c r="AO125" s="1050"/>
      <c r="AP125" s="1052" t="s">
        <v>447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447</v>
      </c>
      <c r="DH125" s="1017"/>
      <c r="DI125" s="1017"/>
      <c r="DJ125" s="1017"/>
      <c r="DK125" s="1017"/>
      <c r="DL125" s="1017" t="s">
        <v>461</v>
      </c>
      <c r="DM125" s="1017"/>
      <c r="DN125" s="1017"/>
      <c r="DO125" s="1017"/>
      <c r="DP125" s="1017"/>
      <c r="DQ125" s="1017" t="s">
        <v>447</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447</v>
      </c>
      <c r="AB126" s="1049"/>
      <c r="AC126" s="1049"/>
      <c r="AD126" s="1049"/>
      <c r="AE126" s="1050"/>
      <c r="AF126" s="1051" t="s">
        <v>129</v>
      </c>
      <c r="AG126" s="1049"/>
      <c r="AH126" s="1049"/>
      <c r="AI126" s="1049"/>
      <c r="AJ126" s="1050"/>
      <c r="AK126" s="1051" t="s">
        <v>461</v>
      </c>
      <c r="AL126" s="1049"/>
      <c r="AM126" s="1049"/>
      <c r="AN126" s="1049"/>
      <c r="AO126" s="1050"/>
      <c r="AP126" s="1052" t="s">
        <v>447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461</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24</v>
      </c>
      <c r="AB127" s="1049"/>
      <c r="AC127" s="1049"/>
      <c r="AD127" s="1049"/>
      <c r="AE127" s="1050"/>
      <c r="AF127" s="1051">
        <v>6</v>
      </c>
      <c r="AG127" s="1049"/>
      <c r="AH127" s="1049"/>
      <c r="AI127" s="1049"/>
      <c r="AJ127" s="1050"/>
      <c r="AK127" s="1051" t="s">
        <v>129</v>
      </c>
      <c r="AL127" s="1049"/>
      <c r="AM127" s="1049"/>
      <c r="AN127" s="1049"/>
      <c r="AO127" s="1050"/>
      <c r="AP127" s="1052" t="s">
        <v>447</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461</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55568</v>
      </c>
      <c r="AB128" s="1138"/>
      <c r="AC128" s="1138"/>
      <c r="AD128" s="1138"/>
      <c r="AE128" s="1139"/>
      <c r="AF128" s="1140">
        <v>53519</v>
      </c>
      <c r="AG128" s="1138"/>
      <c r="AH128" s="1138"/>
      <c r="AI128" s="1138"/>
      <c r="AJ128" s="1139"/>
      <c r="AK128" s="1140">
        <v>49362</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129</v>
      </c>
      <c r="BG128" s="1145"/>
      <c r="BH128" s="1145"/>
      <c r="BI128" s="1145"/>
      <c r="BJ128" s="1145"/>
      <c r="BK128" s="1145"/>
      <c r="BL128" s="1146"/>
      <c r="BM128" s="1144">
        <v>14.5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447</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6000938</v>
      </c>
      <c r="AB129" s="1049"/>
      <c r="AC129" s="1049"/>
      <c r="AD129" s="1049"/>
      <c r="AE129" s="1050"/>
      <c r="AF129" s="1051">
        <v>5934338</v>
      </c>
      <c r="AG129" s="1049"/>
      <c r="AH129" s="1049"/>
      <c r="AI129" s="1049"/>
      <c r="AJ129" s="1050"/>
      <c r="AK129" s="1051">
        <v>5872525</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129</v>
      </c>
      <c r="BG129" s="1159"/>
      <c r="BH129" s="1159"/>
      <c r="BI129" s="1159"/>
      <c r="BJ129" s="1159"/>
      <c r="BK129" s="1159"/>
      <c r="BL129" s="1160"/>
      <c r="BM129" s="1158">
        <v>19.5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929075</v>
      </c>
      <c r="AB130" s="1049"/>
      <c r="AC130" s="1049"/>
      <c r="AD130" s="1049"/>
      <c r="AE130" s="1050"/>
      <c r="AF130" s="1051">
        <v>975334</v>
      </c>
      <c r="AG130" s="1049"/>
      <c r="AH130" s="1049"/>
      <c r="AI130" s="1049"/>
      <c r="AJ130" s="1050"/>
      <c r="AK130" s="1051">
        <v>983251</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11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5071863</v>
      </c>
      <c r="AB131" s="1074"/>
      <c r="AC131" s="1074"/>
      <c r="AD131" s="1074"/>
      <c r="AE131" s="1075"/>
      <c r="AF131" s="1073">
        <v>4959004</v>
      </c>
      <c r="AG131" s="1074"/>
      <c r="AH131" s="1074"/>
      <c r="AI131" s="1074"/>
      <c r="AJ131" s="1075"/>
      <c r="AK131" s="1073">
        <v>4889274</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11.861874029999999</v>
      </c>
      <c r="AB132" s="1190"/>
      <c r="AC132" s="1190"/>
      <c r="AD132" s="1190"/>
      <c r="AE132" s="1191"/>
      <c r="AF132" s="1192">
        <v>10.2248758</v>
      </c>
      <c r="AG132" s="1190"/>
      <c r="AH132" s="1190"/>
      <c r="AI132" s="1190"/>
      <c r="AJ132" s="1191"/>
      <c r="AK132" s="1192">
        <v>11.07141878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11.4</v>
      </c>
      <c r="AB133" s="1173"/>
      <c r="AC133" s="1173"/>
      <c r="AD133" s="1173"/>
      <c r="AE133" s="1174"/>
      <c r="AF133" s="1172">
        <v>10.9</v>
      </c>
      <c r="AG133" s="1173"/>
      <c r="AH133" s="1173"/>
      <c r="AI133" s="1173"/>
      <c r="AJ133" s="1174"/>
      <c r="AK133" s="1172">
        <v>11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0qOvvIHMHyQMELdUr7jsFhLlekfh2M+fMArFTNd57pVDUWgdzJP29iCR3ZKK7vFACQR3JEad36+dRIHleWJsA==" saltValue="fsuq1CeoiYShurVJSxJJ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W3GrcQkfQIoR4sksVnTNX8mERtRF5lLSX/4G+lFRfmKTuMPKSzKsx6JKbbV1Xfum3qUXihnsENOxTlsk4gEuQ==" saltValue="SdiGS2m7G9W6cSDgKD+7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c0lpywpAQJ04+fuEetbgdwDMTG5tfZY82babjqZg6PZq4tTtw1acHX5cohiVquT6AM0kqIb483vRKYh0I3Wpg==" saltValue="fhcWWu8r995/YnOmFrL7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1702069</v>
      </c>
      <c r="AP9" s="312">
        <v>87994</v>
      </c>
      <c r="AQ9" s="313">
        <v>69548</v>
      </c>
      <c r="AR9" s="314">
        <v>26.5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167087</v>
      </c>
      <c r="AP10" s="315">
        <v>8638</v>
      </c>
      <c r="AQ10" s="316">
        <v>8149</v>
      </c>
      <c r="AR10" s="317">
        <v>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266008</v>
      </c>
      <c r="AP11" s="315">
        <v>13752</v>
      </c>
      <c r="AQ11" s="316">
        <v>8204</v>
      </c>
      <c r="AR11" s="317">
        <v>67.599999999999994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1139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103318</v>
      </c>
      <c r="AP14" s="315">
        <v>5341</v>
      </c>
      <c r="AQ14" s="316">
        <v>3114</v>
      </c>
      <c r="AR14" s="317">
        <v>71.5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33149</v>
      </c>
      <c r="AP15" s="315">
        <v>1714</v>
      </c>
      <c r="AQ15" s="316">
        <v>1605</v>
      </c>
      <c r="AR15" s="317">
        <v>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-167082</v>
      </c>
      <c r="AP16" s="315">
        <v>-8638</v>
      </c>
      <c r="AQ16" s="316">
        <v>-6253</v>
      </c>
      <c r="AR16" s="317">
        <v>38.1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2104549</v>
      </c>
      <c r="AP17" s="315">
        <v>108802</v>
      </c>
      <c r="AQ17" s="316">
        <v>85527</v>
      </c>
      <c r="AR17" s="317">
        <v>27.2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9.6199999999999992</v>
      </c>
      <c r="AP21" s="328">
        <v>8.08</v>
      </c>
      <c r="AQ21" s="329">
        <v>1.54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99.3</v>
      </c>
      <c r="AP22" s="333">
        <v>97.7</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1293784</v>
      </c>
      <c r="AP32" s="342">
        <v>66886</v>
      </c>
      <c r="AQ32" s="343">
        <v>49196</v>
      </c>
      <c r="AR32" s="344">
        <v>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53</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245977</v>
      </c>
      <c r="AP35" s="342">
        <v>12717</v>
      </c>
      <c r="AQ35" s="343">
        <v>20035</v>
      </c>
      <c r="AR35" s="344">
        <v>-36.5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34164</v>
      </c>
      <c r="AP36" s="342">
        <v>1766</v>
      </c>
      <c r="AQ36" s="343">
        <v>2549</v>
      </c>
      <c r="AR36" s="344">
        <v>-30.7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t="s">
        <v>520</v>
      </c>
      <c r="AP37" s="342" t="s">
        <v>520</v>
      </c>
      <c r="AQ37" s="343">
        <v>540</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3</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-49362</v>
      </c>
      <c r="AP39" s="342">
        <v>-2552</v>
      </c>
      <c r="AQ39" s="343">
        <v>-4452</v>
      </c>
      <c r="AR39" s="344">
        <v>-42.7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-983251</v>
      </c>
      <c r="AP40" s="342">
        <v>-50832</v>
      </c>
      <c r="AQ40" s="343">
        <v>-46845</v>
      </c>
      <c r="AR40" s="344">
        <v>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541312</v>
      </c>
      <c r="AP41" s="342">
        <v>27985</v>
      </c>
      <c r="AQ41" s="343">
        <v>21079</v>
      </c>
      <c r="AR41" s="344">
        <v>32.799999999999997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1965194</v>
      </c>
      <c r="AN51" s="364">
        <v>95774</v>
      </c>
      <c r="AO51" s="365">
        <v>9.1</v>
      </c>
      <c r="AP51" s="366">
        <v>106614</v>
      </c>
      <c r="AQ51" s="367">
        <v>17.2</v>
      </c>
      <c r="AR51" s="368">
        <v>-8.1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611978</v>
      </c>
      <c r="AN52" s="372">
        <v>29825</v>
      </c>
      <c r="AO52" s="373">
        <v>-45.1</v>
      </c>
      <c r="AP52" s="374">
        <v>45545</v>
      </c>
      <c r="AQ52" s="375">
        <v>20.7</v>
      </c>
      <c r="AR52" s="376">
        <v>-65.8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1114315</v>
      </c>
      <c r="AN53" s="364">
        <v>55200</v>
      </c>
      <c r="AO53" s="365">
        <v>-42.4</v>
      </c>
      <c r="AP53" s="366">
        <v>85459</v>
      </c>
      <c r="AQ53" s="367">
        <v>-19.8</v>
      </c>
      <c r="AR53" s="368">
        <v>-22.6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389999</v>
      </c>
      <c r="AN54" s="372">
        <v>19319</v>
      </c>
      <c r="AO54" s="373">
        <v>-35.200000000000003</v>
      </c>
      <c r="AP54" s="374">
        <v>44378</v>
      </c>
      <c r="AQ54" s="375">
        <v>-2.6</v>
      </c>
      <c r="AR54" s="376">
        <v>-32.6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2111692</v>
      </c>
      <c r="AN55" s="364">
        <v>105961</v>
      </c>
      <c r="AO55" s="365">
        <v>92</v>
      </c>
      <c r="AP55" s="366">
        <v>65876</v>
      </c>
      <c r="AQ55" s="367">
        <v>-22.9</v>
      </c>
      <c r="AR55" s="368">
        <v>114.9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1144578</v>
      </c>
      <c r="AN56" s="372">
        <v>57433</v>
      </c>
      <c r="AO56" s="373">
        <v>197.3</v>
      </c>
      <c r="AP56" s="374">
        <v>36484</v>
      </c>
      <c r="AQ56" s="375">
        <v>-17.8</v>
      </c>
      <c r="AR56" s="376">
        <v>215.1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2347008</v>
      </c>
      <c r="AN57" s="364">
        <v>119459</v>
      </c>
      <c r="AO57" s="365">
        <v>12.7</v>
      </c>
      <c r="AP57" s="366">
        <v>68468</v>
      </c>
      <c r="AQ57" s="367">
        <v>3.9</v>
      </c>
      <c r="AR57" s="368">
        <v>8.8000000000000007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1836972</v>
      </c>
      <c r="AN58" s="372">
        <v>93499</v>
      </c>
      <c r="AO58" s="373">
        <v>62.8</v>
      </c>
      <c r="AP58" s="374">
        <v>34140</v>
      </c>
      <c r="AQ58" s="375">
        <v>-6.4</v>
      </c>
      <c r="AR58" s="376">
        <v>69.2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1599850</v>
      </c>
      <c r="AN59" s="364">
        <v>82710</v>
      </c>
      <c r="AO59" s="365">
        <v>-30.8</v>
      </c>
      <c r="AP59" s="366">
        <v>69729</v>
      </c>
      <c r="AQ59" s="367">
        <v>1.8</v>
      </c>
      <c r="AR59" s="368">
        <v>-32.6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638045</v>
      </c>
      <c r="AN60" s="372">
        <v>32986</v>
      </c>
      <c r="AO60" s="373">
        <v>-64.7</v>
      </c>
      <c r="AP60" s="374">
        <v>38908</v>
      </c>
      <c r="AQ60" s="375">
        <v>14</v>
      </c>
      <c r="AR60" s="376">
        <v>-78.7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1827612</v>
      </c>
      <c r="AN61" s="379">
        <v>91821</v>
      </c>
      <c r="AO61" s="380">
        <v>8.1</v>
      </c>
      <c r="AP61" s="381">
        <v>79229</v>
      </c>
      <c r="AQ61" s="382">
        <v>-4</v>
      </c>
      <c r="AR61" s="368">
        <v>12.1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924314</v>
      </c>
      <c r="AN62" s="372">
        <v>46612</v>
      </c>
      <c r="AO62" s="373">
        <v>23</v>
      </c>
      <c r="AP62" s="374">
        <v>39891</v>
      </c>
      <c r="AQ62" s="375">
        <v>1.6</v>
      </c>
      <c r="AR62" s="376">
        <v>21.4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03aFysOqTgVTigqfTWIxYsTpuWuKkDnNazvH48f7POqmSWVWucySUspv3pC2Taiwr25Pt9aX3BIG8MZuKU9Nw==" saltValue="3rla+4d6S1LaEsQF2+j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1wmRL5Z5jN0I0meAFiQrdq2rThYMdBjULph/jjyXGCbxY9/Uy4r6Exr64fwE9ODwKjCLhWDTAbOqLAPKFM5mA==" saltValue="oySJu/1pxj+y84dezKJF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amT7+iXPcbCy0YHAj9MtsEWgxyxu+kQm3Cn0uv1Pe6D7S/mF3s10XI5m7dbira9r6D924Ovtm+mhvfP+JAvAw==" saltValue="YBzpAVSEFdJ+tFxchYc7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19.34</v>
      </c>
      <c r="G47" s="12">
        <v>20.57</v>
      </c>
      <c r="H47" s="12">
        <v>21.63</v>
      </c>
      <c r="I47" s="12">
        <v>19.399999999999999</v>
      </c>
      <c r="J47" s="13">
        <v>13.86</v>
      </c>
    </row>
    <row r="48" spans="2:10" ht="57.75" customHeight="1" x14ac:dyDescent="0.15">
      <c r="B48" s="14"/>
      <c r="C48" s="1234" t="s">
        <v>4</v>
      </c>
      <c r="D48" s="1234"/>
      <c r="E48" s="1235"/>
      <c r="F48" s="15">
        <v>5</v>
      </c>
      <c r="G48" s="16">
        <v>14.73</v>
      </c>
      <c r="H48" s="16">
        <v>5.0599999999999996</v>
      </c>
      <c r="I48" s="16">
        <v>4.9000000000000004</v>
      </c>
      <c r="J48" s="17">
        <v>8.14</v>
      </c>
    </row>
    <row r="49" spans="2:10" ht="57.75" customHeight="1" thickBot="1" x14ac:dyDescent="0.2">
      <c r="B49" s="18"/>
      <c r="C49" s="1236" t="s">
        <v>5</v>
      </c>
      <c r="D49" s="1236"/>
      <c r="E49" s="1237"/>
      <c r="F49" s="19" t="s">
        <v>567</v>
      </c>
      <c r="G49" s="20">
        <v>11.58</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E/l21G3J5Qa7z/Q+UVPjeNp7IwE5gCQBV8uW/6/WpCmjjGYBSjKk/C8zUpLyHedBDsj1DvoM2OQ+XPYAhmP/Q==" saltValue="I3gtNLXx1BMmbXUst2CM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571</v>
      </c>
      <c r="D34" s="1244"/>
      <c r="E34" s="1245"/>
      <c r="F34" s="32">
        <v>9.65</v>
      </c>
      <c r="G34" s="33">
        <v>9.75</v>
      </c>
      <c r="H34" s="33">
        <v>10.31</v>
      </c>
      <c r="I34" s="33">
        <v>11.04</v>
      </c>
      <c r="J34" s="34">
        <v>10.59</v>
      </c>
      <c r="K34" s="22"/>
      <c r="L34" s="22"/>
      <c r="M34" s="22"/>
      <c r="N34" s="22"/>
      <c r="O34" s="22"/>
      <c r="P34" s="22"/>
    </row>
    <row r="35" spans="1:16" ht="39" customHeight="1" x14ac:dyDescent="0.15">
      <c r="A35" s="22"/>
      <c r="B35" s="35"/>
      <c r="C35" s="1238" t="s">
        <v>572</v>
      </c>
      <c r="D35" s="1239"/>
      <c r="E35" s="1240"/>
      <c r="F35" s="36">
        <v>11.32</v>
      </c>
      <c r="G35" s="37">
        <v>11.8</v>
      </c>
      <c r="H35" s="37">
        <v>10.28</v>
      </c>
      <c r="I35" s="37">
        <v>9.7100000000000009</v>
      </c>
      <c r="J35" s="38">
        <v>9.83</v>
      </c>
      <c r="K35" s="22"/>
      <c r="L35" s="22"/>
      <c r="M35" s="22"/>
      <c r="N35" s="22"/>
      <c r="O35" s="22"/>
      <c r="P35" s="22"/>
    </row>
    <row r="36" spans="1:16" ht="39" customHeight="1" x14ac:dyDescent="0.15">
      <c r="A36" s="22"/>
      <c r="B36" s="35"/>
      <c r="C36" s="1238" t="s">
        <v>573</v>
      </c>
      <c r="D36" s="1239"/>
      <c r="E36" s="1240"/>
      <c r="F36" s="36">
        <v>4.99</v>
      </c>
      <c r="G36" s="37">
        <v>4.93</v>
      </c>
      <c r="H36" s="37">
        <v>5.0599999999999996</v>
      </c>
      <c r="I36" s="37">
        <v>4.8899999999999997</v>
      </c>
      <c r="J36" s="38">
        <v>8.14</v>
      </c>
      <c r="K36" s="22"/>
      <c r="L36" s="22"/>
      <c r="M36" s="22"/>
      <c r="N36" s="22"/>
      <c r="O36" s="22"/>
      <c r="P36" s="22"/>
    </row>
    <row r="37" spans="1:16" ht="39" customHeight="1" x14ac:dyDescent="0.15">
      <c r="A37" s="22"/>
      <c r="B37" s="35"/>
      <c r="C37" s="1238" t="s">
        <v>574</v>
      </c>
      <c r="D37" s="1239"/>
      <c r="E37" s="1240"/>
      <c r="F37" s="36" t="s">
        <v>575</v>
      </c>
      <c r="G37" s="37" t="s">
        <v>576</v>
      </c>
      <c r="H37" s="37" t="s">
        <v>577</v>
      </c>
      <c r="I37" s="37">
        <v>0</v>
      </c>
      <c r="J37" s="38">
        <v>1.06</v>
      </c>
      <c r="K37" s="22"/>
      <c r="L37" s="22"/>
      <c r="M37" s="22"/>
      <c r="N37" s="22"/>
      <c r="O37" s="22"/>
      <c r="P37" s="22"/>
    </row>
    <row r="38" spans="1:16" ht="39" customHeight="1" x14ac:dyDescent="0.15">
      <c r="A38" s="22"/>
      <c r="B38" s="35"/>
      <c r="C38" s="1238" t="s">
        <v>578</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579</v>
      </c>
      <c r="D39" s="1239"/>
      <c r="E39" s="1240"/>
      <c r="F39" s="36">
        <v>0</v>
      </c>
      <c r="G39" s="37">
        <v>9.7899999999999991</v>
      </c>
      <c r="H39" s="37">
        <v>0</v>
      </c>
      <c r="I39" s="37">
        <v>0</v>
      </c>
      <c r="J39" s="38">
        <v>0</v>
      </c>
      <c r="K39" s="22"/>
      <c r="L39" s="22"/>
      <c r="M39" s="22"/>
      <c r="N39" s="22"/>
      <c r="O39" s="22"/>
      <c r="P39" s="22"/>
    </row>
    <row r="40" spans="1:16" ht="39" customHeight="1" x14ac:dyDescent="0.15">
      <c r="A40" s="22"/>
      <c r="B40" s="35"/>
      <c r="C40" s="1238" t="s">
        <v>580</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582</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583</v>
      </c>
      <c r="D43" s="1242"/>
      <c r="E43" s="1243"/>
      <c r="F43" s="41">
        <v>0</v>
      </c>
      <c r="G43" s="42">
        <v>2.4900000000000002</v>
      </c>
      <c r="H43" s="42">
        <v>2.04</v>
      </c>
      <c r="I43" s="42">
        <v>2.0299999999999998</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v+ZNLvU9ibKxT4ICDg9d6wL0nQeKTuim4Hs5a1O72tj1z5BGzN50Int8STrvcLd4ytrRj6ICssfbXu/Y3n6Kg==" saltValue="JBzhbZ5jn4EweQ1aIsSw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1226</v>
      </c>
      <c r="L45" s="60">
        <v>1223</v>
      </c>
      <c r="M45" s="60">
        <v>1336</v>
      </c>
      <c r="N45" s="60">
        <v>1277</v>
      </c>
      <c r="O45" s="61">
        <v>1294</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14</v>
      </c>
      <c r="F48" s="1254"/>
      <c r="G48" s="1254"/>
      <c r="H48" s="1254"/>
      <c r="I48" s="1254"/>
      <c r="J48" s="1255"/>
      <c r="K48" s="63">
        <v>189</v>
      </c>
      <c r="L48" s="64">
        <v>192</v>
      </c>
      <c r="M48" s="64">
        <v>217</v>
      </c>
      <c r="N48" s="64">
        <v>225</v>
      </c>
      <c r="O48" s="65">
        <v>246</v>
      </c>
      <c r="P48" s="48"/>
      <c r="Q48" s="48"/>
      <c r="R48" s="48"/>
      <c r="S48" s="48"/>
      <c r="T48" s="48"/>
      <c r="U48" s="48"/>
    </row>
    <row r="49" spans="1:21" ht="30.75" customHeight="1" x14ac:dyDescent="0.15">
      <c r="A49" s="48"/>
      <c r="B49" s="1248"/>
      <c r="C49" s="1249"/>
      <c r="D49" s="62"/>
      <c r="E49" s="1254" t="s">
        <v>15</v>
      </c>
      <c r="F49" s="1254"/>
      <c r="G49" s="1254"/>
      <c r="H49" s="1254"/>
      <c r="I49" s="1254"/>
      <c r="J49" s="1255"/>
      <c r="K49" s="63">
        <v>29</v>
      </c>
      <c r="L49" s="64">
        <v>29</v>
      </c>
      <c r="M49" s="64">
        <v>34</v>
      </c>
      <c r="N49" s="64">
        <v>34</v>
      </c>
      <c r="O49" s="65">
        <v>34</v>
      </c>
      <c r="P49" s="48"/>
      <c r="Q49" s="48"/>
      <c r="R49" s="48"/>
      <c r="S49" s="48"/>
      <c r="T49" s="48"/>
      <c r="U49" s="48"/>
    </row>
    <row r="50" spans="1:21" ht="30.75" customHeight="1" x14ac:dyDescent="0.15">
      <c r="A50" s="48"/>
      <c r="B50" s="1248"/>
      <c r="C50" s="1249"/>
      <c r="D50" s="62"/>
      <c r="E50" s="1254" t="s">
        <v>16</v>
      </c>
      <c r="F50" s="1254"/>
      <c r="G50" s="1254"/>
      <c r="H50" s="1254"/>
      <c r="I50" s="1254"/>
      <c r="J50" s="1255"/>
      <c r="K50" s="63">
        <v>1</v>
      </c>
      <c r="L50" s="64">
        <v>0</v>
      </c>
      <c r="M50" s="64">
        <v>0</v>
      </c>
      <c r="N50" s="64">
        <v>0</v>
      </c>
      <c r="O50" s="65" t="s">
        <v>520</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520</v>
      </c>
      <c r="L51" s="64" t="s">
        <v>520</v>
      </c>
      <c r="M51" s="64" t="s">
        <v>520</v>
      </c>
      <c r="N51" s="64">
        <v>0</v>
      </c>
      <c r="O51" s="65" t="s">
        <v>520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862</v>
      </c>
      <c r="L52" s="64">
        <v>890</v>
      </c>
      <c r="M52" s="64">
        <v>985</v>
      </c>
      <c r="N52" s="64">
        <v>1029</v>
      </c>
      <c r="O52" s="65">
        <v>1032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583</v>
      </c>
      <c r="L53" s="69">
        <v>554</v>
      </c>
      <c r="M53" s="69">
        <v>602</v>
      </c>
      <c r="N53" s="69">
        <v>507</v>
      </c>
      <c r="O53" s="70">
        <v>542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iFIxkYeqMdySfm4P8WEqtlzyaUsdazkg7+rLulpjLSLXzqtLh96HS+XTG8/g1zKy4ET5lG18SL5kphSCwIeg==" saltValue="7hhBZj9OPlMabi3S0YIj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562</v>
      </c>
      <c r="J40" s="99" t="s">
        <v>563</v>
      </c>
      <c r="K40" s="99" t="s">
        <v>564</v>
      </c>
      <c r="L40" s="99" t="s">
        <v>565</v>
      </c>
      <c r="M40" s="100" t="s">
        <v>566</v>
      </c>
    </row>
    <row r="41" spans="2:13" ht="27.75" customHeight="1" x14ac:dyDescent="0.15">
      <c r="B41" s="1272" t="s">
        <v>29</v>
      </c>
      <c r="C41" s="1273"/>
      <c r="D41" s="101"/>
      <c r="E41" s="1278" t="s">
        <v>30</v>
      </c>
      <c r="F41" s="1278"/>
      <c r="G41" s="1278"/>
      <c r="H41" s="1279"/>
      <c r="I41" s="102">
        <v>12856</v>
      </c>
      <c r="J41" s="103">
        <v>12560</v>
      </c>
      <c r="K41" s="103">
        <v>12940</v>
      </c>
      <c r="L41" s="103">
        <v>13831</v>
      </c>
      <c r="M41" s="104">
        <v>14035</v>
      </c>
    </row>
    <row r="42" spans="2:13" ht="27.75" customHeight="1" x14ac:dyDescent="0.15">
      <c r="B42" s="1274"/>
      <c r="C42" s="1275"/>
      <c r="D42" s="105"/>
      <c r="E42" s="1280" t="s">
        <v>31</v>
      </c>
      <c r="F42" s="1280"/>
      <c r="G42" s="1280"/>
      <c r="H42" s="1281"/>
      <c r="I42" s="106">
        <v>0</v>
      </c>
      <c r="J42" s="107" t="s">
        <v>520</v>
      </c>
      <c r="K42" s="107" t="s">
        <v>520</v>
      </c>
      <c r="L42" s="107" t="s">
        <v>520</v>
      </c>
      <c r="M42" s="108" t="s">
        <v>520</v>
      </c>
    </row>
    <row r="43" spans="2:13" ht="27.75" customHeight="1" x14ac:dyDescent="0.15">
      <c r="B43" s="1274"/>
      <c r="C43" s="1275"/>
      <c r="D43" s="105"/>
      <c r="E43" s="1280" t="s">
        <v>32</v>
      </c>
      <c r="F43" s="1280"/>
      <c r="G43" s="1280"/>
      <c r="H43" s="1281"/>
      <c r="I43" s="106">
        <v>3648</v>
      </c>
      <c r="J43" s="107">
        <v>3467</v>
      </c>
      <c r="K43" s="107">
        <v>3606</v>
      </c>
      <c r="L43" s="107">
        <v>3861</v>
      </c>
      <c r="M43" s="108">
        <v>4084</v>
      </c>
    </row>
    <row r="44" spans="2:13" ht="27.75" customHeight="1" x14ac:dyDescent="0.15">
      <c r="B44" s="1274"/>
      <c r="C44" s="1275"/>
      <c r="D44" s="105"/>
      <c r="E44" s="1280" t="s">
        <v>33</v>
      </c>
      <c r="F44" s="1280"/>
      <c r="G44" s="1280"/>
      <c r="H44" s="1281"/>
      <c r="I44" s="106">
        <v>162</v>
      </c>
      <c r="J44" s="107">
        <v>165</v>
      </c>
      <c r="K44" s="107">
        <v>152</v>
      </c>
      <c r="L44" s="107">
        <v>140</v>
      </c>
      <c r="M44" s="108">
        <v>122</v>
      </c>
    </row>
    <row r="45" spans="2:13" ht="27.75" customHeight="1" x14ac:dyDescent="0.15">
      <c r="B45" s="1274"/>
      <c r="C45" s="1275"/>
      <c r="D45" s="105"/>
      <c r="E45" s="1280" t="s">
        <v>34</v>
      </c>
      <c r="F45" s="1280"/>
      <c r="G45" s="1280"/>
      <c r="H45" s="1281"/>
      <c r="I45" s="106">
        <v>1881</v>
      </c>
      <c r="J45" s="107">
        <v>1890</v>
      </c>
      <c r="K45" s="107">
        <v>1895</v>
      </c>
      <c r="L45" s="107">
        <v>1845</v>
      </c>
      <c r="M45" s="108">
        <v>1755</v>
      </c>
    </row>
    <row r="46" spans="2:13" ht="27.75" customHeight="1" x14ac:dyDescent="0.15">
      <c r="B46" s="1274"/>
      <c r="C46" s="1275"/>
      <c r="D46" s="109"/>
      <c r="E46" s="1280" t="s">
        <v>35</v>
      </c>
      <c r="F46" s="1280"/>
      <c r="G46" s="1280"/>
      <c r="H46" s="1281"/>
      <c r="I46" s="106" t="s">
        <v>520</v>
      </c>
      <c r="J46" s="107" t="s">
        <v>520</v>
      </c>
      <c r="K46" s="107" t="s">
        <v>520</v>
      </c>
      <c r="L46" s="107" t="s">
        <v>520</v>
      </c>
      <c r="M46" s="108" t="s">
        <v>520</v>
      </c>
    </row>
    <row r="47" spans="2:13" ht="27.75" customHeight="1" x14ac:dyDescent="0.15">
      <c r="B47" s="1274"/>
      <c r="C47" s="1275"/>
      <c r="D47" s="110"/>
      <c r="E47" s="1282" t="s">
        <v>36</v>
      </c>
      <c r="F47" s="1283"/>
      <c r="G47" s="1283"/>
      <c r="H47" s="1284"/>
      <c r="I47" s="106" t="s">
        <v>520</v>
      </c>
      <c r="J47" s="107" t="s">
        <v>520</v>
      </c>
      <c r="K47" s="107" t="s">
        <v>520</v>
      </c>
      <c r="L47" s="107" t="s">
        <v>520</v>
      </c>
      <c r="M47" s="108" t="s">
        <v>520</v>
      </c>
    </row>
    <row r="48" spans="2:13" ht="27.75" customHeight="1" x14ac:dyDescent="0.15">
      <c r="B48" s="1274"/>
      <c r="C48" s="1275"/>
      <c r="D48" s="105"/>
      <c r="E48" s="1280" t="s">
        <v>37</v>
      </c>
      <c r="F48" s="1280"/>
      <c r="G48" s="1280"/>
      <c r="H48" s="1281"/>
      <c r="I48" s="106" t="s">
        <v>520</v>
      </c>
      <c r="J48" s="107" t="s">
        <v>520</v>
      </c>
      <c r="K48" s="107" t="s">
        <v>520</v>
      </c>
      <c r="L48" s="107" t="s">
        <v>520</v>
      </c>
      <c r="M48" s="108" t="s">
        <v>520</v>
      </c>
    </row>
    <row r="49" spans="2:13" ht="27.75" customHeight="1" x14ac:dyDescent="0.15">
      <c r="B49" s="1276"/>
      <c r="C49" s="1277"/>
      <c r="D49" s="105"/>
      <c r="E49" s="1280" t="s">
        <v>38</v>
      </c>
      <c r="F49" s="1280"/>
      <c r="G49" s="1280"/>
      <c r="H49" s="1281"/>
      <c r="I49" s="106" t="s">
        <v>520</v>
      </c>
      <c r="J49" s="107" t="s">
        <v>520</v>
      </c>
      <c r="K49" s="107" t="s">
        <v>520</v>
      </c>
      <c r="L49" s="107" t="s">
        <v>520</v>
      </c>
      <c r="M49" s="108" t="s">
        <v>520</v>
      </c>
    </row>
    <row r="50" spans="2:13" ht="27.75" customHeight="1" x14ac:dyDescent="0.15">
      <c r="B50" s="1285" t="s">
        <v>39</v>
      </c>
      <c r="C50" s="1286"/>
      <c r="D50" s="111"/>
      <c r="E50" s="1280" t="s">
        <v>40</v>
      </c>
      <c r="F50" s="1280"/>
      <c r="G50" s="1280"/>
      <c r="H50" s="1281"/>
      <c r="I50" s="106">
        <v>7318</v>
      </c>
      <c r="J50" s="107">
        <v>7698</v>
      </c>
      <c r="K50" s="107">
        <v>8930</v>
      </c>
      <c r="L50" s="107">
        <v>9220</v>
      </c>
      <c r="M50" s="108">
        <v>8644</v>
      </c>
    </row>
    <row r="51" spans="2:13" ht="27.75" customHeight="1" x14ac:dyDescent="0.15">
      <c r="B51" s="1274"/>
      <c r="C51" s="1275"/>
      <c r="D51" s="105"/>
      <c r="E51" s="1280" t="s">
        <v>41</v>
      </c>
      <c r="F51" s="1280"/>
      <c r="G51" s="1280"/>
      <c r="H51" s="1281"/>
      <c r="I51" s="106">
        <v>705</v>
      </c>
      <c r="J51" s="107">
        <v>654</v>
      </c>
      <c r="K51" s="107">
        <v>599</v>
      </c>
      <c r="L51" s="107">
        <v>556</v>
      </c>
      <c r="M51" s="108">
        <v>488</v>
      </c>
    </row>
    <row r="52" spans="2:13" ht="27.75" customHeight="1" x14ac:dyDescent="0.15">
      <c r="B52" s="1276"/>
      <c r="C52" s="1277"/>
      <c r="D52" s="105"/>
      <c r="E52" s="1280" t="s">
        <v>42</v>
      </c>
      <c r="F52" s="1280"/>
      <c r="G52" s="1280"/>
      <c r="H52" s="1281"/>
      <c r="I52" s="106">
        <v>10506</v>
      </c>
      <c r="J52" s="107">
        <v>10238</v>
      </c>
      <c r="K52" s="107">
        <v>10559</v>
      </c>
      <c r="L52" s="107">
        <v>11275</v>
      </c>
      <c r="M52" s="108">
        <v>11385</v>
      </c>
    </row>
    <row r="53" spans="2:13" ht="27.75" customHeight="1" thickBot="1" x14ac:dyDescent="0.2">
      <c r="B53" s="1287" t="s">
        <v>43</v>
      </c>
      <c r="C53" s="1288"/>
      <c r="D53" s="112"/>
      <c r="E53" s="1289" t="s">
        <v>44</v>
      </c>
      <c r="F53" s="1289"/>
      <c r="G53" s="1289"/>
      <c r="H53" s="1290"/>
      <c r="I53" s="113">
        <v>17</v>
      </c>
      <c r="J53" s="114">
        <v>-509</v>
      </c>
      <c r="K53" s="114">
        <v>-1495</v>
      </c>
      <c r="L53" s="114">
        <v>-1374</v>
      </c>
      <c r="M53" s="115">
        <v>-521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AmtIs4lDgU4onKsQzmMZ+BORGZJis+3zyUrKRPMneTxcJ8rwBDNknD/cc801ZYJzSDbiiJEykorjO05DZ9SAA==" saltValue="+CuaMflDYdeKOZlNtUR6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47</v>
      </c>
      <c r="D55" s="1299"/>
      <c r="E55" s="1300"/>
      <c r="F55" s="127">
        <v>1298</v>
      </c>
      <c r="G55" s="127">
        <v>1151</v>
      </c>
      <c r="H55" s="128">
        <v>814</v>
      </c>
    </row>
    <row r="56" spans="2:8" ht="52.5" customHeight="1" x14ac:dyDescent="0.15">
      <c r="B56" s="129"/>
      <c r="C56" s="1301" t="s">
        <v>48</v>
      </c>
      <c r="D56" s="1301"/>
      <c r="E56" s="1302"/>
      <c r="F56" s="130">
        <v>1439</v>
      </c>
      <c r="G56" s="130">
        <v>1442</v>
      </c>
      <c r="H56" s="131">
        <v>1257</v>
      </c>
    </row>
    <row r="57" spans="2:8" ht="53.25" customHeight="1" x14ac:dyDescent="0.15">
      <c r="B57" s="129"/>
      <c r="C57" s="1303" t="s">
        <v>49</v>
      </c>
      <c r="D57" s="1303"/>
      <c r="E57" s="1304"/>
      <c r="F57" s="132">
        <v>6759</v>
      </c>
      <c r="G57" s="132">
        <v>6782</v>
      </c>
      <c r="H57" s="133">
        <v>6834</v>
      </c>
    </row>
    <row r="58" spans="2:8" ht="45.75" customHeight="1" x14ac:dyDescent="0.15">
      <c r="B58" s="134"/>
      <c r="C58" s="1291" t="s">
        <v>610</v>
      </c>
      <c r="D58" s="1292"/>
      <c r="E58" s="1293"/>
      <c r="F58" s="135">
        <v>4756</v>
      </c>
      <c r="G58" s="135">
        <v>4785</v>
      </c>
      <c r="H58" s="136">
        <v>4796</v>
      </c>
    </row>
    <row r="59" spans="2:8" ht="45.75" customHeight="1" x14ac:dyDescent="0.15">
      <c r="B59" s="134"/>
      <c r="C59" s="1291" t="s">
        <v>611</v>
      </c>
      <c r="D59" s="1292"/>
      <c r="E59" s="1293"/>
      <c r="F59" s="135">
        <v>587</v>
      </c>
      <c r="G59" s="135">
        <v>588</v>
      </c>
      <c r="H59" s="136">
        <v>588</v>
      </c>
    </row>
    <row r="60" spans="2:8" ht="45.75" customHeight="1" x14ac:dyDescent="0.15">
      <c r="B60" s="134"/>
      <c r="C60" s="1291" t="s">
        <v>612</v>
      </c>
      <c r="D60" s="1292"/>
      <c r="E60" s="1293"/>
      <c r="F60" s="135">
        <v>410</v>
      </c>
      <c r="G60" s="135">
        <v>410</v>
      </c>
      <c r="H60" s="136">
        <v>410</v>
      </c>
    </row>
    <row r="61" spans="2:8" ht="45.75" customHeight="1" x14ac:dyDescent="0.15">
      <c r="B61" s="134"/>
      <c r="C61" s="1291" t="s">
        <v>613</v>
      </c>
      <c r="D61" s="1292"/>
      <c r="E61" s="1293"/>
      <c r="F61" s="135">
        <v>319</v>
      </c>
      <c r="G61" s="135">
        <v>319</v>
      </c>
      <c r="H61" s="136">
        <v>319</v>
      </c>
    </row>
    <row r="62" spans="2:8" ht="45.75" customHeight="1" thickBot="1" x14ac:dyDescent="0.2">
      <c r="B62" s="137"/>
      <c r="C62" s="1294" t="s">
        <v>614</v>
      </c>
      <c r="D62" s="1295"/>
      <c r="E62" s="1296"/>
      <c r="F62" s="138">
        <v>300</v>
      </c>
      <c r="G62" s="138">
        <v>302</v>
      </c>
      <c r="H62" s="139">
        <v>304</v>
      </c>
    </row>
    <row r="63" spans="2:8" ht="52.5" customHeight="1" thickBot="1" x14ac:dyDescent="0.2">
      <c r="B63" s="140"/>
      <c r="C63" s="1297" t="s">
        <v>50</v>
      </c>
      <c r="D63" s="1297"/>
      <c r="E63" s="1298"/>
      <c r="F63" s="141">
        <v>9496</v>
      </c>
      <c r="G63" s="141">
        <v>9374</v>
      </c>
      <c r="H63" s="142">
        <v>8904</v>
      </c>
    </row>
    <row r="64" spans="2:8" ht="15" customHeight="1" x14ac:dyDescent="0.15"/>
    <row r="65" ht="0" hidden="1" customHeight="1" x14ac:dyDescent="0.15"/>
    <row r="66" ht="0" hidden="1" customHeight="1" x14ac:dyDescent="0.15"/>
  </sheetData>
  <sheetProtection algorithmName="SHA-512" hashValue="ofu65Kr+TWM4Xdg8MqtyvXK2kee/lMmqO1wtAHojCK/xKjcZirBca4Nyc2VsngVdTmWefpCxjNO2BGDAMpijkg==" saltValue="zE0zvN3PrAF1FqyJquYA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0" zoomScale="80" zoomScaleNormal="8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620</v>
      </c>
      <c r="AO51" s="1308"/>
      <c r="AP51" s="1308"/>
      <c r="AQ51" s="1308"/>
      <c r="AR51" s="1308"/>
      <c r="AS51" s="1308"/>
      <c r="AT51" s="1308"/>
      <c r="AU51" s="1308"/>
      <c r="AV51" s="1308"/>
      <c r="AW51" s="1308"/>
      <c r="AX51" s="1308"/>
      <c r="AY51" s="1308"/>
      <c r="AZ51" s="1308"/>
      <c r="BA51" s="1308"/>
      <c r="BB51" s="1308" t="s">
        <v>621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57.6</v>
      </c>
      <c r="BY53" s="1305"/>
      <c r="BZ53" s="1305"/>
      <c r="CA53" s="1305"/>
      <c r="CB53" s="1305"/>
      <c r="CC53" s="1305"/>
      <c r="CD53" s="1305"/>
      <c r="CE53" s="1305"/>
      <c r="CF53" s="1305">
        <v>58.6</v>
      </c>
      <c r="CG53" s="1305"/>
      <c r="CH53" s="1305"/>
      <c r="CI53" s="1305"/>
      <c r="CJ53" s="1305"/>
      <c r="CK53" s="1305"/>
      <c r="CL53" s="1305"/>
      <c r="CM53" s="1305"/>
      <c r="CN53" s="1305">
        <v>60.5</v>
      </c>
      <c r="CO53" s="1305"/>
      <c r="CP53" s="1305"/>
      <c r="CQ53" s="1305"/>
      <c r="CR53" s="1305"/>
      <c r="CS53" s="1305"/>
      <c r="CT53" s="1305"/>
      <c r="CU53" s="1305"/>
      <c r="CV53" s="1305">
        <v>60.4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623</v>
      </c>
      <c r="AO55" s="1310"/>
      <c r="AP55" s="1310"/>
      <c r="AQ55" s="1310"/>
      <c r="AR55" s="1310"/>
      <c r="AS55" s="1310"/>
      <c r="AT55" s="1310"/>
      <c r="AU55" s="1310"/>
      <c r="AV55" s="1310"/>
      <c r="AW55" s="1310"/>
      <c r="AX55" s="1310"/>
      <c r="AY55" s="1310"/>
      <c r="AZ55" s="1310"/>
      <c r="BA55" s="1310"/>
      <c r="BB55" s="1308" t="s">
        <v>621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620</v>
      </c>
      <c r="AO73" s="1308"/>
      <c r="AP73" s="1308"/>
      <c r="AQ73" s="1308"/>
      <c r="AR73" s="1308"/>
      <c r="AS73" s="1308"/>
      <c r="AT73" s="1308"/>
      <c r="AU73" s="1308"/>
      <c r="AV73" s="1308"/>
      <c r="AW73" s="1308"/>
      <c r="AX73" s="1308"/>
      <c r="AY73" s="1308"/>
      <c r="AZ73" s="1308"/>
      <c r="BA73" s="1308"/>
      <c r="BB73" s="1308" t="s">
        <v>621</v>
      </c>
      <c r="BC73" s="1308"/>
      <c r="BD73" s="1308"/>
      <c r="BE73" s="1308"/>
      <c r="BF73" s="1308"/>
      <c r="BG73" s="1308"/>
      <c r="BH73" s="1308"/>
      <c r="BI73" s="1308"/>
      <c r="BJ73" s="1308"/>
      <c r="BK73" s="1308"/>
      <c r="BL73" s="1308"/>
      <c r="BM73" s="1308"/>
      <c r="BN73" s="1308"/>
      <c r="BO73" s="1308"/>
      <c r="BP73" s="1305">
        <v>0.3</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626</v>
      </c>
      <c r="BC75" s="1308"/>
      <c r="BD75" s="1308"/>
      <c r="BE75" s="1308"/>
      <c r="BF75" s="1308"/>
      <c r="BG75" s="1308"/>
      <c r="BH75" s="1308"/>
      <c r="BI75" s="1308"/>
      <c r="BJ75" s="1308"/>
      <c r="BK75" s="1308"/>
      <c r="BL75" s="1308"/>
      <c r="BM75" s="1308"/>
      <c r="BN75" s="1308"/>
      <c r="BO75" s="1308"/>
      <c r="BP75" s="1305">
        <v>11.5</v>
      </c>
      <c r="BQ75" s="1305"/>
      <c r="BR75" s="1305"/>
      <c r="BS75" s="1305"/>
      <c r="BT75" s="1305"/>
      <c r="BU75" s="1305"/>
      <c r="BV75" s="1305"/>
      <c r="BW75" s="1305"/>
      <c r="BX75" s="1305">
        <v>11</v>
      </c>
      <c r="BY75" s="1305"/>
      <c r="BZ75" s="1305"/>
      <c r="CA75" s="1305"/>
      <c r="CB75" s="1305"/>
      <c r="CC75" s="1305"/>
      <c r="CD75" s="1305"/>
      <c r="CE75" s="1305"/>
      <c r="CF75" s="1305">
        <v>11.4</v>
      </c>
      <c r="CG75" s="1305"/>
      <c r="CH75" s="1305"/>
      <c r="CI75" s="1305"/>
      <c r="CJ75" s="1305"/>
      <c r="CK75" s="1305"/>
      <c r="CL75" s="1305"/>
      <c r="CM75" s="1305"/>
      <c r="CN75" s="1305">
        <v>10.9</v>
      </c>
      <c r="CO75" s="1305"/>
      <c r="CP75" s="1305"/>
      <c r="CQ75" s="1305"/>
      <c r="CR75" s="1305"/>
      <c r="CS75" s="1305"/>
      <c r="CT75" s="1305"/>
      <c r="CU75" s="1305"/>
      <c r="CV75" s="1305">
        <v>11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623</v>
      </c>
      <c r="AO77" s="1310"/>
      <c r="AP77" s="1310"/>
      <c r="AQ77" s="1310"/>
      <c r="AR77" s="1310"/>
      <c r="AS77" s="1310"/>
      <c r="AT77" s="1310"/>
      <c r="AU77" s="1310"/>
      <c r="AV77" s="1310"/>
      <c r="AW77" s="1310"/>
      <c r="AX77" s="1310"/>
      <c r="AY77" s="1310"/>
      <c r="AZ77" s="1310"/>
      <c r="BA77" s="1310"/>
      <c r="BB77" s="1308" t="s">
        <v>621</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626</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uN9Y/caruDXl/jVeX6rTR2pAuZpIzlaQTxAo5Wgef1eO3llg34RG1R6Qe6lEFsLiAEjqKxHJmGlAiafJVujbg==" saltValue="o6TfX/sPGWT+n8nAu+TZ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1"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cVYC7r/A+yIST5K0gRI7iTSKBadr7gvExDhsf2qBUeIXOmhf3zmdHS7pnqwlyYqS+K75Bu39bKZ6QaZvrnAQ==" saltValue="GZ5+3na15TDIwBt83pQ0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Zjq3LsNH1YrXtFAqjCsgt8umfjfh4Hd9CI8OhJHk9WKt/n60Deb8l1Scn1w9EbHXNKGk1q7ptjhK89GjAS2ig==" saltValue="Asu/SIn2YW0pUOM9dWF8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559</v>
      </c>
      <c r="G2" s="156"/>
      <c r="H2" s="157"/>
    </row>
    <row r="3" spans="1:8" x14ac:dyDescent="0.15">
      <c r="A3" s="153" t="s">
        <v>552</v>
      </c>
      <c r="B3" s="158"/>
      <c r="C3" s="159"/>
      <c r="D3" s="160">
        <v>95774</v>
      </c>
      <c r="E3" s="161"/>
      <c r="F3" s="162">
        <v>106614</v>
      </c>
      <c r="G3" s="163"/>
      <c r="H3" s="164"/>
    </row>
    <row r="4" spans="1:8" x14ac:dyDescent="0.15">
      <c r="A4" s="165"/>
      <c r="B4" s="166"/>
      <c r="C4" s="167"/>
      <c r="D4" s="168">
        <v>29825</v>
      </c>
      <c r="E4" s="169"/>
      <c r="F4" s="170">
        <v>45545</v>
      </c>
      <c r="G4" s="171"/>
      <c r="H4" s="172"/>
    </row>
    <row r="5" spans="1:8" x14ac:dyDescent="0.15">
      <c r="A5" s="153" t="s">
        <v>554</v>
      </c>
      <c r="B5" s="158"/>
      <c r="C5" s="159"/>
      <c r="D5" s="160">
        <v>55200</v>
      </c>
      <c r="E5" s="161"/>
      <c r="F5" s="162">
        <v>85459</v>
      </c>
      <c r="G5" s="163"/>
      <c r="H5" s="164"/>
    </row>
    <row r="6" spans="1:8" x14ac:dyDescent="0.15">
      <c r="A6" s="165"/>
      <c r="B6" s="166"/>
      <c r="C6" s="167"/>
      <c r="D6" s="168">
        <v>19319</v>
      </c>
      <c r="E6" s="169"/>
      <c r="F6" s="170">
        <v>44378</v>
      </c>
      <c r="G6" s="171"/>
      <c r="H6" s="172"/>
    </row>
    <row r="7" spans="1:8" x14ac:dyDescent="0.15">
      <c r="A7" s="153" t="s">
        <v>555</v>
      </c>
      <c r="B7" s="158"/>
      <c r="C7" s="159"/>
      <c r="D7" s="160">
        <v>105961</v>
      </c>
      <c r="E7" s="161"/>
      <c r="F7" s="162">
        <v>65876</v>
      </c>
      <c r="G7" s="163"/>
      <c r="H7" s="164"/>
    </row>
    <row r="8" spans="1:8" x14ac:dyDescent="0.15">
      <c r="A8" s="165"/>
      <c r="B8" s="166"/>
      <c r="C8" s="167"/>
      <c r="D8" s="168">
        <v>57433</v>
      </c>
      <c r="E8" s="169"/>
      <c r="F8" s="170">
        <v>36484</v>
      </c>
      <c r="G8" s="171"/>
      <c r="H8" s="172"/>
    </row>
    <row r="9" spans="1:8" x14ac:dyDescent="0.15">
      <c r="A9" s="153" t="s">
        <v>556</v>
      </c>
      <c r="B9" s="158"/>
      <c r="C9" s="159"/>
      <c r="D9" s="160">
        <v>119459</v>
      </c>
      <c r="E9" s="161"/>
      <c r="F9" s="162">
        <v>68468</v>
      </c>
      <c r="G9" s="163"/>
      <c r="H9" s="164"/>
    </row>
    <row r="10" spans="1:8" x14ac:dyDescent="0.15">
      <c r="A10" s="165"/>
      <c r="B10" s="166"/>
      <c r="C10" s="167"/>
      <c r="D10" s="168">
        <v>93499</v>
      </c>
      <c r="E10" s="169"/>
      <c r="F10" s="170">
        <v>34140</v>
      </c>
      <c r="G10" s="171"/>
      <c r="H10" s="172"/>
    </row>
    <row r="11" spans="1:8" x14ac:dyDescent="0.15">
      <c r="A11" s="153" t="s">
        <v>557</v>
      </c>
      <c r="B11" s="158"/>
      <c r="C11" s="159"/>
      <c r="D11" s="160">
        <v>82710</v>
      </c>
      <c r="E11" s="161"/>
      <c r="F11" s="162">
        <v>69729</v>
      </c>
      <c r="G11" s="163"/>
      <c r="H11" s="164"/>
    </row>
    <row r="12" spans="1:8" x14ac:dyDescent="0.15">
      <c r="A12" s="165"/>
      <c r="B12" s="166"/>
      <c r="C12" s="173"/>
      <c r="D12" s="168">
        <v>32986</v>
      </c>
      <c r="E12" s="169"/>
      <c r="F12" s="170">
        <v>38908</v>
      </c>
      <c r="G12" s="171"/>
      <c r="H12" s="172"/>
    </row>
    <row r="13" spans="1:8" x14ac:dyDescent="0.15">
      <c r="A13" s="153"/>
      <c r="B13" s="158"/>
      <c r="C13" s="174"/>
      <c r="D13" s="175">
        <v>91821</v>
      </c>
      <c r="E13" s="176"/>
      <c r="F13" s="177">
        <v>79229</v>
      </c>
      <c r="G13" s="178"/>
      <c r="H13" s="164"/>
    </row>
    <row r="14" spans="1:8" x14ac:dyDescent="0.15">
      <c r="A14" s="165"/>
      <c r="B14" s="166"/>
      <c r="C14" s="167"/>
      <c r="D14" s="168">
        <v>46612</v>
      </c>
      <c r="E14" s="169"/>
      <c r="F14" s="170">
        <v>39891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v>
      </c>
      <c r="C19" s="179">
        <f>ROUND(VALUE(SUBSTITUTE(実質収支比率等に係る経年分析!G$48,"▲","-")),2)</f>
        <v>14.73</v>
      </c>
      <c r="D19" s="179">
        <f>ROUND(VALUE(SUBSTITUTE(実質収支比率等に係る経年分析!H$48,"▲","-")),2)</f>
        <v>5.0599999999999996</v>
      </c>
      <c r="E19" s="179">
        <f>ROUND(VALUE(SUBSTITUTE(実質収支比率等に係る経年分析!I$48,"▲","-")),2)</f>
        <v>4.9000000000000004</v>
      </c>
      <c r="F19" s="179">
        <f>ROUND(VALUE(SUBSTITUTE(実質収支比率等に係る経年分析!J$48,"▲","-")),2)</f>
        <v>8.14</v>
      </c>
    </row>
    <row r="20" spans="1:11" x14ac:dyDescent="0.15">
      <c r="A20" s="179" t="s">
        <v>54</v>
      </c>
      <c r="B20" s="179">
        <f>ROUND(VALUE(SUBSTITUTE(実質収支比率等に係る経年分析!F$47,"▲","-")),2)</f>
        <v>19.34</v>
      </c>
      <c r="C20" s="179">
        <f>ROUND(VALUE(SUBSTITUTE(実質収支比率等に係る経年分析!G$47,"▲","-")),2)</f>
        <v>20.57</v>
      </c>
      <c r="D20" s="179">
        <f>ROUND(VALUE(SUBSTITUTE(実質収支比率等に係る経年分析!H$47,"▲","-")),2)</f>
        <v>21.63</v>
      </c>
      <c r="E20" s="179">
        <f>ROUND(VALUE(SUBSTITUTE(実質収支比率等に係る経年分析!I$47,"▲","-")),2)</f>
        <v>19.399999999999999</v>
      </c>
      <c r="F20" s="179">
        <f>ROUND(VALUE(SUBSTITUTE(実質収支比率等に係る経年分析!J$47,"▲","-")),2)</f>
        <v>13.86</v>
      </c>
    </row>
    <row r="21" spans="1:11" x14ac:dyDescent="0.15">
      <c r="A21" s="179" t="s">
        <v>55</v>
      </c>
      <c r="B21" s="179">
        <f>IF(ISNUMBER(VALUE(SUBSTITUTE(実質収支比率等に係る経年分析!F$49,"▲","-"))),ROUND(VALUE(SUBSTITUTE(実質収支比率等に係る経年分析!F$49,"▲","-")),2),NA())</f>
        <v>-0.99</v>
      </c>
      <c r="C21" s="179">
        <f>IF(ISNUMBER(VALUE(SUBSTITUTE(実質収支比率等に係る経年分析!G$49,"▲","-"))),ROUND(VALUE(SUBSTITUTE(実質収支比率等に係る経年分析!G$49,"▲","-")),2),NA())</f>
        <v>11.58</v>
      </c>
      <c r="D21" s="179">
        <f>IF(ISNUMBER(VALUE(SUBSTITUTE(実質収支比率等に係る経年分析!H$49,"▲","-"))),ROUND(VALUE(SUBSTITUTE(実質収支比率等に係る経年分析!H$49,"▲","-")),2),NA())</f>
        <v>-8.5299999999999994</v>
      </c>
      <c r="E21" s="179">
        <f>IF(ISNUMBER(VALUE(SUBSTITUTE(実質収支比率等に係る経年分析!I$49,"▲","-"))),ROUND(VALUE(SUBSTITUTE(実質収支比率等に係る経年分析!I$49,"▲","-")),2),NA())</f>
        <v>-2.69</v>
      </c>
      <c r="F21" s="179">
        <f>IF(ISNUMBER(VALUE(SUBSTITUTE(実質収支比率等に係る経年分析!J$49,"▲","-"))),ROUND(VALUE(SUBSTITUTE(実質収支比率等に係る経年分析!J$49,"▲","-")),2),NA())</f>
        <v>-2.5499999999999998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2.4900000000000002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2.0299999999999998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多久市公共下水道事業特別会計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多久市給与管理・物品調達特別会計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多久市土地区画整理事業特別会計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9.7899999999999991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多久市後期高齢者医療特別会計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多久市国民健康保険事業特別会計</v>
      </c>
      <c r="B33" s="180">
        <f>IF(ROUND(VALUE(SUBSTITUTE(連結実質赤字比率に係る赤字・黒字の構成分析!F$37,"▲", "-")), 2) &lt; 0, ABS(ROUND(VALUE(SUBSTITUTE(連結実質赤字比率に係る赤字・黒字の構成分析!F$37,"▲", "-")), 2)), NA())</f>
        <v>2.52</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3.91</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0.72</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5.0599999999999996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8.14</v>
      </c>
    </row>
    <row r="35" spans="1:16" x14ac:dyDescent="0.15">
      <c r="A35" s="180" t="str">
        <f>IF(連結実質赤字比率に係る赤字・黒字の構成分析!C$35="",NA(),連結実質赤字比率に係る赤字・黒字の構成分析!C$35)</f>
        <v>多久市病院事業会計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9.7100000000000009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9.83</v>
      </c>
    </row>
    <row r="36" spans="1:16" x14ac:dyDescent="0.15">
      <c r="A36" s="180" t="str">
        <f>IF(連結実質赤字比率に係る赤字・黒字の構成分析!C$34="",NA(),連結実質赤字比率に係る赤字・黒字の構成分析!C$34)</f>
        <v>多久市水道事業会計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10.59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862</v>
      </c>
      <c r="E42" s="181"/>
      <c r="F42" s="181"/>
      <c r="G42" s="181">
        <f>'実質公債費比率（分子）の構造'!L$52</f>
        <v>890</v>
      </c>
      <c r="H42" s="181"/>
      <c r="I42" s="181"/>
      <c r="J42" s="181">
        <f>'実質公債費比率（分子）の構造'!M$52</f>
        <v>985</v>
      </c>
      <c r="K42" s="181"/>
      <c r="L42" s="181"/>
      <c r="M42" s="181">
        <f>'実質公債費比率（分子）の構造'!N$52</f>
        <v>1029</v>
      </c>
      <c r="N42" s="181"/>
      <c r="O42" s="181"/>
      <c r="P42" s="181">
        <f>'実質公債費比率（分子）の構造'!O$52</f>
        <v>1032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65</v>
      </c>
      <c r="B45" s="181">
        <f>'実質公債費比率（分子）の構造'!K$49</f>
        <v>29</v>
      </c>
      <c r="C45" s="181"/>
      <c r="D45" s="181"/>
      <c r="E45" s="181">
        <f>'実質公債費比率（分子）の構造'!L$49</f>
        <v>29</v>
      </c>
      <c r="F45" s="181"/>
      <c r="G45" s="181"/>
      <c r="H45" s="181">
        <f>'実質公債費比率（分子）の構造'!M$49</f>
        <v>34</v>
      </c>
      <c r="I45" s="181"/>
      <c r="J45" s="181"/>
      <c r="K45" s="181">
        <f>'実質公債費比率（分子）の構造'!N$49</f>
        <v>34</v>
      </c>
      <c r="L45" s="181"/>
      <c r="M45" s="181"/>
      <c r="N45" s="181">
        <f>'実質公債費比率（分子）の構造'!O$49</f>
        <v>34</v>
      </c>
      <c r="O45" s="181"/>
      <c r="P45" s="181"/>
    </row>
    <row r="46" spans="1:16" x14ac:dyDescent="0.15">
      <c r="A46" s="181" t="s">
        <v>66</v>
      </c>
      <c r="B46" s="181">
        <f>'実質公債費比率（分子）の構造'!K$48</f>
        <v>189</v>
      </c>
      <c r="C46" s="181"/>
      <c r="D46" s="181"/>
      <c r="E46" s="181">
        <f>'実質公債費比率（分子）の構造'!L$48</f>
        <v>192</v>
      </c>
      <c r="F46" s="181"/>
      <c r="G46" s="181"/>
      <c r="H46" s="181">
        <f>'実質公債費比率（分子）の構造'!M$48</f>
        <v>217</v>
      </c>
      <c r="I46" s="181"/>
      <c r="J46" s="181"/>
      <c r="K46" s="181">
        <f>'実質公債費比率（分子）の構造'!N$48</f>
        <v>225</v>
      </c>
      <c r="L46" s="181"/>
      <c r="M46" s="181"/>
      <c r="N46" s="181">
        <f>'実質公債費比率（分子）の構造'!O$48</f>
        <v>246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1226</v>
      </c>
      <c r="C49" s="181"/>
      <c r="D49" s="181"/>
      <c r="E49" s="181">
        <f>'実質公債費比率（分子）の構造'!L$45</f>
        <v>1223</v>
      </c>
      <c r="F49" s="181"/>
      <c r="G49" s="181"/>
      <c r="H49" s="181">
        <f>'実質公債費比率（分子）の構造'!M$45</f>
        <v>1336</v>
      </c>
      <c r="I49" s="181"/>
      <c r="J49" s="181"/>
      <c r="K49" s="181">
        <f>'実質公債費比率（分子）の構造'!N$45</f>
        <v>1277</v>
      </c>
      <c r="L49" s="181"/>
      <c r="M49" s="181"/>
      <c r="N49" s="181">
        <f>'実質公債費比率（分子）の構造'!O$45</f>
        <v>1294</v>
      </c>
      <c r="O49" s="181"/>
      <c r="P49" s="181"/>
    </row>
    <row r="50" spans="1:16" x14ac:dyDescent="0.15">
      <c r="A50" s="181" t="s">
        <v>70</v>
      </c>
      <c r="B50" s="181" t="e">
        <f>NA()</f>
        <v>#N/A</v>
      </c>
      <c r="C50" s="181">
        <f>IF(ISNUMBER('実質公債費比率（分子）の構造'!K$53),'実質公債費比率（分子）の構造'!K$53,NA())</f>
        <v>583</v>
      </c>
      <c r="D50" s="181" t="e">
        <f>NA()</f>
        <v>#N/A</v>
      </c>
      <c r="E50" s="181" t="e">
        <f>NA()</f>
        <v>#N/A</v>
      </c>
      <c r="F50" s="181">
        <f>IF(ISNUMBER('実質公債費比率（分子）の構造'!L$53),'実質公債費比率（分子）の構造'!L$53,NA())</f>
        <v>554</v>
      </c>
      <c r="G50" s="181" t="e">
        <f>NA()</f>
        <v>#N/A</v>
      </c>
      <c r="H50" s="181" t="e">
        <f>NA()</f>
        <v>#N/A</v>
      </c>
      <c r="I50" s="181">
        <f>IF(ISNUMBER('実質公債費比率（分子）の構造'!M$53),'実質公債費比率（分子）の構造'!M$53,NA())</f>
        <v>602</v>
      </c>
      <c r="J50" s="181" t="e">
        <f>NA()</f>
        <v>#N/A</v>
      </c>
      <c r="K50" s="181" t="e">
        <f>NA()</f>
        <v>#N/A</v>
      </c>
      <c r="L50" s="181">
        <f>IF(ISNUMBER('実質公債費比率（分子）の構造'!N$53),'実質公債費比率（分子）の構造'!N$53,NA())</f>
        <v>507</v>
      </c>
      <c r="M50" s="181" t="e">
        <f>NA()</f>
        <v>#N/A</v>
      </c>
      <c r="N50" s="181" t="e">
        <f>NA()</f>
        <v>#N/A</v>
      </c>
      <c r="O50" s="181">
        <f>IF(ISNUMBER('実質公債費比率（分子）の構造'!O$53),'実質公債費比率（分子）の構造'!O$53,NA())</f>
        <v>542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10506</v>
      </c>
      <c r="E56" s="180"/>
      <c r="F56" s="180"/>
      <c r="G56" s="180">
        <f>'将来負担比率（分子）の構造'!J$52</f>
        <v>10238</v>
      </c>
      <c r="H56" s="180"/>
      <c r="I56" s="180"/>
      <c r="J56" s="180">
        <f>'将来負担比率（分子）の構造'!K$52</f>
        <v>10559</v>
      </c>
      <c r="K56" s="180"/>
      <c r="L56" s="180"/>
      <c r="M56" s="180">
        <f>'将来負担比率（分子）の構造'!L$52</f>
        <v>11275</v>
      </c>
      <c r="N56" s="180"/>
      <c r="O56" s="180"/>
      <c r="P56" s="180">
        <f>'将来負担比率（分子）の構造'!M$52</f>
        <v>11385</v>
      </c>
    </row>
    <row r="57" spans="1:16" x14ac:dyDescent="0.15">
      <c r="A57" s="180" t="s">
        <v>41</v>
      </c>
      <c r="B57" s="180"/>
      <c r="C57" s="180"/>
      <c r="D57" s="180">
        <f>'将来負担比率（分子）の構造'!I$51</f>
        <v>705</v>
      </c>
      <c r="E57" s="180"/>
      <c r="F57" s="180"/>
      <c r="G57" s="180">
        <f>'将来負担比率（分子）の構造'!J$51</f>
        <v>654</v>
      </c>
      <c r="H57" s="180"/>
      <c r="I57" s="180"/>
      <c r="J57" s="180">
        <f>'将来負担比率（分子）の構造'!K$51</f>
        <v>599</v>
      </c>
      <c r="K57" s="180"/>
      <c r="L57" s="180"/>
      <c r="M57" s="180">
        <f>'将来負担比率（分子）の構造'!L$51</f>
        <v>556</v>
      </c>
      <c r="N57" s="180"/>
      <c r="O57" s="180"/>
      <c r="P57" s="180">
        <f>'将来負担比率（分子）の構造'!M$51</f>
        <v>488</v>
      </c>
    </row>
    <row r="58" spans="1:16" x14ac:dyDescent="0.15">
      <c r="A58" s="180" t="s">
        <v>40</v>
      </c>
      <c r="B58" s="180"/>
      <c r="C58" s="180"/>
      <c r="D58" s="180">
        <f>'将来負担比率（分子）の構造'!I$50</f>
        <v>7318</v>
      </c>
      <c r="E58" s="180"/>
      <c r="F58" s="180"/>
      <c r="G58" s="180">
        <f>'将来負担比率（分子）の構造'!J$50</f>
        <v>7698</v>
      </c>
      <c r="H58" s="180"/>
      <c r="I58" s="180"/>
      <c r="J58" s="180">
        <f>'将来負担比率（分子）の構造'!K$50</f>
        <v>8930</v>
      </c>
      <c r="K58" s="180"/>
      <c r="L58" s="180"/>
      <c r="M58" s="180">
        <f>'将来負担比率（分子）の構造'!L$50</f>
        <v>9220</v>
      </c>
      <c r="N58" s="180"/>
      <c r="O58" s="180"/>
      <c r="P58" s="180">
        <f>'将来負担比率（分子）の構造'!M$50</f>
        <v>8644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1881</v>
      </c>
      <c r="C62" s="180"/>
      <c r="D62" s="180"/>
      <c r="E62" s="180">
        <f>'将来負担比率（分子）の構造'!J$45</f>
        <v>1890</v>
      </c>
      <c r="F62" s="180"/>
      <c r="G62" s="180"/>
      <c r="H62" s="180">
        <f>'将来負担比率（分子）の構造'!K$45</f>
        <v>1895</v>
      </c>
      <c r="I62" s="180"/>
      <c r="J62" s="180"/>
      <c r="K62" s="180">
        <f>'将来負担比率（分子）の構造'!L$45</f>
        <v>1845</v>
      </c>
      <c r="L62" s="180"/>
      <c r="M62" s="180"/>
      <c r="N62" s="180">
        <f>'将来負担比率（分子）の構造'!M$45</f>
        <v>1755</v>
      </c>
      <c r="O62" s="180"/>
      <c r="P62" s="180"/>
    </row>
    <row r="63" spans="1:16" x14ac:dyDescent="0.15">
      <c r="A63" s="180" t="s">
        <v>33</v>
      </c>
      <c r="B63" s="180">
        <f>'将来負担比率（分子）の構造'!I$44</f>
        <v>162</v>
      </c>
      <c r="C63" s="180"/>
      <c r="D63" s="180"/>
      <c r="E63" s="180">
        <f>'将来負担比率（分子）の構造'!J$44</f>
        <v>165</v>
      </c>
      <c r="F63" s="180"/>
      <c r="G63" s="180"/>
      <c r="H63" s="180">
        <f>'将来負担比率（分子）の構造'!K$44</f>
        <v>152</v>
      </c>
      <c r="I63" s="180"/>
      <c r="J63" s="180"/>
      <c r="K63" s="180">
        <f>'将来負担比率（分子）の構造'!L$44</f>
        <v>140</v>
      </c>
      <c r="L63" s="180"/>
      <c r="M63" s="180"/>
      <c r="N63" s="180">
        <f>'将来負担比率（分子）の構造'!M$44</f>
        <v>122</v>
      </c>
      <c r="O63" s="180"/>
      <c r="P63" s="180"/>
    </row>
    <row r="64" spans="1:16" x14ac:dyDescent="0.15">
      <c r="A64" s="180" t="s">
        <v>32</v>
      </c>
      <c r="B64" s="180">
        <f>'将来負担比率（分子）の構造'!I$43</f>
        <v>3648</v>
      </c>
      <c r="C64" s="180"/>
      <c r="D64" s="180"/>
      <c r="E64" s="180">
        <f>'将来負担比率（分子）の構造'!J$43</f>
        <v>3467</v>
      </c>
      <c r="F64" s="180"/>
      <c r="G64" s="180"/>
      <c r="H64" s="180">
        <f>'将来負担比率（分子）の構造'!K$43</f>
        <v>3606</v>
      </c>
      <c r="I64" s="180"/>
      <c r="J64" s="180"/>
      <c r="K64" s="180">
        <f>'将来負担比率（分子）の構造'!L$43</f>
        <v>3861</v>
      </c>
      <c r="L64" s="180"/>
      <c r="M64" s="180"/>
      <c r="N64" s="180">
        <f>'将来負担比率（分子）の構造'!M$43</f>
        <v>4084</v>
      </c>
      <c r="O64" s="180"/>
      <c r="P64" s="180"/>
    </row>
    <row r="65" spans="1:16" x14ac:dyDescent="0.15">
      <c r="A65" s="180" t="s">
        <v>31</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12856</v>
      </c>
      <c r="C66" s="180"/>
      <c r="D66" s="180"/>
      <c r="E66" s="180">
        <f>'将来負担比率（分子）の構造'!J$41</f>
        <v>12560</v>
      </c>
      <c r="F66" s="180"/>
      <c r="G66" s="180"/>
      <c r="H66" s="180">
        <f>'将来負担比率（分子）の構造'!K$41</f>
        <v>12940</v>
      </c>
      <c r="I66" s="180"/>
      <c r="J66" s="180"/>
      <c r="K66" s="180">
        <f>'将来負担比率（分子）の構造'!L$41</f>
        <v>13831</v>
      </c>
      <c r="L66" s="180"/>
      <c r="M66" s="180"/>
      <c r="N66" s="180">
        <f>'将来負担比率（分子）の構造'!M$41</f>
        <v>14035</v>
      </c>
      <c r="O66" s="180"/>
      <c r="P66" s="180"/>
    </row>
    <row r="67" spans="1:16" x14ac:dyDescent="0.15">
      <c r="A67" s="180" t="s">
        <v>74</v>
      </c>
      <c r="B67" s="180" t="e">
        <f>NA()</f>
        <v>#N/A</v>
      </c>
      <c r="C67" s="180">
        <f>IF(ISNUMBER('将来負担比率（分子）の構造'!I$53), IF('将来負担比率（分子）の構造'!I$53 &lt; 0, 0, '将来負担比率（分子）の構造'!I$53), NA())</f>
        <v>17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1298</v>
      </c>
      <c r="C72" s="184">
        <f>基金残高に係る経年分析!G55</f>
        <v>1151</v>
      </c>
      <c r="D72" s="184">
        <f>基金残高に係る経年分析!H55</f>
        <v>814</v>
      </c>
    </row>
    <row r="73" spans="1:16" x14ac:dyDescent="0.15">
      <c r="A73" s="183" t="s">
        <v>77</v>
      </c>
      <c r="B73" s="184">
        <f>基金残高に係る経年分析!F56</f>
        <v>1439</v>
      </c>
      <c r="C73" s="184">
        <f>基金残高に係る経年分析!G56</f>
        <v>1442</v>
      </c>
      <c r="D73" s="184">
        <f>基金残高に係る経年分析!H56</f>
        <v>1257</v>
      </c>
    </row>
    <row r="74" spans="1:16" x14ac:dyDescent="0.15">
      <c r="A74" s="183" t="s">
        <v>78</v>
      </c>
      <c r="B74" s="184">
        <f>基金残高に係る経年分析!F57</f>
        <v>6759</v>
      </c>
      <c r="C74" s="184">
        <f>基金残高に係る経年分析!G57</f>
        <v>6782</v>
      </c>
      <c r="D74" s="184">
        <f>基金残高に係る経年分析!H57</f>
        <v>6834</v>
      </c>
    </row>
  </sheetData>
  <sheetProtection algorithmName="SHA-512" hashValue="1rUrwA1lh+ZMqU/XqkJ/BFHS7VbESQbQ1PE1KnpXY6QGkkOe1EAbpPOr+M5ppfIDGaq+4nXYYU4hQQUZiJiGjA==" saltValue="Pn14mTrq+pgVHcqljslD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2020-02-28T06:02:42Z</cp:lastPrinted>
  <dcterms:created xsi:type="dcterms:W3CDTF">2020-02-10T06:00:53Z</dcterms:created>
  <dcterms:modified xsi:type="dcterms:W3CDTF">2020-09-29T04:33:00Z</dcterms:modified>
  <cp:category/>
</cp:coreProperties>
</file>