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946CF177-C08B-41F8-B7A3-7DF329578822}"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U38" i="10"/>
  <c r="C38" i="10"/>
  <c r="BE37" i="10"/>
  <c r="U37" i="10"/>
  <c r="C37" i="10"/>
  <c r="BE36" i="10"/>
  <c r="C36" i="10"/>
  <c r="BE35" i="10"/>
  <c r="C35" i="10"/>
  <c r="BE34" i="10"/>
  <c r="C34" i="10"/>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AM37" i="10" s="1"/>
  <c r="AM38" i="10" s="1"/>
  <c r="BW34" i="10" s="1"/>
  <c r="BW35" i="10" l="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<sst xmlns="http://schemas.openxmlformats.org/spreadsheetml/2006/main" count="1093" uniqueCount="634">
  <si>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</si>
  <si>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</si>
  <si>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</si>
  <si>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</si>
  <si>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</si>
  <si>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</si>
  <si>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</si>
  <si>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</si>
  <si>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</si>
  <si>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</si>
  <si>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</si>
  <si>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</si>
  <si>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</si>
  <si>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</si>
  <si>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</si>
  <si>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</si>
  <si>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</si>
  <si>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</si>
  <si>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</si>
  <si>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</si>
  <si>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</si>
  <si>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</si>
  <si>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</si>
  <si>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</si>
  <si>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</si>
  <si>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</si>
  <si>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</si>
  <si>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</si>
  <si>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</si>
  <si>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</si>
  <si>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</si>
  <si>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</si>
  <si>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</si>
  <si>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</si>
  <si>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</si>
  <si>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</si>
  <si>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</si>
  <si>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</si>
  <si>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</si>
  <si>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</si>
  <si>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</si>
  <si>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</si>
  <si>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</si>
  <si>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</si>
  <si>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</si>
  <si>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</si>
  <si>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</si>
  <si>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</si>
  <si>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</si>
  <si>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</si>
  <si>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</si>
  <si>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</si>
  <si>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</si>
  <si>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</si>
  <si>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</si>
  <si>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</si>
  <si>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</si>
  <si>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</si>
  <si>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</si>
  <si>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</si>
  <si>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</si>
  <si>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</si>
  <si>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</si>
  <si>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</si>
  <si>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</si>
  <si>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</si>
  <si>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</si>
  <si>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</si>
  <si>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</si>
  <si>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</si>
  <si>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</si>
  <si>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</si>
  <si>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</si>
  <si>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</si>
  <si>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</si>
  <si>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</si>
  <si>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</si>
  <si>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</si>
  <si>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</si>
  <si>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</si>
  <si>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</si>
  <si>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</si>
  <si>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</si>
  <si>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</si>
  <si>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</si>
  <si>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</si>
  <si>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</si>
  <si>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</si>
  <si>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</si>
  <si>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</si>
  <si>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</si>
  <si>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</si>
  <si>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</si>
  <si>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</si>
  <si>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</si>
  <si>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</si>
  <si>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</si>
  <si>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</si>
  <si>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佐賀市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</si>
  <si>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</si>
  <si>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</si>
  <si>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</si>
  <si>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</si>
  <si>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</si>
  <si>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</si>
  <si>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</si>
  <si>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</si>
  <si>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</si>
  <si>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</si>
  <si>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</si>
  <si>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</si>
  <si>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</si>
  <si>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</si>
  <si>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</si>
  <si>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</si>
  <si>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</si>
  <si>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</si>
  <si>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</si>
  <si>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</si>
  <si>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</si>
  <si>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</si>
  <si>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</si>
  <si>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</si>
  <si>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</si>
  <si>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</si>
  <si>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</si>
  <si>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</si>
  <si>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</si>
  <si>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</si>
  <si>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</si>
  <si>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</si>
  <si>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</si>
  <si>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</si>
  <si>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</si>
  <si>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</si>
  <si>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</si>
  <si>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</si>
  <si>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</si>
  <si>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</si>
  <si>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</si>
  <si>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</si>
  <si>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</si>
  <si>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</si>
  <si>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</si>
  <si>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</si>
  <si>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</si>
  <si>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</si>
  <si>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</si>
  <si>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</si>
  <si>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</si>
  <si>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</si>
  <si>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</si>
  <si>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</si>
  <si>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</si>
  <si>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</si>
  <si>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</si>
  <si>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</si>
  <si>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</si>
  <si>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</si>
  <si>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</si>
  <si>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</si>
  <si>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</si>
  <si>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</si>
  <si>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</si>
  <si>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</si>
  <si>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</si>
  <si>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</si>
  <si>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</si>
  <si>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</si>
  <si>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</si>
  <si>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</si>
  <si>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</si>
  <si>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</si>
  <si>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</si>
  <si>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</si>
  <si>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</si>
  <si>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</si>
  <si>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</si>
  <si>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</si>
  <si>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</si>
  <si>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</si>
  <si>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</si>
  <si>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</si>
  <si>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</si>
  <si>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</si>
  <si>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</si>
  <si>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</si>
  <si>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</si>
  <si>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</si>
  <si>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</si>
  <si>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</si>
  <si>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</si>
  <si>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</si>
  <si>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</si>
  <si>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</si>
  <si>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</si>
  <si>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</si>
  <si>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</si>
  <si>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</si>
  <si>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</si>
  <si>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</si>
  <si>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</si>
  <si>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</si>
  <si>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</si>
  <si>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</si>
  <si>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</si>
  <si>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</si>
  <si>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</si>
  <si>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</si>
  <si>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</si>
  <si>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</si>
  <si>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</si>
  <si>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</si>
  <si>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佐賀県佐賀市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</si>
  <si>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</si>
  <si>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</si>
  <si>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</si>
  <si>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</si>
  <si>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</si>
  <si>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</si>
  <si>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</si>
  <si>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</si>
  <si>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</si>
  <si>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</si>
  <si>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</si>
  <si>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</si>
  <si>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</si>
  <si>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</si>
  <si>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</si>
  <si>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</si>
  <si>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</si>
  <si>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</si>
  <si>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</si>
  <si>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</si>
  <si>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</si>
  <si>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</si>
  <si>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</si>
  <si>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</si>
  <si>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</si>
  <si>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</si>
  <si>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</si>
  <si>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</si>
  <si>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</si>
  <si>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</si>
  <si>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</si>
  <si>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</si>
  <si>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</si>
  <si>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</si>
  <si>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</si>
  <si>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</si>
  <si>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</si>
  <si>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</si>
  <si>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</si>
  <si>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</si>
  <si>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</si>
  <si>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</si>
  <si>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</si>
  <si>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</si>
  <si>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</si>
  <si>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</si>
  <si>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</si>
  <si>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</si>
  <si>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</si>
  <si>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</si>
  <si>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</si>
  <si>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</si>
  <si>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</si>
  <si>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</si>
  <si>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</si>
  <si>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</si>
  <si>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</si>
  <si>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</si>
  <si>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</si>
  <si>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</si>
  <si>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</si>
  <si>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</si>
  <si>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</si>
  <si>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</si>
  <si>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</si>
  <si>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</si>
  <si>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</si>
  <si>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</si>
  <si>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</si>
  <si>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</si>
  <si>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</si>
  <si>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</si>
  <si>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</si>
  <si>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</si>
  <si>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</si>
  <si>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</si>
  <si>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</si>
  <si>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</si>
  <si>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</si>
  <si>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</si>
  <si>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</si>
  <si>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</si>
  <si>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</si>
  <si>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</si>
  <si>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</si>
  <si>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</si>
  <si>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</si>
  <si>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</si>
  <si>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</si>
  <si>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</si>
  <si>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</si>
  <si>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</si>
  <si>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</si>
  <si>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</si>
  <si>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</si>
  <si>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</si>
  <si>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</si>
  <si>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</si>
  <si>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</si>
  <si>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</si>
  <si>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</si>
  <si>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</si>
  <si>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</si>
  <si>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</si>
  <si>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</si>
  <si>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</si>
  <si>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</si>
  <si>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</si>
  <si>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</si>
  <si>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</si>
  <si>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</si>
  <si>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</si>
  <si>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</si>
  <si>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</si>
  <si>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</si>
  <si>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</si>
  <si>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</si>
  <si>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</si>
  <si>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</si>
  <si>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</si>
  <si>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</si>
  <si>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</si>
  <si>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</si>
  <si>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</si>
  <si>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</si>
  <si>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</si>
  <si>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</si>
  <si>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</si>
  <si>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</si>
  <si>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</si>
  <si>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</si>
  <si>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</si>
  <si>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</si>
  <si>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</si>
  <si>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</si>
  <si>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</si>
  <si>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</si>
  <si>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</si>
  <si>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</si>
  <si>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</si>
  <si>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</si>
  <si>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</si>
  <si>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</si>
  <si>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</si>
  <si>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</si>
  <si>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</si>
  <si>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</si>
  <si>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</si>
  <si>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</si>
  <si>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佐賀県佐賀市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</si>
  <si>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</si>
  <si>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</si>
  <si>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</si>
  <si>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</si>
  <si>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</si>
  <si>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</si>
  <si>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</si>
  <si>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</si>
  <si>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</si>
  <si>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</si>
  <si>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</si>
  <si>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</si>
  <si>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</si>
  <si>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</si>
  <si>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</si>
  <si>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</si>
  <si>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</si>
  <si>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</si>
  <si>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</si>
  <si>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</si>
  <si>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</si>
  <si>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</si>
  <si>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</si>
  <si>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</si>
  <si>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</si>
  <si>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</si>
  <si>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</si>
  <si>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</si>
  <si>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</si>
  <si>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</si>
  <si>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</si>
  <si>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</si>
  <si>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</si>
  <si>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</si>
  <si>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</si>
  <si>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</si>
  <si>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</si>
  <si>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自動車運送事業会計</t>
    <phoneticPr fontId="5"/>
  </si>
  <si>
    <t>法適用企業</t>
    <phoneticPr fontId="5"/>
  </si>
  <si>
    <t>水道事業会計</t>
    <phoneticPr fontId="5"/>
  </si>
  <si>
    <t>法適用企業</t>
    <phoneticPr fontId="5"/>
  </si>
  <si>
    <t>下水道事業会計</t>
    <phoneticPr fontId="5"/>
  </si>
  <si>
    <t>工業用水道事業会計</t>
    <phoneticPr fontId="5"/>
  </si>
  <si>
    <t>法適用企業</t>
    <phoneticPr fontId="5"/>
  </si>
  <si>
    <t>富士大和温泉病院事業会計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</si>
  <si>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</si>
  <si>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</si>
  <si>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</si>
  <si>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</si>
  <si>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</si>
  <si>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</si>
  <si>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</si>
  <si>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</si>
  <si>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</si>
  <si>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</si>
  <si>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</si>
  <si>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</si>
  <si>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</si>
  <si>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</si>
  <si>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</si>
  <si>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</si>
  <si>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</si>
  <si>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</si>
  <si>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</si>
  <si>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</si>
  <si>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</si>
  <si>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</si>
  <si>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</si>
  <si>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</si>
  <si>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</si>
  <si>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</si>
  <si>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</si>
  <si>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</si>
  <si>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</si>
  <si>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</si>
  <si>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</si>
  <si>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</si>
  <si>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</si>
  <si>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</si>
  <si>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</si>
  <si>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</si>
  <si>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</si>
  <si>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</si>
  <si>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</si>
  <si>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</si>
  <si>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</si>
  <si>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</si>
  <si>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</si>
  <si>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</si>
  <si>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</si>
  <si>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</si>
  <si>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</si>
  <si>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</si>
  <si>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</si>
  <si>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</si>
  <si>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</si>
  <si>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</si>
  <si>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</si>
  <si>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</si>
  <si>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</si>
  <si>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</si>
  <si>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</si>
  <si>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</si>
  <si>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</si>
  <si>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</si>
  <si>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</si>
  <si>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</si>
  <si>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</si>
  <si>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</si>
  <si>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</si>
  <si>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</si>
  <si>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</si>
  <si>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</si>
  <si>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</si>
  <si>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富士大和温泉病院事業会計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</si>
  <si>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</si>
  <si>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</si>
  <si>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</si>
  <si>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</si>
  <si>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</si>
  <si>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</si>
  <si>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</si>
  <si>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</si>
  <si>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</si>
  <si>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</si>
  <si>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</si>
  <si>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</si>
  <si>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</si>
  <si>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</si>
  <si>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</si>
  <si>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</si>
  <si>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</si>
  <si>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</si>
  <si>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</si>
  <si>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</si>
  <si>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</si>
  <si>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</si>
  <si>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</si>
  <si>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</si>
  <si>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</si>
  <si>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</si>
  <si>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</si>
  <si>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</si>
  <si>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</si>
  <si>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</si>
  <si>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</si>
  <si>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</si>
  <si>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</si>
  <si>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</si>
  <si>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</si>
  <si>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</si>
  <si>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</si>
  <si>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</si>
  <si>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</si>
  <si>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</si>
  <si>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</si>
  <si>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</si>
  <si>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</si>
  <si>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</si>
  <si>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</si>
  <si>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</si>
  <si>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</si>
  <si>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</si>
  <si>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</si>
  <si>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</si>
  <si>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</si>
  <si>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</si>
  <si>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</si>
  <si>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</si>
  <si>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</si>
  <si>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</si>
  <si>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</si>
  <si>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</si>
  <si>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</si>
  <si>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</si>
  <si>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</si>
  <si>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</si>
  <si>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</si>
  <si>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</si>
  <si>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</si>
  <si>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</si>
  <si>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</si>
  <si>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</si>
  <si>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</si>
  <si>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</si>
  <si>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</si>
  <si>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</si>
  <si>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</si>
  <si>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</si>
  <si>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</si>
  <si>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</si>
  <si>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</si>
  <si>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</si>
  <si>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</si>
  <si>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</si>
  <si>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</si>
  <si>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</si>
  <si>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</si>
  <si>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</si>
  <si>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</si>
  <si>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</si>
  <si>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</si>
  <si>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</si>
  <si>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</si>
  <si>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</si>
  <si>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</si>
  <si>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3.57</t>
  </si>
  <si>
    <t>水道事業会計</t>
  </si>
  <si>
    <t>下水道事業会計</t>
  </si>
  <si>
    <t>一般会計</t>
  </si>
  <si>
    <t>富士大和温泉病院事業会計</t>
  </si>
  <si>
    <t>自動車運送事業会計</t>
  </si>
  <si>
    <t>国民健康保険特別会計</t>
  </si>
  <si>
    <t>▲ 2.42</t>
  </si>
  <si>
    <t>▲ 3.76</t>
  </si>
  <si>
    <t>▲ 3.46</t>
  </si>
  <si>
    <t>後期高齢者医療特別会計</t>
  </si>
  <si>
    <t>工業用水道事業会計</t>
  </si>
  <si>
    <t>その他会計（赤字）</t>
  </si>
  <si>
    <t>その他会計（黒字）</t>
  </si>
  <si>
    <t>H25末</t>
    <phoneticPr fontId="5"/>
  </si>
  <si>
    <t>H26末</t>
    <phoneticPr fontId="5"/>
  </si>
  <si>
    <t>H27末</t>
    <phoneticPr fontId="5"/>
  </si>
  <si>
    <t>H28末</t>
    <phoneticPr fontId="5"/>
  </si>
  <si>
    <t>H29末</t>
    <phoneticPr fontId="5"/>
  </si>
  <si>
    <t>佐賀市文化振興財団</t>
    <rPh sb="0" eb="3">
      <t>サガシ</t>
    </rPh>
    <rPh sb="3" eb="5">
      <t>ブンカ</t>
    </rPh>
    <rPh sb="5" eb="7">
      <t>シンコウ</t>
    </rPh>
    <rPh sb="7" eb="9">
      <t>ザイダン</t>
    </rPh>
    <phoneticPr fontId="18"/>
  </si>
  <si>
    <t>佐賀資源化センター</t>
    <rPh sb="0" eb="2">
      <t>サガ</t>
    </rPh>
    <rPh sb="2" eb="4">
      <t>シゲン</t>
    </rPh>
    <rPh sb="4" eb="5">
      <t>カ</t>
    </rPh>
    <phoneticPr fontId="18"/>
  </si>
  <si>
    <t>熊の川温泉ちどりの湯</t>
    <rPh sb="0" eb="1">
      <t>クマ</t>
    </rPh>
    <rPh sb="2" eb="3">
      <t>カワ</t>
    </rPh>
    <rPh sb="3" eb="5">
      <t>オンセン</t>
    </rPh>
    <rPh sb="9" eb="10">
      <t>ユ</t>
    </rPh>
    <phoneticPr fontId="18"/>
  </si>
  <si>
    <t>佐賀市体育協会</t>
    <rPh sb="0" eb="3">
      <t>サガシ</t>
    </rPh>
    <rPh sb="3" eb="5">
      <t>タイイク</t>
    </rPh>
    <rPh sb="5" eb="7">
      <t>キョウカイ</t>
    </rPh>
    <phoneticPr fontId="18"/>
  </si>
  <si>
    <t>佐賀市土地開発公社</t>
    <rPh sb="0" eb="3">
      <t>サガシ</t>
    </rPh>
    <rPh sb="3" eb="5">
      <t>トチ</t>
    </rPh>
    <rPh sb="5" eb="7">
      <t>カイハツ</t>
    </rPh>
    <rPh sb="7" eb="9">
      <t>コウシャ</t>
    </rPh>
    <phoneticPr fontId="18"/>
  </si>
  <si>
    <t>嘉瀬川水辺環境整備センター</t>
    <rPh sb="0" eb="2">
      <t>カセ</t>
    </rPh>
    <rPh sb="2" eb="3">
      <t>カワ</t>
    </rPh>
    <rPh sb="3" eb="5">
      <t>ミズベ</t>
    </rPh>
    <rPh sb="5" eb="7">
      <t>カンキョウ</t>
    </rPh>
    <rPh sb="7" eb="9">
      <t>セイビ</t>
    </rPh>
    <phoneticPr fontId="18"/>
  </si>
  <si>
    <t>西佐賀水道企業団</t>
    <rPh sb="0" eb="1">
      <t>ニシ</t>
    </rPh>
    <rPh sb="1" eb="3">
      <t>サガ</t>
    </rPh>
    <rPh sb="3" eb="5">
      <t>スイドウ</t>
    </rPh>
    <rPh sb="5" eb="7">
      <t>キギョウ</t>
    </rPh>
    <rPh sb="7" eb="8">
      <t>ダン</t>
    </rPh>
    <phoneticPr fontId="5"/>
  </si>
  <si>
    <t>佐賀東部水道企業団（用水供給事業）</t>
  </si>
  <si>
    <t>佐賀東部水道企業団（末端給水事業）</t>
    <rPh sb="0" eb="2">
      <t>サガ</t>
    </rPh>
    <rPh sb="2" eb="4">
      <t>トウブ</t>
    </rPh>
    <rPh sb="4" eb="6">
      <t>スイドウ</t>
    </rPh>
    <rPh sb="6" eb="8">
      <t>キギョウ</t>
    </rPh>
    <rPh sb="8" eb="9">
      <t>ダン</t>
    </rPh>
    <rPh sb="10" eb="12">
      <t>マッタン</t>
    </rPh>
    <rPh sb="12" eb="14">
      <t>キュウスイ</t>
    </rPh>
    <rPh sb="14" eb="16">
      <t>ジギョウ</t>
    </rPh>
    <phoneticPr fontId="5"/>
  </si>
  <si>
    <t>佐賀西部広域水道企業団（用水供給事業）</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phoneticPr fontId="5"/>
  </si>
  <si>
    <t>佐賀中部広域連合（消防特別会計）</t>
    <rPh sb="0" eb="2">
      <t>サガ</t>
    </rPh>
    <rPh sb="2" eb="4">
      <t>チュウブ</t>
    </rPh>
    <rPh sb="4" eb="6">
      <t>コウイキ</t>
    </rPh>
    <rPh sb="6" eb="8">
      <t>レンゴウ</t>
    </rPh>
    <rPh sb="9" eb="11">
      <t>ショウボウ</t>
    </rPh>
    <rPh sb="11" eb="13">
      <t>トクベツ</t>
    </rPh>
    <rPh sb="13" eb="15">
      <t>カイケイ</t>
    </rPh>
    <phoneticPr fontId="5"/>
  </si>
  <si>
    <t>佐賀中部広域連合（介護保険特別会計）</t>
    <rPh sb="0" eb="2">
      <t>サガ</t>
    </rPh>
    <rPh sb="2" eb="4">
      <t>チュウブ</t>
    </rPh>
    <rPh sb="4" eb="6">
      <t>コウイキ</t>
    </rPh>
    <rPh sb="6" eb="8">
      <t>レンゴウ</t>
    </rPh>
    <rPh sb="9" eb="11">
      <t>カイゴ</t>
    </rPh>
    <rPh sb="11" eb="13">
      <t>ホケン</t>
    </rPh>
    <rPh sb="13" eb="15">
      <t>トクベツ</t>
    </rPh>
    <rPh sb="15" eb="17">
      <t>カイケイ</t>
    </rPh>
    <phoneticPr fontId="5"/>
  </si>
  <si>
    <t>天山地区共同衛生処理場組合</t>
    <rPh sb="0" eb="2">
      <t>テンザン</t>
    </rPh>
    <rPh sb="2" eb="4">
      <t>チク</t>
    </rPh>
    <rPh sb="4" eb="6">
      <t>キョウドウ</t>
    </rPh>
    <rPh sb="6" eb="8">
      <t>エイセイ</t>
    </rPh>
    <rPh sb="8" eb="10">
      <t>ショリ</t>
    </rPh>
    <rPh sb="10" eb="11">
      <t>ジョウ</t>
    </rPh>
    <rPh sb="11" eb="13">
      <t>クミアイ</t>
    </rPh>
    <phoneticPr fontId="5"/>
  </si>
  <si>
    <t>天山地区共同斎場組合</t>
    <rPh sb="0" eb="2">
      <t>テンザン</t>
    </rPh>
    <rPh sb="2" eb="4">
      <t>チク</t>
    </rPh>
    <rPh sb="4" eb="6">
      <t>キョウドウ</t>
    </rPh>
    <rPh sb="6" eb="8">
      <t>サイジョウ</t>
    </rPh>
    <rPh sb="8" eb="10">
      <t>クミアイ</t>
    </rPh>
    <phoneticPr fontId="5"/>
  </si>
  <si>
    <t>脊振共同塵芥処理組合</t>
    <rPh sb="0" eb="2">
      <t>セフリ</t>
    </rPh>
    <rPh sb="2" eb="4">
      <t>キョウドウ</t>
    </rPh>
    <rPh sb="4" eb="5">
      <t>チリ</t>
    </rPh>
    <rPh sb="5" eb="6">
      <t>アクタ</t>
    </rPh>
    <rPh sb="6" eb="8">
      <t>ショリ</t>
    </rPh>
    <rPh sb="8" eb="10">
      <t>クミアイ</t>
    </rPh>
    <phoneticPr fontId="5"/>
  </si>
  <si>
    <t>三神地区環境事務組合</t>
    <rPh sb="0" eb="1">
      <t>サン</t>
    </rPh>
    <rPh sb="1" eb="2">
      <t>カミ</t>
    </rPh>
    <rPh sb="2" eb="4">
      <t>チク</t>
    </rPh>
    <rPh sb="4" eb="6">
      <t>カンキョウ</t>
    </rPh>
    <rPh sb="6" eb="8">
      <t>ジム</t>
    </rPh>
    <rPh sb="8" eb="10">
      <t>クミアイ</t>
    </rPh>
    <phoneticPr fontId="5"/>
  </si>
  <si>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5"/>
  </si>
  <si>
    <t>佐賀県市町総合事務組合（交通災害共済事業特別会計）</t>
    <rPh sb="0" eb="3">
      <t>サガケン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</si>
  <si>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</si>
  <si>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佐賀県後期高齢者医療広域連合（後期高齢医療特別会計）</t>
    <rPh sb="0" eb="3">
      <t>サガケン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</si>
  <si>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t>
    <phoneticPr fontId="2"/>
  </si>
  <si>
    <t>-</t>
    <phoneticPr fontId="2"/>
  </si>
  <si>
    <t>-</t>
    <phoneticPr fontId="2"/>
  </si>
  <si>
    <t>-</t>
    <phoneticPr fontId="2"/>
  </si>
  <si>
    <t>〇</t>
    <phoneticPr fontId="2"/>
  </si>
  <si>
    <t>スマイルアース</t>
    <phoneticPr fontId="2"/>
  </si>
  <si>
    <t>-</t>
    <phoneticPr fontId="2"/>
  </si>
  <si>
    <t>-</t>
    <phoneticPr fontId="2"/>
  </si>
  <si>
    <t>合併振興基金</t>
    <rPh sb="0" eb="2">
      <t>ガッペイ</t>
    </rPh>
    <rPh sb="2" eb="4">
      <t>シンコウ</t>
    </rPh>
    <rPh sb="4" eb="6">
      <t>キキン</t>
    </rPh>
    <phoneticPr fontId="2"/>
  </si>
  <si>
    <t>地域福祉基金</t>
    <rPh sb="0" eb="2">
      <t>チイキ</t>
    </rPh>
    <rPh sb="2" eb="4">
      <t>フクシ</t>
    </rPh>
    <rPh sb="4" eb="6">
      <t>キキン</t>
    </rPh>
    <phoneticPr fontId="2"/>
  </si>
  <si>
    <t>公共用施設建設基金</t>
    <rPh sb="0" eb="3">
      <t>コウキョウヨウ</t>
    </rPh>
    <rPh sb="3" eb="5">
      <t>シセツ</t>
    </rPh>
    <rPh sb="5" eb="7">
      <t>ケンセツ</t>
    </rPh>
    <rPh sb="7" eb="9">
      <t>キキン</t>
    </rPh>
    <phoneticPr fontId="2"/>
  </si>
  <si>
    <t>ふるさと応援基金</t>
    <phoneticPr fontId="2"/>
  </si>
  <si>
    <t>廃棄物処理施設建設基金</t>
    <rPh sb="0" eb="3">
      <t>ハイキブツ</t>
    </rPh>
    <rPh sb="3" eb="5">
      <t>ショリ</t>
    </rPh>
    <rPh sb="5" eb="7">
      <t>シセツ</t>
    </rPh>
    <rPh sb="7" eb="9">
      <t>ケンセツ</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</si>
  <si>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</si>
  <si>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</si>
  <si>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</si>
  <si>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将来負担比率はH24以降該当なしであり、これは基金や今後交付される地方交付税等の額が、将来負担すべき負債残高の額を上回ったためである。
また有形固定資産減価償却率は類似団体と同程度の水準にある。現在、それぞれの公共施設等について個別施設計画を策定中であり、今後とも施設の維持管理を適切に進めることとしている。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</si>
  <si>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</si>
  <si>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</si>
  <si>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</si>
  <si>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</si>
  <si>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</si>
  <si>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</si>
  <si>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将来負担比率はH24以降該当なしであり、これは基金や今後交付される地方交付税等の額が、将来負担すべき負債残高の額を上回ったためである。
また実質公債費比率もH23以降低下傾向であり、これは標準税収入額等の増等によるものである。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</si>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</sst>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16C3-4B6F-926A-51C6420814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55725</c:v>
                </c:pt>
                <c:pt idx="1">
                  <c:v>45394</c:v>
                </c:pt>
                <c:pt idx="2">
                  <c:v>64106</c:v>
                </c:pt>
                <c:pt idx="3">
                  <c:v>66911</c:v>
                </c:pt>
                <c:pt idx="4">
                  <c:v>54879</c:v>
                </c:pt>
              </c:numCache>
            </c:numRef>
          </c:val>
          <c:smooth val="0"/>
          <c:extLst>
            <c:ext xmlns:c16="http://schemas.microsoft.com/office/drawing/2014/chart" uri="{C3380CC4-5D6E-409C-BE32-E72D297353CC}">
              <c16:uniqueId val="{00000001-16C3-4B6F-926A-51C6420814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2.71</c:v>
                </c:pt>
                <c:pt idx="1">
                  <c:v>2.83</c:v>
                </c:pt>
                <c:pt idx="2">
                  <c:v>2.54</c:v>
                </c:pt>
                <c:pt idx="3">
                  <c:v>3.84</c:v>
                </c:pt>
                <c:pt idx="4">
                  <c:v>2.2200000000000002</c:v>
                </c:pt>
              </c:numCache>
            </c:numRef>
          </c:val>
          <c:extLst>
            <c:ext xmlns:c16="http://schemas.microsoft.com/office/drawing/2014/chart" uri="{C3380CC4-5D6E-409C-BE32-E72D297353CC}">
              <c16:uniqueId val="{00000000-ABB1-4B1A-888F-ACFA24C574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20.36</c:v>
                </c:pt>
                <c:pt idx="1">
                  <c:v>21.07</c:v>
                </c:pt>
                <c:pt idx="2">
                  <c:v>22.1</c:v>
                </c:pt>
                <c:pt idx="3">
                  <c:v>20.98</c:v>
                </c:pt>
                <c:pt idx="4">
                  <c:v>19.29</c:v>
                </c:pt>
              </c:numCache>
            </c:numRef>
          </c:val>
          <c:extLst>
            <c:ext xmlns:c16="http://schemas.microsoft.com/office/drawing/2014/chart" uri="{C3380CC4-5D6E-409C-BE32-E72D297353CC}">
              <c16:uniqueId val="{00000001-ABB1-4B1A-888F-ACFA24C574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1.26</c:v>
                </c:pt>
                <c:pt idx="1">
                  <c:v>1.67</c:v>
                </c:pt>
                <c:pt idx="2">
                  <c:v>0.64</c:v>
                </c:pt>
                <c:pt idx="3">
                  <c:v>-0.13</c:v>
                </c:pt>
                <c:pt idx="4">
                  <c:v>-3.57</c:v>
                </c:pt>
              </c:numCache>
            </c:numRef>
          </c:val>
          <c:smooth val="0"/>
          <c:extLst>
            <c:ext xmlns:c16="http://schemas.microsoft.com/office/drawing/2014/chart" uri="{C3380CC4-5D6E-409C-BE32-E72D297353CC}">
              <c16:uniqueId val="{00000002-ABB1-4B1A-888F-ACFA24C574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0F1-4C42-B18B-6B31074098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F1-4C42-B18B-6B31074098C8}"/>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0.05</c:v>
                </c:pt>
              </c:numCache>
            </c:numRef>
          </c:val>
          <c:extLst>
            <c:ext xmlns:c16="http://schemas.microsoft.com/office/drawing/2014/chart" uri="{C3380CC4-5D6E-409C-BE32-E72D297353CC}">
              <c16:uniqueId val="{00000002-10F1-4C42-B18B-6B31074098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0.12</c:v>
                </c:pt>
                <c:pt idx="4">
                  <c:v>#N/A</c:v>
                </c:pt>
                <c:pt idx="5">
                  <c:v>0.13</c:v>
                </c:pt>
                <c:pt idx="6">
                  <c:v>#N/A</c:v>
                </c:pt>
                <c:pt idx="7">
                  <c:v>0.13</c:v>
                </c:pt>
                <c:pt idx="8">
                  <c:v>#N/A</c:v>
                </c:pt>
                <c:pt idx="9">
                  <c:v>0.15</c:v>
                </c:pt>
              </c:numCache>
            </c:numRef>
          </c:val>
          <c:extLst>
            <c:ext xmlns:c16="http://schemas.microsoft.com/office/drawing/2014/chart" uri="{C3380CC4-5D6E-409C-BE32-E72D297353CC}">
              <c16:uniqueId val="{00000003-10F1-4C42-B18B-6B31074098C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2.42</c:v>
                </c:pt>
                <c:pt idx="1">
                  <c:v>#N/A</c:v>
                </c:pt>
                <c:pt idx="2">
                  <c:v>3.76</c:v>
                </c:pt>
                <c:pt idx="3">
                  <c:v>#N/A</c:v>
                </c:pt>
                <c:pt idx="4">
                  <c:v>3.46</c:v>
                </c:pt>
                <c:pt idx="5">
                  <c:v>#N/A</c:v>
                </c:pt>
                <c:pt idx="6">
                  <c:v>#N/A</c:v>
                </c:pt>
                <c:pt idx="7">
                  <c:v>0</c:v>
                </c:pt>
                <c:pt idx="8">
                  <c:v>#N/A</c:v>
                </c:pt>
                <c:pt idx="9">
                  <c:v>0.41</c:v>
                </c:pt>
              </c:numCache>
            </c:numRef>
          </c:val>
          <c:extLst>
            <c:ext xmlns:c16="http://schemas.microsoft.com/office/drawing/2014/chart" uri="{C3380CC4-5D6E-409C-BE32-E72D297353CC}">
              <c16:uniqueId val="{00000004-10F1-4C42-B18B-6B31074098C8}"/>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0.5</c:v>
                </c:pt>
                <c:pt idx="4">
                  <c:v>#N/A</c:v>
                </c:pt>
                <c:pt idx="5">
                  <c:v>0.61</c:v>
                </c:pt>
                <c:pt idx="6">
                  <c:v>#N/A</c:v>
                </c:pt>
                <c:pt idx="7">
                  <c:v>0.56999999999999995</c:v>
                </c:pt>
                <c:pt idx="8">
                  <c:v>#N/A</c:v>
                </c:pt>
                <c:pt idx="9">
                  <c:v>0.71</c:v>
                </c:pt>
              </c:numCache>
            </c:numRef>
          </c:val>
          <c:extLst>
            <c:ext xmlns:c16="http://schemas.microsoft.com/office/drawing/2014/chart" uri="{C3380CC4-5D6E-409C-BE32-E72D297353CC}">
              <c16:uniqueId val="{00000005-10F1-4C42-B18B-6B31074098C8}"/>
            </c:ext>
          </c:extLst>
        </c:ser>
        <c:ser>
          <c:idx val="6"/>
          <c:order val="6"/>
          <c:tx>
            <c:strRef>
              <c:f>データシート!$A$33</c:f>
              <c:strCache>
                <c:ptCount val="1"/>
                <c:pt idx="0">
                  <c:v>富士大和温泉病院事業会計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1.94</c:v>
                </c:pt>
                <c:pt idx="2">
                  <c:v>#N/A</c:v>
                </c:pt>
                <c:pt idx="3">
                  <c:v>2.0499999999999998</c:v>
                </c:pt>
                <c:pt idx="4">
                  <c:v>#N/A</c:v>
                </c:pt>
                <c:pt idx="5">
                  <c:v>2.0299999999999998</c:v>
                </c:pt>
                <c:pt idx="6">
                  <c:v>#N/A</c:v>
                </c:pt>
                <c:pt idx="7">
                  <c:v>2.09</c:v>
                </c:pt>
                <c:pt idx="8">
                  <c:v>#N/A</c:v>
                </c:pt>
                <c:pt idx="9">
                  <c:v>2.08</c:v>
                </c:pt>
              </c:numCache>
            </c:numRef>
          </c:val>
          <c:extLst>
            <c:ext xmlns:c16="http://schemas.microsoft.com/office/drawing/2014/chart" uri="{C3380CC4-5D6E-409C-BE32-E72D297353CC}">
              <c16:uniqueId val="{00000006-10F1-4C42-B18B-6B31074098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2.71</c:v>
                </c:pt>
                <c:pt idx="2">
                  <c:v>#N/A</c:v>
                </c:pt>
                <c:pt idx="3">
                  <c:v>2.82</c:v>
                </c:pt>
                <c:pt idx="4">
                  <c:v>#N/A</c:v>
                </c:pt>
                <c:pt idx="5">
                  <c:v>2.54</c:v>
                </c:pt>
                <c:pt idx="6">
                  <c:v>#N/A</c:v>
                </c:pt>
                <c:pt idx="7">
                  <c:v>3.84</c:v>
                </c:pt>
                <c:pt idx="8">
                  <c:v>#N/A</c:v>
                </c:pt>
                <c:pt idx="9">
                  <c:v>2.2200000000000002</c:v>
                </c:pt>
              </c:numCache>
            </c:numRef>
          </c:val>
          <c:extLst>
            <c:ext xmlns:c16="http://schemas.microsoft.com/office/drawing/2014/chart" uri="{C3380CC4-5D6E-409C-BE32-E72D297353CC}">
              <c16:uniqueId val="{00000007-10F1-4C42-B18B-6B31074098C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1.49</c:v>
                </c:pt>
                <c:pt idx="2">
                  <c:v>#N/A</c:v>
                </c:pt>
                <c:pt idx="3">
                  <c:v>1.59</c:v>
                </c:pt>
                <c:pt idx="4">
                  <c:v>#N/A</c:v>
                </c:pt>
                <c:pt idx="5">
                  <c:v>1.71</c:v>
                </c:pt>
                <c:pt idx="6">
                  <c:v>#N/A</c:v>
                </c:pt>
                <c:pt idx="7">
                  <c:v>2.06</c:v>
                </c:pt>
                <c:pt idx="8">
                  <c:v>#N/A</c:v>
                </c:pt>
                <c:pt idx="9">
                  <c:v>2.4900000000000002</c:v>
                </c:pt>
              </c:numCache>
            </c:numRef>
          </c:val>
          <c:extLst>
            <c:ext xmlns:c16="http://schemas.microsoft.com/office/drawing/2014/chart" uri="{C3380CC4-5D6E-409C-BE32-E72D297353CC}">
              <c16:uniqueId val="{00000008-10F1-4C42-B18B-6B31074098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9.41</c:v>
                </c:pt>
                <c:pt idx="2">
                  <c:v>#N/A</c:v>
                </c:pt>
                <c:pt idx="3">
                  <c:v>9.9</c:v>
                </c:pt>
                <c:pt idx="4">
                  <c:v>#N/A</c:v>
                </c:pt>
                <c:pt idx="5">
                  <c:v>10.56</c:v>
                </c:pt>
                <c:pt idx="6">
                  <c:v>#N/A</c:v>
                </c:pt>
                <c:pt idx="7">
                  <c:v>10.66</c:v>
                </c:pt>
                <c:pt idx="8">
                  <c:v>#N/A</c:v>
                </c:pt>
                <c:pt idx="9">
                  <c:v>10.36</c:v>
                </c:pt>
              </c:numCache>
            </c:numRef>
          </c:val>
          <c:extLst>
            <c:ext xmlns:c16="http://schemas.microsoft.com/office/drawing/2014/chart" uri="{C3380CC4-5D6E-409C-BE32-E72D297353CC}">
              <c16:uniqueId val="{00000009-10F1-4C42-B18B-6B31074098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10728</c:v>
                </c:pt>
                <c:pt idx="5">
                  <c:v>10468</c:v>
                </c:pt>
                <c:pt idx="8">
                  <c:v>10526</c:v>
                </c:pt>
                <c:pt idx="11">
                  <c:v>10078</c:v>
                </c:pt>
                <c:pt idx="14">
                  <c:v>10166</c:v>
                </c:pt>
              </c:numCache>
            </c:numRef>
          </c:val>
          <c:extLst>
            <c:ext xmlns:c16="http://schemas.microsoft.com/office/drawing/2014/chart" uri="{C3380CC4-5D6E-409C-BE32-E72D297353CC}">
              <c16:uniqueId val="{00000000-7F36-4FA9-B5C8-C35EC005E8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36-4FA9-B5C8-C35EC005E8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165</c:v>
                </c:pt>
                <c:pt idx="3">
                  <c:v>124</c:v>
                </c:pt>
                <c:pt idx="6">
                  <c:v>95</c:v>
                </c:pt>
                <c:pt idx="9">
                  <c:v>76</c:v>
                </c:pt>
                <c:pt idx="12">
                  <c:v>67</c:v>
                </c:pt>
              </c:numCache>
            </c:numRef>
          </c:val>
          <c:extLst>
            <c:ext xmlns:c16="http://schemas.microsoft.com/office/drawing/2014/chart" uri="{C3380CC4-5D6E-409C-BE32-E72D297353CC}">
              <c16:uniqueId val="{00000002-7F36-4FA9-B5C8-C35EC005E8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194</c:v>
                </c:pt>
                <c:pt idx="3">
                  <c:v>250</c:v>
                </c:pt>
                <c:pt idx="6">
                  <c:v>285</c:v>
                </c:pt>
                <c:pt idx="9">
                  <c:v>307</c:v>
                </c:pt>
                <c:pt idx="12">
                  <c:v>320</c:v>
                </c:pt>
              </c:numCache>
            </c:numRef>
          </c:val>
          <c:extLst>
            <c:ext xmlns:c16="http://schemas.microsoft.com/office/drawing/2014/chart" uri="{C3380CC4-5D6E-409C-BE32-E72D297353CC}">
              <c16:uniqueId val="{00000003-7F36-4FA9-B5C8-C35EC005E8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1479</c:v>
                </c:pt>
                <c:pt idx="3">
                  <c:v>1430</c:v>
                </c:pt>
                <c:pt idx="6">
                  <c:v>1473</c:v>
                </c:pt>
                <c:pt idx="9">
                  <c:v>1334</c:v>
                </c:pt>
                <c:pt idx="12">
                  <c:v>1334</c:v>
                </c:pt>
              </c:numCache>
            </c:numRef>
          </c:val>
          <c:extLst>
            <c:ext xmlns:c16="http://schemas.microsoft.com/office/drawing/2014/chart" uri="{C3380CC4-5D6E-409C-BE32-E72D297353CC}">
              <c16:uniqueId val="{00000004-7F36-4FA9-B5C8-C35EC005E8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36-4FA9-B5C8-C35EC005E8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36-4FA9-B5C8-C35EC005E8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9980</c:v>
                </c:pt>
                <c:pt idx="3">
                  <c:v>9918</c:v>
                </c:pt>
                <c:pt idx="6">
                  <c:v>9943</c:v>
                </c:pt>
                <c:pt idx="9">
                  <c:v>9799</c:v>
                </c:pt>
                <c:pt idx="12">
                  <c:v>9334</c:v>
                </c:pt>
              </c:numCache>
            </c:numRef>
          </c:val>
          <c:extLst>
            <c:ext xmlns:c16="http://schemas.microsoft.com/office/drawing/2014/chart" uri="{C3380CC4-5D6E-409C-BE32-E72D297353CC}">
              <c16:uniqueId val="{00000007-7F36-4FA9-B5C8-C35EC005E8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1090</c:v>
                </c:pt>
                <c:pt idx="2">
                  <c:v>#N/A</c:v>
                </c:pt>
                <c:pt idx="3">
                  <c:v>#N/A</c:v>
                </c:pt>
                <c:pt idx="4">
                  <c:v>1254</c:v>
                </c:pt>
                <c:pt idx="5">
                  <c:v>#N/A</c:v>
                </c:pt>
                <c:pt idx="6">
                  <c:v>#N/A</c:v>
                </c:pt>
                <c:pt idx="7">
                  <c:v>1270</c:v>
                </c:pt>
                <c:pt idx="8">
                  <c:v>#N/A</c:v>
                </c:pt>
                <c:pt idx="9">
                  <c:v>#N/A</c:v>
                </c:pt>
                <c:pt idx="10">
                  <c:v>1438</c:v>
                </c:pt>
                <c:pt idx="11">
                  <c:v>#N/A</c:v>
                </c:pt>
                <c:pt idx="12">
                  <c:v>#N/A</c:v>
                </c:pt>
                <c:pt idx="13">
                  <c:v>889</c:v>
                </c:pt>
                <c:pt idx="14">
                  <c:v>#N/A</c:v>
                </c:pt>
              </c:numCache>
            </c:numRef>
          </c:val>
          <c:smooth val="0"/>
          <c:extLst>
            <c:ext xmlns:c16="http://schemas.microsoft.com/office/drawing/2014/chart" uri="{C3380CC4-5D6E-409C-BE32-E72D297353CC}">
              <c16:uniqueId val="{00000008-7F36-4FA9-B5C8-C35EC005E8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105704</c:v>
                </c:pt>
                <c:pt idx="5">
                  <c:v>106096</c:v>
                </c:pt>
                <c:pt idx="8">
                  <c:v>107627</c:v>
                </c:pt>
                <c:pt idx="11">
                  <c:v>108492</c:v>
                </c:pt>
                <c:pt idx="14">
                  <c:v>107863</c:v>
                </c:pt>
              </c:numCache>
            </c:numRef>
          </c:val>
          <c:extLst>
            <c:ext xmlns:c16="http://schemas.microsoft.com/office/drawing/2014/chart" uri="{C3380CC4-5D6E-409C-BE32-E72D297353CC}">
              <c16:uniqueId val="{00000000-A8E5-4651-8CDB-01FE9ABF51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14510</c:v>
                </c:pt>
                <c:pt idx="5">
                  <c:v>12104</c:v>
                </c:pt>
                <c:pt idx="8">
                  <c:v>10177</c:v>
                </c:pt>
                <c:pt idx="11">
                  <c:v>9930</c:v>
                </c:pt>
                <c:pt idx="14">
                  <c:v>9334</c:v>
                </c:pt>
              </c:numCache>
            </c:numRef>
          </c:val>
          <c:extLst>
            <c:ext xmlns:c16="http://schemas.microsoft.com/office/drawing/2014/chart" uri="{C3380CC4-5D6E-409C-BE32-E72D297353CC}">
              <c16:uniqueId val="{00000001-A8E5-4651-8CDB-01FE9ABF51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26506</c:v>
                </c:pt>
                <c:pt idx="5">
                  <c:v>26550</c:v>
                </c:pt>
                <c:pt idx="8">
                  <c:v>27365</c:v>
                </c:pt>
                <c:pt idx="11">
                  <c:v>25361</c:v>
                </c:pt>
                <c:pt idx="14">
                  <c:v>24190</c:v>
                </c:pt>
              </c:numCache>
            </c:numRef>
          </c:val>
          <c:extLst>
            <c:ext xmlns:c16="http://schemas.microsoft.com/office/drawing/2014/chart" uri="{C3380CC4-5D6E-409C-BE32-E72D297353CC}">
              <c16:uniqueId val="{00000002-A8E5-4651-8CDB-01FE9ABF51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E5-4651-8CDB-01FE9ABF51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E5-4651-8CDB-01FE9ABF51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5-A8E5-4651-8CDB-01FE9ABF51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12899</c:v>
                </c:pt>
                <c:pt idx="3">
                  <c:v>12404</c:v>
                </c:pt>
                <c:pt idx="6">
                  <c:v>12875</c:v>
                </c:pt>
                <c:pt idx="9">
                  <c:v>13124</c:v>
                </c:pt>
                <c:pt idx="12">
                  <c:v>13226</c:v>
                </c:pt>
              </c:numCache>
            </c:numRef>
          </c:val>
          <c:extLst>
            <c:ext xmlns:c16="http://schemas.microsoft.com/office/drawing/2014/chart" uri="{C3380CC4-5D6E-409C-BE32-E72D297353CC}">
              <c16:uniqueId val="{00000006-A8E5-4651-8CDB-01FE9ABF51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1420</c:v>
                </c:pt>
                <c:pt idx="3">
                  <c:v>1629</c:v>
                </c:pt>
                <c:pt idx="6">
                  <c:v>1632</c:v>
                </c:pt>
                <c:pt idx="9">
                  <c:v>1547</c:v>
                </c:pt>
                <c:pt idx="12">
                  <c:v>1408</c:v>
                </c:pt>
              </c:numCache>
            </c:numRef>
          </c:val>
          <c:extLst>
            <c:ext xmlns:c16="http://schemas.microsoft.com/office/drawing/2014/chart" uri="{C3380CC4-5D6E-409C-BE32-E72D297353CC}">
              <c16:uniqueId val="{00000007-A8E5-4651-8CDB-01FE9ABF51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28462</c:v>
                </c:pt>
                <c:pt idx="3">
                  <c:v>24409</c:v>
                </c:pt>
                <c:pt idx="6">
                  <c:v>20052</c:v>
                </c:pt>
                <c:pt idx="9">
                  <c:v>18635</c:v>
                </c:pt>
                <c:pt idx="12">
                  <c:v>17650</c:v>
                </c:pt>
              </c:numCache>
            </c:numRef>
          </c:val>
          <c:extLst>
            <c:ext xmlns:c16="http://schemas.microsoft.com/office/drawing/2014/chart" uri="{C3380CC4-5D6E-409C-BE32-E72D297353CC}">
              <c16:uniqueId val="{00000008-A8E5-4651-8CDB-01FE9ABF51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1749</c:v>
                </c:pt>
                <c:pt idx="3">
                  <c:v>1123</c:v>
                </c:pt>
                <c:pt idx="6">
                  <c:v>716</c:v>
                </c:pt>
                <c:pt idx="9">
                  <c:v>656</c:v>
                </c:pt>
                <c:pt idx="12">
                  <c:v>599</c:v>
                </c:pt>
              </c:numCache>
            </c:numRef>
          </c:val>
          <c:extLst>
            <c:ext xmlns:c16="http://schemas.microsoft.com/office/drawing/2014/chart" uri="{C3380CC4-5D6E-409C-BE32-E72D297353CC}">
              <c16:uniqueId val="{00000009-A8E5-4651-8CDB-01FE9ABF51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91643</c:v>
                </c:pt>
                <c:pt idx="3">
                  <c:v>89826</c:v>
                </c:pt>
                <c:pt idx="6">
                  <c:v>91662</c:v>
                </c:pt>
                <c:pt idx="9">
                  <c:v>94598</c:v>
                </c:pt>
                <c:pt idx="12">
                  <c:v>95554</c:v>
                </c:pt>
              </c:numCache>
            </c:numRef>
          </c:val>
          <c:extLst>
            <c:ext xmlns:c16="http://schemas.microsoft.com/office/drawing/2014/chart" uri="{C3380CC4-5D6E-409C-BE32-E72D297353CC}">
              <c16:uniqueId val="{0000000A-A8E5-4651-8CDB-01FE9ABF51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E5-4651-8CDB-01FE9ABF51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12034</c:v>
                </c:pt>
                <c:pt idx="1">
                  <c:v>11285</c:v>
                </c:pt>
                <c:pt idx="2">
                  <c:v>10267</c:v>
                </c:pt>
              </c:numCache>
            </c:numRef>
          </c:val>
          <c:extLst>
            <c:ext xmlns:c16="http://schemas.microsoft.com/office/drawing/2014/chart" uri="{C3380CC4-5D6E-409C-BE32-E72D297353CC}">
              <c16:uniqueId val="{00000000-5832-473F-AF88-F98F62E501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6931</c:v>
                </c:pt>
                <c:pt idx="1">
                  <c:v>6767</c:v>
                </c:pt>
                <c:pt idx="2">
                  <c:v>6646</c:v>
                </c:pt>
              </c:numCache>
            </c:numRef>
          </c:val>
          <c:extLst>
            <c:ext xmlns:c16="http://schemas.microsoft.com/office/drawing/2014/chart" uri="{C3380CC4-5D6E-409C-BE32-E72D297353CC}">
              <c16:uniqueId val="{00000001-5832-473F-AF88-F98F62E501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10376</c:v>
                </c:pt>
                <c:pt idx="1">
                  <c:v>9188</c:v>
                </c:pt>
                <c:pt idx="2">
                  <c:v>9273</c:v>
                </c:pt>
              </c:numCache>
            </c:numRef>
          </c:val>
          <c:extLst>
            <c:ext xmlns:c16="http://schemas.microsoft.com/office/drawing/2014/chart" uri="{C3380CC4-5D6E-409C-BE32-E72D297353CC}">
              <c16:uniqueId val="{00000002-5832-473F-AF88-F98F62E501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{235D17E7-6C1A-4212-BF6E-D34F745A391C}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A1-4C5D-8F76-9E832B9E96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{5C061DC9-6610-4996-878A-1D5F0717E424}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A1-4C5D-8F76-9E832B9E96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{EA507E08-0A69-4C74-B260-380FDEBD2E24}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A1-4C5D-8F76-9E832B9E96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{FB8D0B7F-2FC3-444C-B0D5-02E6A74BE14A}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A1-4C5D-8F76-9E832B9E96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{B09FFEFD-550F-4811-BE87-D68ABB32C2BE}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A1-4C5D-8F76-9E832B9E96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{E1EFC9B4-37C2-4B37-8EDF-E688429A30BB}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A1-4C5D-8F76-9E832B9E96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{07D36B59-2DCF-4911-9D21-F846A7F2978A}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A1-4C5D-8F76-9E832B9E96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{464F7EBF-DB3A-495A-AF0B-A02EE03FE2CF}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A1-4C5D-8F76-9E832B9E96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{2C6586BE-59A7-41A5-83BF-7966CB6F7DC1}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A1-4C5D-8F76-9E832B9E96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45.5</c:v>
                </c:pt>
                <c:pt idx="16">
                  <c:v>59.1</c:v>
                </c:pt>
                <c:pt idx="24">
                  <c:v>59.6</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A1-4C5D-8F76-9E832B9E96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{B605A3B6-6023-4BCF-89E6-F423CEAD18DE}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A1-4C5D-8F76-9E832B9E96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{FCE3A96D-37AF-40C4-9B18-66E16ACADB59}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A1-4C5D-8F76-9E832B9E96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{011B6DE4-746D-4C3E-810F-27AE58A2946A}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A1-4C5D-8F76-9E832B9E96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{4663C75A-165E-4319-9515-787BD5E67A37}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A1-4C5D-8F76-9E832B9E96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{F1F4DF40-566A-492F-A5AF-50B29DFC095B}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A1-4C5D-8F76-9E832B9E96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{DDFFC983-AA12-46C3-AFB0-C967DB293B16}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A1-4C5D-8F76-9E832B9E96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{6EAF1551-F0FE-43C7-ADED-D4F180688229}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A1-4C5D-8F76-9E832B9E96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{30C08709-2BC5-4191-B69A-D5325B42B880}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A1-4C5D-8F76-9E832B9E96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{E612DB6D-5764-401D-9EA6-5518FB419204}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A1-4C5D-8F76-9E832B9E96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22A1-4C5D-8F76-9E832B9E961D}"/>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{F7C58998-A703-402E-8EBA-6DA2DD0EF79F}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B5-4048-8683-0B1580D88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{9B1B6ED6-81A6-45DC-930D-F6DE3384463A}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B5-4048-8683-0B1580D88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{53C0671C-406F-49CA-8253-591BF17CA0B0}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B5-4048-8683-0B1580D88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{E8CF5CD0-1D1A-419A-8BC2-220FB842E380}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B5-4048-8683-0B1580D88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{616083D9-4E90-4A70-A7E1-B83F29224013}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B5-4048-8683-0B1580D88A2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{48B671A4-F2C2-4575-85CB-E2628659310E}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B5-4048-8683-0B1580D88A2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{3EC35A2F-0B01-4DEF-897C-2ACE535E90B5}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B5-4048-8683-0B1580D88A2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{DFCA8813-95C2-4C89-B6CB-A7BF4E643E0A}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B5-4048-8683-0B1580D88A2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{CBAC1946-23E0-44F6-8EA4-365369465277}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B5-4048-8683-0B1580D88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3.4</c:v>
                </c:pt>
                <c:pt idx="16">
                  <c:v>2.6</c:v>
                </c:pt>
                <c:pt idx="24">
                  <c:v>2.9</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B5-4048-8683-0B1580D88A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{60065F73-57CB-4616-A88F-FEDC0057BAC7}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B5-4048-8683-0B1580D88A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{FA9A4897-C418-401D-B069-1648727D2EF6}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B5-4048-8683-0B1580D88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{A8D18DA6-387E-4E47-A240-D70DD6084A6E}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B5-4048-8683-0B1580D88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{0AD29A08-470C-4E98-957D-1237FFE199A1}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B5-4048-8683-0B1580D88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{9ECD8E39-C300-40D9-8E9E-EDF222215693}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B5-4048-8683-0B1580D88A2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{E704E64E-5866-482D-BAF9-94B9B6995234}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B5-4048-8683-0B1580D88A2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{568809C5-FC62-42B8-8702-5D4D329759B3}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B5-4048-8683-0B1580D88A2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{80E793E2-DBEE-4638-BDAF-F0C50DE3D815}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B5-4048-8683-0B1580D88A2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{9E97EC28-C8DD-4193-B0BA-B04530310421}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B5-4048-8683-0B1580D88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58B5-4048-8683-0B1580D88A2D}"/>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元利償還金</a:t>
          </a:r>
          <a:r>
            <a:rPr kumimoji="1" lang="ja-JP" altLang="ja-JP" sz="1100">
              <a:solidFill>
                <a:schemeClr val="dk1"/>
              </a:solidFill>
              <a:effectLst/>
              <a:latin typeface="+mn-lt"/>
              <a:ea typeface="+mn-ea"/>
              <a:cs typeface="+mn-cs"/>
            </a:rPr>
            <a:t>のうち、</a:t>
          </a:r>
          <a:r>
            <a:rPr kumimoji="1" lang="ja-JP" altLang="en-US" sz="1100">
              <a:solidFill>
                <a:schemeClr val="dk1"/>
              </a:solidFill>
              <a:effectLst/>
              <a:latin typeface="+mn-lt"/>
              <a:ea typeface="+mn-ea"/>
              <a:cs typeface="+mn-cs"/>
            </a:rPr>
            <a:t>佐賀市清掃工場</a:t>
          </a:r>
          <a:r>
            <a:rPr kumimoji="1" lang="ja-JP" altLang="ja-JP" sz="1100">
              <a:solidFill>
                <a:schemeClr val="dk1"/>
              </a:solidFill>
              <a:effectLst/>
              <a:latin typeface="+mn-lt"/>
              <a:ea typeface="+mn-ea"/>
              <a:cs typeface="+mn-cs"/>
            </a:rPr>
            <a:t>施設整備分の</a:t>
          </a:r>
          <a:r>
            <a:rPr kumimoji="1" lang="ja-JP" altLang="en-US" sz="1100">
              <a:solidFill>
                <a:schemeClr val="dk1"/>
              </a:solidFill>
              <a:effectLst/>
              <a:latin typeface="+mn-lt"/>
              <a:ea typeface="+mn-ea"/>
              <a:cs typeface="+mn-cs"/>
            </a:rPr>
            <a:t>償還</a:t>
          </a:r>
          <a:r>
            <a:rPr kumimoji="1" lang="ja-JP" altLang="ja-JP" sz="1100">
              <a:solidFill>
                <a:schemeClr val="dk1"/>
              </a:solidFill>
              <a:effectLst/>
              <a:latin typeface="+mn-lt"/>
              <a:ea typeface="+mn-ea"/>
              <a:cs typeface="+mn-cs"/>
            </a:rPr>
            <a:t>の終了等により減少している。</a:t>
          </a:r>
          <a:endParaRPr lang="ja-JP" altLang="ja-JP" sz="1400">
            <a:effectLst/>
          </a:endParaRPr>
        </a:p>
        <a:p>
          <a:r>
            <a:rPr kumimoji="1" lang="ja-JP" altLang="ja-JP" sz="1100">
              <a:solidFill>
                <a:schemeClr val="dk1"/>
              </a:solidFill>
              <a:effectLst/>
              <a:latin typeface="+mn-lt"/>
              <a:ea typeface="+mn-ea"/>
              <a:cs typeface="+mn-cs"/>
            </a:rPr>
            <a:t>このため、分子については、前年度比</a:t>
          </a:r>
          <a:r>
            <a:rPr kumimoji="1" lang="en-US" altLang="ja-JP" sz="1100">
              <a:solidFill>
                <a:schemeClr val="dk1"/>
              </a:solidFill>
              <a:effectLst/>
              <a:latin typeface="+mn-lt"/>
              <a:ea typeface="+mn-ea"/>
              <a:cs typeface="+mn-cs"/>
            </a:rPr>
            <a:t>549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百万円となり、実質公債費比率は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満期一括償還地方債は発行していない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将来負担額については、借入額の増により一般会計等に係る地方債の現在高が増加（</a:t>
          </a:r>
          <a:r>
            <a:rPr kumimoji="1" lang="en-US" altLang="ja-JP" sz="1100">
              <a:solidFill>
                <a:schemeClr val="dk1"/>
              </a:solidFill>
              <a:effectLst/>
              <a:latin typeface="+mn-lt"/>
              <a:ea typeface="+mn-ea"/>
              <a:cs typeface="+mn-cs"/>
            </a:rPr>
            <a:t>956</a:t>
          </a:r>
          <a:r>
            <a:rPr kumimoji="1" lang="ja-JP" altLang="ja-JP" sz="1100">
              <a:solidFill>
                <a:schemeClr val="dk1"/>
              </a:solidFill>
              <a:effectLst/>
              <a:latin typeface="+mn-lt"/>
              <a:ea typeface="+mn-ea"/>
              <a:cs typeface="+mn-cs"/>
            </a:rPr>
            <a:t>百万円）したこと等により増加している。</a:t>
          </a:r>
          <a:endParaRPr lang="ja-JP" altLang="ja-JP" sz="1400">
            <a:effectLst/>
          </a:endParaRPr>
        </a:p>
        <a:p>
          <a:r>
            <a:rPr kumimoji="1" lang="ja-JP" altLang="ja-JP" sz="1100">
              <a:solidFill>
                <a:schemeClr val="dk1"/>
              </a:solidFill>
              <a:effectLst/>
              <a:latin typeface="+mn-lt"/>
              <a:ea typeface="+mn-ea"/>
              <a:cs typeface="+mn-cs"/>
            </a:rPr>
            <a:t>　充当可能財源等については、財政調整基金、公共用施設建設基金等の充当可能基金が減少している。</a:t>
          </a:r>
          <a:endParaRPr lang="ja-JP" altLang="ja-JP" sz="1400">
            <a:effectLst/>
          </a:endParaRPr>
        </a:p>
        <a:p>
          <a:r>
            <a:rPr kumimoji="1" lang="ja-JP" altLang="ja-JP" sz="1100">
              <a:solidFill>
                <a:schemeClr val="dk1"/>
              </a:solidFill>
              <a:effectLst/>
              <a:latin typeface="+mn-lt"/>
              <a:ea typeface="+mn-ea"/>
              <a:cs typeface="+mn-cs"/>
            </a:rPr>
            <a:t>　これらにより、分子については、前年度比</a:t>
          </a:r>
          <a:r>
            <a:rPr kumimoji="1" lang="en-US" altLang="ja-JP" sz="1100">
              <a:solidFill>
                <a:schemeClr val="dk1"/>
              </a:solidFill>
              <a:effectLst/>
              <a:latin typeface="+mn-lt"/>
              <a:ea typeface="+mn-ea"/>
              <a:cs typeface="+mn-cs"/>
            </a:rPr>
            <a:t>2,273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となったものの、▲</a:t>
          </a:r>
          <a:r>
            <a:rPr kumimoji="1" lang="en-US" altLang="ja-JP" sz="1100">
              <a:solidFill>
                <a:schemeClr val="dk1"/>
              </a:solidFill>
              <a:effectLst/>
              <a:latin typeface="+mn-lt"/>
              <a:ea typeface="+mn-ea"/>
              <a:cs typeface="+mn-cs"/>
            </a:rPr>
            <a:t>12,949</a:t>
          </a:r>
          <a:r>
            <a:rPr kumimoji="1" lang="ja-JP" altLang="ja-JP" sz="1100">
              <a:solidFill>
                <a:schemeClr val="dk1"/>
              </a:solidFill>
              <a:effectLst/>
              <a:latin typeface="+mn-lt"/>
              <a:ea typeface="+mn-ea"/>
              <a:cs typeface="+mn-cs"/>
            </a:rPr>
            <a:t>百万円となり、昨年度に引き続き将来負担比率は負担無しとなった。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佐賀県佐賀市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円積み立てた一方、　</a:t>
          </a:r>
          <a:r>
            <a:rPr kumimoji="1" lang="ja-JP" altLang="en-US" sz="1100">
              <a:solidFill>
                <a:schemeClr val="dk1"/>
              </a:solidFill>
              <a:effectLst/>
              <a:latin typeface="+mn-lt"/>
              <a:ea typeface="+mn-ea"/>
              <a:cs typeface="+mn-cs"/>
            </a:rPr>
            <a:t>財政調整のための</a:t>
          </a:r>
          <a:r>
            <a:rPr kumimoji="1" lang="ja-JP" altLang="ja-JP" sz="1100">
              <a:solidFill>
                <a:schemeClr val="dk1"/>
              </a:solidFill>
              <a:effectLst/>
              <a:latin typeface="+mn-lt"/>
              <a:ea typeface="+mn-ea"/>
              <a:cs typeface="+mn-cs"/>
            </a:rPr>
            <a:t>財源として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千万円取り崩したこと</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藻類産業拠点地整備事業分として「公共用施設建設基金」を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千万円取り崩したこと等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の減となった。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合併特例措置縮減や公共施設の老朽化・耐震化に伴う改修経費の増加等により、財政状況が一段と厳しくなることが予想されるため、基金調整の明確なルール化を図り、計画的な運用を行っていく。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公共用施設建設基金：</a:t>
          </a:r>
          <a:r>
            <a:rPr lang="ja-JP" altLang="ja-JP" sz="1100" b="0" i="0" baseline="0">
              <a:solidFill>
                <a:schemeClr val="dk1"/>
              </a:solidFill>
              <a:effectLst/>
              <a:latin typeface="+mn-lt"/>
              <a:ea typeface="+mn-ea"/>
              <a:cs typeface="+mn-cs"/>
            </a:rPr>
            <a:t>公共用施設の建設資金に充てるため</a:t>
          </a:r>
          <a:endParaRPr lang="ja-JP" altLang="ja-JP" sz="1400">
            <a:effectLst/>
          </a:endParaRPr>
        </a:p>
        <a:p>
          <a:r>
            <a:rPr kumimoji="1" lang="ja-JP" altLang="ja-JP" sz="1100">
              <a:solidFill>
                <a:schemeClr val="dk1"/>
              </a:solidFill>
              <a:effectLst/>
              <a:latin typeface="+mn-lt"/>
              <a:ea typeface="+mn-ea"/>
              <a:cs typeface="+mn-cs"/>
            </a:rPr>
            <a:t>　ふるさと応援基金：</a:t>
          </a:r>
          <a:r>
            <a:rPr lang="ja-JP" altLang="ja-JP" sz="1100" b="0" i="0" baseline="0">
              <a:solidFill>
                <a:schemeClr val="dk1"/>
              </a:solidFill>
              <a:effectLst/>
              <a:latin typeface="+mn-lt"/>
              <a:ea typeface="+mn-ea"/>
              <a:cs typeface="+mn-cs"/>
            </a:rPr>
            <a:t>佐賀市を心のふるさととして応援する者等から寄せられる寄附金を、佐賀市がより良いふるさとであり続けるための事業の資金に充てるため</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公共用施設建設基金：藻類産業拠点地整備事業分の取り崩しによる減</a:t>
          </a:r>
          <a:endParaRPr lang="ja-JP" altLang="ja-JP" sz="1400">
            <a:effectLst/>
          </a:endParaRPr>
        </a:p>
        <a:p>
          <a:r>
            <a:rPr kumimoji="1" lang="ja-JP" altLang="ja-JP" sz="1100">
              <a:solidFill>
                <a:schemeClr val="dk1"/>
              </a:solidFill>
              <a:effectLst/>
              <a:latin typeface="+mn-lt"/>
              <a:ea typeface="+mn-ea"/>
              <a:cs typeface="+mn-cs"/>
            </a:rPr>
            <a:t>　ふるさと応援基金：ふるさと納税の増加による増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ふるさと応援基金については、ふるさと納税の増加に伴い今後も増加していく見込みであるため、計画的な運用を行う。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財政調整のための財源</a:t>
          </a:r>
          <a:r>
            <a:rPr kumimoji="1" lang="ja-JP" altLang="ja-JP" sz="1100">
              <a:solidFill>
                <a:schemeClr val="dk1"/>
              </a:solidFill>
              <a:effectLst/>
              <a:latin typeface="+mn-lt"/>
              <a:ea typeface="+mn-ea"/>
              <a:cs typeface="+mn-cs"/>
            </a:rPr>
            <a:t>として取り崩したことによる減</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普通交付税の合併算定替えによる特例措置の段階的縮減等に伴い、今後も減少していく見込みであるため、計画的な運用を行う。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合併特例債償還分の取り崩し等による減</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合併特例債償還分の取り崩し等により、今後も減少していく見込みであるため、計画的な運用を行う。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有形固定資産減価償却率は類似団体と同程度の水準にある。現在、それぞれの公共施設等について個別施設計画を策定中であり、施設の維持管理を適切に進めることとしている。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131868</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600731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149860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604689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74083</xdr:rowOff>
    </xdr:from>
    <xdr:to>
      <xdr:col>11</xdr:col>
      <xdr:colOff>187325</xdr:colOff>
      <xdr:row>34</xdr:row>
      <xdr:rowOff>4233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33</xdr:row>
      <xdr:rowOff>124883</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527300" y="6064885"/>
          <a:ext cx="762000" cy="48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166810</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59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水準にある。これは将来負担額は地方債の残高の増に伴い増えて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合併特例措置の段階的縮減に伴う地方交付税の減等により経常一般財源等が減少しているため</a:t>
          </a:r>
          <a:r>
            <a:rPr kumimoji="1" lang="ja-JP" altLang="ja-JP" sz="1100">
              <a:solidFill>
                <a:schemeClr val="dk1"/>
              </a:solidFill>
              <a:effectLst/>
              <a:latin typeface="+mn-lt"/>
              <a:ea typeface="+mn-ea"/>
              <a:cs typeface="+mn-cs"/>
            </a:rPr>
            <a:t>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122978</xdr:rowOff>
    </xdr:from>
    <xdr:to>
      <xdr:col>76</xdr:col>
      <xdr:colOff>73025</xdr:colOff>
      <xdr:row>30</xdr:row>
      <xdr:rowOff>53128</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145855</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71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91144</xdr:rowOff>
    </xdr:from>
    <xdr:to>
      <xdr:col>72</xdr:col>
      <xdr:colOff>123825</xdr:colOff>
      <xdr:row>31</xdr:row>
      <xdr:rowOff>21294</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0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2328</xdr:rowOff>
    </xdr:from>
    <xdr:to>
      <xdr:col>76</xdr:col>
      <xdr:colOff>22225</xdr:colOff>
      <xdr:row>30</xdr:row>
      <xdr:rowOff>141944</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4084300" y="5917353"/>
          <a:ext cx="711200" cy="1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a:extLst>
            <a:ext uri="{FF2B5EF4-FFF2-40B4-BE49-F238E27FC236}">
              <a16:creationId xmlns:a16="http://schemas.microsoft.com/office/drawing/2014/main" id="{00000000-0008-0000-0D00-000094000000}"/>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12421</xdr:rowOff>
    </xdr:from>
    <xdr:ext cx="469744" cy="259045"/>
    <xdr:sp macro="" textlink="">
      <xdr:nvSpPr>
        <xdr:cNvPr id="149" name="n_1mainValue債務償還比率">
          <a:extLst>
            <a:ext uri="{FF2B5EF4-FFF2-40B4-BE49-F238E27FC236}">
              <a16:creationId xmlns:a16="http://schemas.microsoft.com/office/drawing/2014/main" id="{00000000-0008-0000-0D00-000095000000}"/>
            </a:ext>
          </a:extLst>
        </xdr:cNvPr>
        <xdr:cNvSpPr txBox="1"/>
      </xdr:nvSpPr>
      <xdr:spPr>
        <a:xfrm>
          <a:off x="13836727" y="609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161925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036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37</xdr:row>
      <xdr:rowOff>20955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34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57802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90825</xdr:rowOff>
    </xdr:from>
    <xdr:to>
      <xdr:col>55</xdr:col>
      <xdr:colOff>50800</xdr:colOff>
      <xdr:row>40</xdr:row>
      <xdr:rowOff>20975</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7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113702</xdr:rowOff>
    </xdr:from>
    <xdr:ext cx="469744"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62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92883</xdr:rowOff>
    </xdr:from>
    <xdr:to>
      <xdr:col>50</xdr:col>
      <xdr:colOff>165100</xdr:colOff>
      <xdr:row>40</xdr:row>
      <xdr:rowOff>23033</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7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141625</xdr:rowOff>
    </xdr:from>
    <xdr:to>
      <xdr:col>55</xdr:col>
      <xdr:colOff>0</xdr:colOff>
      <xdr:row>39</xdr:row>
      <xdr:rowOff>143683</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828175"/>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96541</xdr:rowOff>
    </xdr:from>
    <xdr:to>
      <xdr:col>46</xdr:col>
      <xdr:colOff>38100</xdr:colOff>
      <xdr:row>40</xdr:row>
      <xdr:rowOff>26691</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7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143683</xdr:rowOff>
    </xdr:from>
    <xdr:to>
      <xdr:col>50</xdr:col>
      <xdr:colOff>114300</xdr:colOff>
      <xdr:row>39</xdr:row>
      <xdr:rowOff>147341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8750300" y="6830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39560</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91727" y="655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43218</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515427" y="65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76563</xdr:rowOff>
    </xdr:from>
    <xdr:to>
      <xdr:col>20</xdr:col>
      <xdr:colOff>38100</xdr:colOff>
      <xdr:row>63</xdr:row>
      <xdr:rowOff>6713</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81643</xdr:rowOff>
    </xdr:from>
    <xdr:to>
      <xdr:col>24</xdr:col>
      <xdr:colOff>63500</xdr:colOff>
      <xdr:row>62</xdr:row>
      <xdr:rowOff>127363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7115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127363</xdr:rowOff>
    </xdr:from>
    <xdr:to>
      <xdr:col>19</xdr:col>
      <xdr:colOff>177800</xdr:colOff>
      <xdr:row>63</xdr:row>
      <xdr:rowOff>4899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2908300" y="107572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169290</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111021</xdr:rowOff>
    </xdr:from>
    <xdr:to>
      <xdr:col>55</xdr:col>
      <xdr:colOff>50800</xdr:colOff>
      <xdr:row>58</xdr:row>
      <xdr:rowOff>41171</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98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133898</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973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113559</xdr:rowOff>
    </xdr:from>
    <xdr:to>
      <xdr:col>50</xdr:col>
      <xdr:colOff>165100</xdr:colOff>
      <xdr:row>58</xdr:row>
      <xdr:rowOff>43709</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98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161821</xdr:rowOff>
    </xdr:from>
    <xdr:to>
      <xdr:col>55</xdr:col>
      <xdr:colOff>0</xdr:colOff>
      <xdr:row>57</xdr:row>
      <xdr:rowOff>164359</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9934471"/>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117532</xdr:rowOff>
    </xdr:from>
    <xdr:to>
      <xdr:col>46</xdr:col>
      <xdr:colOff>38100</xdr:colOff>
      <xdr:row>58</xdr:row>
      <xdr:rowOff>47682</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98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164359</xdr:rowOff>
    </xdr:from>
    <xdr:to>
      <xdr:col>50</xdr:col>
      <xdr:colOff>114300</xdr:colOff>
      <xdr:row>57</xdr:row>
      <xdr:rowOff>168332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750300" y="9937009"/>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60236</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96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64209</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966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130191</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E00-00000C010000}"/>
            </a:ext>
          </a:extLst>
        </xdr:cNvPr>
        <xdr:cNvSpPr txBox="1"/>
      </xdr:nvSpPr>
      <xdr:spPr>
        <a:xfrm>
          <a:off x="4673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746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17145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3797300" y="140455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82</xdr:row>
      <xdr:rowOff>17145</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2908300" y="14036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59072</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E00-000030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00000000-0008-0000-0E00-000032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E00-000034010000}"/>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49349</xdr:rowOff>
    </xdr:from>
    <xdr:to>
      <xdr:col>55</xdr:col>
      <xdr:colOff>50800</xdr:colOff>
      <xdr:row>80</xdr:row>
      <xdr:rowOff>150949</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04267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72226</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E00-00003F010000}"/>
            </a:ext>
          </a:extLst>
        </xdr:cNvPr>
        <xdr:cNvSpPr txBox="1"/>
      </xdr:nvSpPr>
      <xdr:spPr>
        <a:xfrm>
          <a:off x="10515600" y="136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37919</xdr:rowOff>
    </xdr:from>
    <xdr:to>
      <xdr:col>50</xdr:col>
      <xdr:colOff>165100</xdr:colOff>
      <xdr:row>80</xdr:row>
      <xdr:rowOff>139519</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588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88719</xdr:rowOff>
    </xdr:from>
    <xdr:to>
      <xdr:col>55</xdr:col>
      <xdr:colOff>0</xdr:colOff>
      <xdr:row>80</xdr:row>
      <xdr:rowOff>100149</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9639300" y="138047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70576</xdr:rowOff>
    </xdr:from>
    <xdr:to>
      <xdr:col>46</xdr:col>
      <xdr:colOff>38100</xdr:colOff>
      <xdr:row>81</xdr:row>
      <xdr:rowOff>726</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8699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88719</xdr:rowOff>
    </xdr:from>
    <xdr:to>
      <xdr:col>50</xdr:col>
      <xdr:colOff>114300</xdr:colOff>
      <xdr:row>80</xdr:row>
      <xdr:rowOff>121376</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8750300" y="1380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24" name="n_1aveValue【公営住宅】&#10;一人当たり面積">
          <a:extLst>
            <a:ext uri="{FF2B5EF4-FFF2-40B4-BE49-F238E27FC236}">
              <a16:creationId xmlns:a16="http://schemas.microsoft.com/office/drawing/2014/main" id="{00000000-0008-0000-0E00-000044010000}"/>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25" name="n_2aveValue【公営住宅】&#10;一人当たり面積">
          <a:extLst>
            <a:ext uri="{FF2B5EF4-FFF2-40B4-BE49-F238E27FC236}">
              <a16:creationId xmlns:a16="http://schemas.microsoft.com/office/drawing/2014/main" id="{00000000-0008-0000-0E00-000045010000}"/>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00000000-0008-0000-0E00-000046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156046</xdr:rowOff>
    </xdr:from>
    <xdr:ext cx="469744" cy="259045"/>
    <xdr:sp macro="" textlink="">
      <xdr:nvSpPr>
        <xdr:cNvPr id="327" name="n_1mainValue【公営住宅】&#10;一人当たり面積">
          <a:extLst>
            <a:ext uri="{FF2B5EF4-FFF2-40B4-BE49-F238E27FC236}">
              <a16:creationId xmlns:a16="http://schemas.microsoft.com/office/drawing/2014/main" id="{00000000-0008-0000-0E00-000047010000}"/>
            </a:ext>
          </a:extLst>
        </xdr:cNvPr>
        <xdr:cNvSpPr txBox="1"/>
      </xdr:nvSpPr>
      <xdr:spPr>
        <a:xfrm>
          <a:off x="9391727" y="135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17253</xdr:rowOff>
    </xdr:from>
    <xdr:ext cx="469744" cy="259045"/>
    <xdr:sp macro="" textlink="">
      <xdr:nvSpPr>
        <xdr:cNvPr id="328" name="n_2mainValue【公営住宅】&#10;一人当たり面積">
          <a:extLst>
            <a:ext uri="{FF2B5EF4-FFF2-40B4-BE49-F238E27FC236}">
              <a16:creationId xmlns:a16="http://schemas.microsoft.com/office/drawing/2014/main" id="{00000000-0008-0000-0E00-000048010000}"/>
            </a:ext>
          </a:extLst>
        </xdr:cNvPr>
        <xdr:cNvSpPr txBox="1"/>
      </xdr:nvSpPr>
      <xdr:spPr>
        <a:xfrm>
          <a:off x="8515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15239</xdr:rowOff>
    </xdr:from>
    <xdr:to>
      <xdr:col>24</xdr:col>
      <xdr:colOff>62865</xdr:colOff>
      <xdr:row>107</xdr:row>
      <xdr:rowOff>121920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4634865" y="173316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54" name="【港湾・漁港】&#10;有形固定資産減価償却率最小値テキスト">
          <a:extLst>
            <a:ext uri="{FF2B5EF4-FFF2-40B4-BE49-F238E27FC236}">
              <a16:creationId xmlns:a16="http://schemas.microsoft.com/office/drawing/2014/main" id="{00000000-0008-0000-0E00-000062010000}"/>
            </a:ext>
          </a:extLst>
        </xdr:cNvPr>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133366</xdr:rowOff>
    </xdr:from>
    <xdr:ext cx="405111" cy="259045"/>
    <xdr:sp macro="" textlink="">
      <xdr:nvSpPr>
        <xdr:cNvPr id="356" name="【港湾・漁港】&#10;有形固定資産減価償却率最大値テキスト">
          <a:extLst>
            <a:ext uri="{FF2B5EF4-FFF2-40B4-BE49-F238E27FC236}">
              <a16:creationId xmlns:a16="http://schemas.microsoft.com/office/drawing/2014/main" id="{00000000-0008-0000-0E00-000064010000}"/>
            </a:ext>
          </a:extLst>
        </xdr:cNvPr>
        <xdr:cNvSpPr txBox="1"/>
      </xdr:nvSpPr>
      <xdr:spPr>
        <a:xfrm>
          <a:off x="4673600"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15239</xdr:rowOff>
    </xdr:from>
    <xdr:to>
      <xdr:col>24</xdr:col>
      <xdr:colOff>152400</xdr:colOff>
      <xdr:row>101</xdr:row>
      <xdr:rowOff>15239</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4546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97807</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00000000-0008-0000-0E00-000066010000}"/>
            </a:ext>
          </a:extLst>
        </xdr:cNvPr>
        <xdr:cNvSpPr txBox="1"/>
      </xdr:nvSpPr>
      <xdr:spPr>
        <a:xfrm>
          <a:off x="4673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4584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96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74930</xdr:rowOff>
    </xdr:from>
    <xdr:to>
      <xdr:col>24</xdr:col>
      <xdr:colOff>114300</xdr:colOff>
      <xdr:row>106</xdr:row>
      <xdr:rowOff>5080</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4584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53357</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00000000-0008-0000-0E00-000071010000}"/>
            </a:ext>
          </a:extLst>
        </xdr:cNvPr>
        <xdr:cNvSpPr txBox="1"/>
      </xdr:nvSpPr>
      <xdr:spPr>
        <a:xfrm>
          <a:off x="46736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125730</xdr:rowOff>
    </xdr:from>
    <xdr:to>
      <xdr:col>24</xdr:col>
      <xdr:colOff>63500</xdr:colOff>
      <xdr:row>106</xdr:row>
      <xdr:rowOff>30480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3797300" y="18127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52070</xdr:rowOff>
    </xdr:from>
    <xdr:to>
      <xdr:col>15</xdr:col>
      <xdr:colOff>101600</xdr:colOff>
      <xdr:row>106</xdr:row>
      <xdr:rowOff>153670</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2857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102870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2908300" y="18204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74" name="n_1aveValue【港湾・漁港】&#10;有形固定資産減価償却率">
          <a:extLst>
            <a:ext uri="{FF2B5EF4-FFF2-40B4-BE49-F238E27FC236}">
              <a16:creationId xmlns:a16="http://schemas.microsoft.com/office/drawing/2014/main" id="{00000000-0008-0000-0E00-000076010000}"/>
            </a:ext>
          </a:extLst>
        </xdr:cNvPr>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75" name="n_2aveValue【港湾・漁港】&#10;有形固定資産減価償却率">
          <a:extLst>
            <a:ext uri="{FF2B5EF4-FFF2-40B4-BE49-F238E27FC236}">
              <a16:creationId xmlns:a16="http://schemas.microsoft.com/office/drawing/2014/main" id="{00000000-0008-0000-0E00-000077010000}"/>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376" name="n_3aveValue【港湾・漁港】&#10;有形固定資産減価償却率">
          <a:extLst>
            <a:ext uri="{FF2B5EF4-FFF2-40B4-BE49-F238E27FC236}">
              <a16:creationId xmlns:a16="http://schemas.microsoft.com/office/drawing/2014/main" id="{00000000-0008-0000-0E00-000078010000}"/>
            </a:ext>
          </a:extLst>
        </xdr:cNvPr>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377" name="n_1mainValue【港湾・漁港】&#10;有形固定資産減価償却率">
          <a:extLst>
            <a:ext uri="{FF2B5EF4-FFF2-40B4-BE49-F238E27FC236}">
              <a16:creationId xmlns:a16="http://schemas.microsoft.com/office/drawing/2014/main" id="{00000000-0008-0000-0E00-000079010000}"/>
            </a:ext>
          </a:extLst>
        </xdr:cNvPr>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144797</xdr:rowOff>
    </xdr:from>
    <xdr:ext cx="405111" cy="259045"/>
    <xdr:sp macro="" textlink="">
      <xdr:nvSpPr>
        <xdr:cNvPr id="378" name="n_2mainValue【港湾・漁港】&#10;有形固定資産減価償却率">
          <a:extLst>
            <a:ext uri="{FF2B5EF4-FFF2-40B4-BE49-F238E27FC236}">
              <a16:creationId xmlns:a16="http://schemas.microsoft.com/office/drawing/2014/main" id="{00000000-0008-0000-0E00-00007A010000}"/>
            </a:ext>
          </a:extLst>
        </xdr:cNvPr>
        <xdr:cNvSpPr txBox="1"/>
      </xdr:nvSpPr>
      <xdr:spPr>
        <a:xfrm>
          <a:off x="2705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a:extLst>
            <a:ext uri="{FF2B5EF4-FFF2-40B4-BE49-F238E27FC236}">
              <a16:creationId xmlns:a16="http://schemas.microsoft.com/office/drawing/2014/main" id="{00000000-0008-0000-0E00-00009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14212</xdr:rowOff>
    </xdr:from>
    <xdr:to>
      <xdr:col>54</xdr:col>
      <xdr:colOff>189865</xdr:colOff>
      <xdr:row>107</xdr:row>
      <xdr:rowOff>118587</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0476865" y="17330662"/>
          <a:ext cx="0" cy="113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122414</xdr:rowOff>
    </xdr:from>
    <xdr:ext cx="534377" cy="259045"/>
    <xdr:sp macro="" textlink="">
      <xdr:nvSpPr>
        <xdr:cNvPr id="403" name="【港湾・漁港】&#10;一人当たり有形固定資産（償却資産）額最小値テキスト">
          <a:extLst>
            <a:ext uri="{FF2B5EF4-FFF2-40B4-BE49-F238E27FC236}">
              <a16:creationId xmlns:a16="http://schemas.microsoft.com/office/drawing/2014/main" id="{00000000-0008-0000-0E00-000093010000}"/>
            </a:ext>
          </a:extLst>
        </xdr:cNvPr>
        <xdr:cNvSpPr txBox="1"/>
      </xdr:nvSpPr>
      <xdr:spPr>
        <a:xfrm>
          <a:off x="10515600" y="1846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118587</xdr:rowOff>
    </xdr:from>
    <xdr:to>
      <xdr:col>55</xdr:col>
      <xdr:colOff>88900</xdr:colOff>
      <xdr:row>107</xdr:row>
      <xdr:rowOff>118587</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388600" y="1846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132339</xdr:rowOff>
    </xdr:from>
    <xdr:ext cx="534377" cy="259045"/>
    <xdr:sp macro="" textlink="">
      <xdr:nvSpPr>
        <xdr:cNvPr id="405" name="【港湾・漁港】&#10;一人当たり有形固定資産（償却資産）額最大値テキスト">
          <a:extLst>
            <a:ext uri="{FF2B5EF4-FFF2-40B4-BE49-F238E27FC236}">
              <a16:creationId xmlns:a16="http://schemas.microsoft.com/office/drawing/2014/main" id="{00000000-0008-0000-0E00-000095010000}"/>
            </a:ext>
          </a:extLst>
        </xdr:cNvPr>
        <xdr:cNvSpPr txBox="1"/>
      </xdr:nvSpPr>
      <xdr:spPr>
        <a:xfrm>
          <a:off x="10515600" y="171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14212</xdr:rowOff>
    </xdr:from>
    <xdr:to>
      <xdr:col>55</xdr:col>
      <xdr:colOff>88900</xdr:colOff>
      <xdr:row>101</xdr:row>
      <xdr:rowOff>14212</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388600" y="1733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74846</xdr:rowOff>
    </xdr:from>
    <xdr:ext cx="534377" cy="259045"/>
    <xdr:sp macro="" textlink="">
      <xdr:nvSpPr>
        <xdr:cNvPr id="407" name="【港湾・漁港】&#10;一人当たり有形固定資産（償却資産）額平均値テキスト">
          <a:extLst>
            <a:ext uri="{FF2B5EF4-FFF2-40B4-BE49-F238E27FC236}">
              <a16:creationId xmlns:a16="http://schemas.microsoft.com/office/drawing/2014/main" id="{00000000-0008-0000-0E00-000097010000}"/>
            </a:ext>
          </a:extLst>
        </xdr:cNvPr>
        <xdr:cNvSpPr txBox="1"/>
      </xdr:nvSpPr>
      <xdr:spPr>
        <a:xfrm>
          <a:off x="10515600" y="18077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96419</xdr:rowOff>
    </xdr:from>
    <xdr:to>
      <xdr:col>55</xdr:col>
      <xdr:colOff>50800</xdr:colOff>
      <xdr:row>106</xdr:row>
      <xdr:rowOff>26569</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4267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54947</xdr:rowOff>
    </xdr:from>
    <xdr:to>
      <xdr:col>50</xdr:col>
      <xdr:colOff>165100</xdr:colOff>
      <xdr:row>103</xdr:row>
      <xdr:rowOff>156547</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9588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21685</xdr:rowOff>
    </xdr:from>
    <xdr:to>
      <xdr:col>46</xdr:col>
      <xdr:colOff>38100</xdr:colOff>
      <xdr:row>103</xdr:row>
      <xdr:rowOff>123285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8699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124440</xdr:rowOff>
    </xdr:from>
    <xdr:to>
      <xdr:col>41</xdr:col>
      <xdr:colOff>101600</xdr:colOff>
      <xdr:row>103</xdr:row>
      <xdr:rowOff>54590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7810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124918</xdr:rowOff>
    </xdr:from>
    <xdr:to>
      <xdr:col>55</xdr:col>
      <xdr:colOff>50800</xdr:colOff>
      <xdr:row>104</xdr:row>
      <xdr:rowOff>55068</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0426700" y="177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147795</xdr:rowOff>
    </xdr:from>
    <xdr:ext cx="534377" cy="259045"/>
    <xdr:sp macro="" textlink="">
      <xdr:nvSpPr>
        <xdr:cNvPr id="418" name="【港湾・漁港】&#10;一人当たり有形固定資産（償却資産）額該当値テキスト">
          <a:extLst>
            <a:ext uri="{FF2B5EF4-FFF2-40B4-BE49-F238E27FC236}">
              <a16:creationId xmlns:a16="http://schemas.microsoft.com/office/drawing/2014/main" id="{00000000-0008-0000-0E00-0000A2010000}"/>
            </a:ext>
          </a:extLst>
        </xdr:cNvPr>
        <xdr:cNvSpPr txBox="1"/>
      </xdr:nvSpPr>
      <xdr:spPr>
        <a:xfrm>
          <a:off x="10515600" y="176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127451</xdr:rowOff>
    </xdr:from>
    <xdr:to>
      <xdr:col>50</xdr:col>
      <xdr:colOff>165100</xdr:colOff>
      <xdr:row>104</xdr:row>
      <xdr:rowOff>57601</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9588500" y="177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4268</xdr:rowOff>
    </xdr:from>
    <xdr:to>
      <xdr:col>55</xdr:col>
      <xdr:colOff>0</xdr:colOff>
      <xdr:row>104</xdr:row>
      <xdr:rowOff>6801</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9639300" y="17835068"/>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129680</xdr:rowOff>
    </xdr:from>
    <xdr:to>
      <xdr:col>46</xdr:col>
      <xdr:colOff>38100</xdr:colOff>
      <xdr:row>104</xdr:row>
      <xdr:rowOff>59830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8699500" y="17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6801</xdr:rowOff>
    </xdr:from>
    <xdr:to>
      <xdr:col>50</xdr:col>
      <xdr:colOff>114300</xdr:colOff>
      <xdr:row>104</xdr:row>
      <xdr:rowOff>9030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8750300" y="1783760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1624</xdr:rowOff>
    </xdr:from>
    <xdr:ext cx="534377" cy="259045"/>
    <xdr:sp macro="" textlink="">
      <xdr:nvSpPr>
        <xdr:cNvPr id="423" name="n_1aveValue【港湾・漁港】&#10;一人当たり有形固定資産（償却資産）額">
          <a:extLst>
            <a:ext uri="{FF2B5EF4-FFF2-40B4-BE49-F238E27FC236}">
              <a16:creationId xmlns:a16="http://schemas.microsoft.com/office/drawing/2014/main" id="{00000000-0008-0000-0E00-0000A7010000}"/>
            </a:ext>
          </a:extLst>
        </xdr:cNvPr>
        <xdr:cNvSpPr txBox="1"/>
      </xdr:nvSpPr>
      <xdr:spPr>
        <a:xfrm>
          <a:off x="93594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139812</xdr:rowOff>
    </xdr:from>
    <xdr:ext cx="534377" cy="259045"/>
    <xdr:sp macro="" textlink="">
      <xdr:nvSpPr>
        <xdr:cNvPr id="424" name="n_2aveValue【港湾・漁港】&#10;一人当たり有形固定資産（償却資産）額">
          <a:extLst>
            <a:ext uri="{FF2B5EF4-FFF2-40B4-BE49-F238E27FC236}">
              <a16:creationId xmlns:a16="http://schemas.microsoft.com/office/drawing/2014/main" id="{00000000-0008-0000-0E00-0000A8010000}"/>
            </a:ext>
          </a:extLst>
        </xdr:cNvPr>
        <xdr:cNvSpPr txBox="1"/>
      </xdr:nvSpPr>
      <xdr:spPr>
        <a:xfrm>
          <a:off x="8483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71117</xdr:rowOff>
    </xdr:from>
    <xdr:ext cx="534377" cy="259045"/>
    <xdr:sp macro="" textlink="">
      <xdr:nvSpPr>
        <xdr:cNvPr id="425" name="n_3aveValue【港湾・漁港】&#10;一人当たり有形固定資産（償却資産）額">
          <a:extLst>
            <a:ext uri="{FF2B5EF4-FFF2-40B4-BE49-F238E27FC236}">
              <a16:creationId xmlns:a16="http://schemas.microsoft.com/office/drawing/2014/main" id="{00000000-0008-0000-0E00-0000A9010000}"/>
            </a:ext>
          </a:extLst>
        </xdr:cNvPr>
        <xdr:cNvSpPr txBox="1"/>
      </xdr:nvSpPr>
      <xdr:spPr>
        <a:xfrm>
          <a:off x="7594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48728</xdr:rowOff>
    </xdr:from>
    <xdr:ext cx="534377" cy="259045"/>
    <xdr:sp macro="" textlink="">
      <xdr:nvSpPr>
        <xdr:cNvPr id="426" name="n_1mainValue【港湾・漁港】&#10;一人当たり有形固定資産（償却資産）額">
          <a:extLst>
            <a:ext uri="{FF2B5EF4-FFF2-40B4-BE49-F238E27FC236}">
              <a16:creationId xmlns:a16="http://schemas.microsoft.com/office/drawing/2014/main" id="{00000000-0008-0000-0E00-0000AA010000}"/>
            </a:ext>
          </a:extLst>
        </xdr:cNvPr>
        <xdr:cNvSpPr txBox="1"/>
      </xdr:nvSpPr>
      <xdr:spPr>
        <a:xfrm>
          <a:off x="9359411" y="178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50957</xdr:rowOff>
    </xdr:from>
    <xdr:ext cx="534377" cy="259045"/>
    <xdr:sp macro="" textlink="">
      <xdr:nvSpPr>
        <xdr:cNvPr id="427" name="n_2mainValue【港湾・漁港】&#10;一人当たり有形固定資産（償却資産）額">
          <a:extLst>
            <a:ext uri="{FF2B5EF4-FFF2-40B4-BE49-F238E27FC236}">
              <a16:creationId xmlns:a16="http://schemas.microsoft.com/office/drawing/2014/main" id="{00000000-0008-0000-0E00-0000AB010000}"/>
            </a:ext>
          </a:extLst>
        </xdr:cNvPr>
        <xdr:cNvSpPr txBox="1"/>
      </xdr:nvSpPr>
      <xdr:spPr>
        <a:xfrm>
          <a:off x="8483111" y="1788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認定こども園・幼稚園・保育所】&#10;有形固定資産減価償却率グラフ枠">
          <a:extLst>
            <a:ext uri="{FF2B5EF4-FFF2-40B4-BE49-F238E27FC236}">
              <a16:creationId xmlns:a16="http://schemas.microsoft.com/office/drawing/2014/main" id="{00000000-0008-0000-0E00-0000C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57" name="【認定こども園・幼稚園・保育所】&#10;有形固定資産減価償却率最小値テキスト">
          <a:extLst>
            <a:ext uri="{FF2B5EF4-FFF2-40B4-BE49-F238E27FC236}">
              <a16:creationId xmlns:a16="http://schemas.microsoft.com/office/drawing/2014/main" id="{00000000-0008-0000-0E00-0000C9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459" name="【認定こども園・幼稚園・保育所】&#10;有形固定資産減価償却率最大値テキスト">
          <a:extLst>
            <a:ext uri="{FF2B5EF4-FFF2-40B4-BE49-F238E27FC236}">
              <a16:creationId xmlns:a16="http://schemas.microsoft.com/office/drawing/2014/main" id="{00000000-0008-0000-0E00-0000CB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461" name="【認定こども園・幼稚園・保育所】&#10;有形固定資産減価償却率平均値テキスト">
          <a:extLst>
            <a:ext uri="{FF2B5EF4-FFF2-40B4-BE49-F238E27FC236}">
              <a16:creationId xmlns:a16="http://schemas.microsoft.com/office/drawing/2014/main" id="{00000000-0008-0000-0E00-0000CD010000}"/>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6268700" y="6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91140</xdr:rowOff>
    </xdr:from>
    <xdr:ext cx="405111" cy="259045"/>
    <xdr:sp macro="" textlink="">
      <xdr:nvSpPr>
        <xdr:cNvPr id="472" name="【認定こども園・幼稚園・保育所】&#10;有形固定資産減価償却率該当値テキスト">
          <a:extLst>
            <a:ext uri="{FF2B5EF4-FFF2-40B4-BE49-F238E27FC236}">
              <a16:creationId xmlns:a16="http://schemas.microsoft.com/office/drawing/2014/main" id="{00000000-0008-0000-0E00-0000D8010000}"/>
            </a:ext>
          </a:extLst>
        </xdr:cNvPr>
        <xdr:cNvSpPr txBox="1"/>
      </xdr:nvSpPr>
      <xdr:spPr>
        <a:xfrm>
          <a:off x="16357600" y="626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142558</xdr:rowOff>
    </xdr:from>
    <xdr:to>
      <xdr:col>81</xdr:col>
      <xdr:colOff>101600</xdr:colOff>
      <xdr:row>38</xdr:row>
      <xdr:rowOff>72707</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5430500" y="648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119063</xdr:rowOff>
    </xdr:from>
    <xdr:to>
      <xdr:col>85</xdr:col>
      <xdr:colOff>127000</xdr:colOff>
      <xdr:row>38</xdr:row>
      <xdr:rowOff>21907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5481300" y="6462713"/>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21907</xdr:rowOff>
    </xdr:from>
    <xdr:to>
      <xdr:col>81</xdr:col>
      <xdr:colOff>50800</xdr:colOff>
      <xdr:row>38</xdr:row>
      <xdr:rowOff>99060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4592300" y="6537007"/>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77" name="n_1aveValue【認定こども園・幼稚園・保育所】&#10;有形固定資産減価償却率">
          <a:extLst>
            <a:ext uri="{FF2B5EF4-FFF2-40B4-BE49-F238E27FC236}">
              <a16:creationId xmlns:a16="http://schemas.microsoft.com/office/drawing/2014/main" id="{00000000-0008-0000-0E00-0000DD01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78" name="n_2aveValue【認定こども園・幼稚園・保育所】&#10;有形固定資産減価償却率">
          <a:extLst>
            <a:ext uri="{FF2B5EF4-FFF2-40B4-BE49-F238E27FC236}">
              <a16:creationId xmlns:a16="http://schemas.microsoft.com/office/drawing/2014/main" id="{00000000-0008-0000-0E00-0000DE010000}"/>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79" name="n_3aveValue【認定こども園・幼稚園・保育所】&#10;有形固定資産減価償却率">
          <a:extLst>
            <a:ext uri="{FF2B5EF4-FFF2-40B4-BE49-F238E27FC236}">
              <a16:creationId xmlns:a16="http://schemas.microsoft.com/office/drawing/2014/main" id="{00000000-0008-0000-0E00-0000DF010000}"/>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89235</xdr:rowOff>
    </xdr:from>
    <xdr:ext cx="405111" cy="259045"/>
    <xdr:sp macro="" textlink="">
      <xdr:nvSpPr>
        <xdr:cNvPr id="480" name="n_1mainValue【認定こども園・幼稚園・保育所】&#10;有形固定資産減価償却率">
          <a:extLst>
            <a:ext uri="{FF2B5EF4-FFF2-40B4-BE49-F238E27FC236}">
              <a16:creationId xmlns:a16="http://schemas.microsoft.com/office/drawing/2014/main" id="{00000000-0008-0000-0E00-0000E0010000}"/>
            </a:ext>
          </a:extLst>
        </xdr:cNvPr>
        <xdr:cNvSpPr txBox="1"/>
      </xdr:nvSpPr>
      <xdr:spPr>
        <a:xfrm>
          <a:off x="15266044" y="6261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81" name="n_2mainValue【認定こども園・幼稚園・保育所】&#10;有形固定資産減価償却率">
          <a:extLst>
            <a:ext uri="{FF2B5EF4-FFF2-40B4-BE49-F238E27FC236}">
              <a16:creationId xmlns:a16="http://schemas.microsoft.com/office/drawing/2014/main" id="{00000000-0008-0000-0E00-0000E101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a16="http://schemas.microsoft.com/office/drawing/2014/main" id="{00000000-0008-0000-0E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04" name="【認定こども園・幼稚園・保育所】&#10;一人当たり面積最小値テキスト">
          <a:extLst>
            <a:ext uri="{FF2B5EF4-FFF2-40B4-BE49-F238E27FC236}">
              <a16:creationId xmlns:a16="http://schemas.microsoft.com/office/drawing/2014/main" id="{00000000-0008-0000-0E00-0000F8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506" name="【認定こども園・幼稚園・保育所】&#10;一人当たり面積最大値テキスト">
          <a:extLst>
            <a:ext uri="{FF2B5EF4-FFF2-40B4-BE49-F238E27FC236}">
              <a16:creationId xmlns:a16="http://schemas.microsoft.com/office/drawing/2014/main" id="{00000000-0008-0000-0E00-0000FA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508" name="【認定こども園・幼稚園・保育所】&#10;一人当たり面積平均値テキスト">
          <a:extLst>
            <a:ext uri="{FF2B5EF4-FFF2-40B4-BE49-F238E27FC236}">
              <a16:creationId xmlns:a16="http://schemas.microsoft.com/office/drawing/2014/main" id="{00000000-0008-0000-0E00-0000FC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2110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519" name="【認定こども園・幼稚園・保育所】&#10;一人当たり面積該当値テキスト">
          <a:extLst>
            <a:ext uri="{FF2B5EF4-FFF2-40B4-BE49-F238E27FC236}">
              <a16:creationId xmlns:a16="http://schemas.microsoft.com/office/drawing/2014/main" id="{00000000-0008-0000-0E00-000007020000}"/>
            </a:ext>
          </a:extLst>
        </xdr:cNvPr>
        <xdr:cNvSpPr txBox="1"/>
      </xdr:nvSpPr>
      <xdr:spPr>
        <a:xfrm>
          <a:off x="221996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46482</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21323300" y="707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46482</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0434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524" name="n_1aveValue【認定こども園・幼稚園・保育所】&#10;一人当たり面積">
          <a:extLst>
            <a:ext uri="{FF2B5EF4-FFF2-40B4-BE49-F238E27FC236}">
              <a16:creationId xmlns:a16="http://schemas.microsoft.com/office/drawing/2014/main" id="{00000000-0008-0000-0E00-00000C02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25" name="n_2aveValue【認定こども園・幼稚園・保育所】&#10;一人当たり面積">
          <a:extLst>
            <a:ext uri="{FF2B5EF4-FFF2-40B4-BE49-F238E27FC236}">
              <a16:creationId xmlns:a16="http://schemas.microsoft.com/office/drawing/2014/main" id="{00000000-0008-0000-0E00-00000D02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526" name="n_3aveValue【認定こども園・幼稚園・保育所】&#10;一人当たり面積">
          <a:extLst>
            <a:ext uri="{FF2B5EF4-FFF2-40B4-BE49-F238E27FC236}">
              <a16:creationId xmlns:a16="http://schemas.microsoft.com/office/drawing/2014/main" id="{00000000-0008-0000-0E00-00000E02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527" name="n_1mainValue【認定こども園・幼稚園・保育所】&#10;一人当たり面積">
          <a:extLst>
            <a:ext uri="{FF2B5EF4-FFF2-40B4-BE49-F238E27FC236}">
              <a16:creationId xmlns:a16="http://schemas.microsoft.com/office/drawing/2014/main" id="{00000000-0008-0000-0E00-00000F020000}"/>
            </a:ext>
          </a:extLst>
        </xdr:cNvPr>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528" name="n_2mainValue【認定こども園・幼稚園・保育所】&#10;一人当たり面積">
          <a:extLst>
            <a:ext uri="{FF2B5EF4-FFF2-40B4-BE49-F238E27FC236}">
              <a16:creationId xmlns:a16="http://schemas.microsoft.com/office/drawing/2014/main" id="{00000000-0008-0000-0E00-000010020000}"/>
            </a:ext>
          </a:extLst>
        </xdr:cNvPr>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a:extLst>
            <a:ext uri="{FF2B5EF4-FFF2-40B4-BE49-F238E27FC236}">
              <a16:creationId xmlns:a16="http://schemas.microsoft.com/office/drawing/2014/main" id="{00000000-0008-0000-0E00-00002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54" name="【学校施設】&#10;有形固定資産減価償却率最小値テキスト">
          <a:extLst>
            <a:ext uri="{FF2B5EF4-FFF2-40B4-BE49-F238E27FC236}">
              <a16:creationId xmlns:a16="http://schemas.microsoft.com/office/drawing/2014/main" id="{00000000-0008-0000-0E00-00002A02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556" name="【学校施設】&#10;有形固定資産減価償却率最大値テキスト">
          <a:extLst>
            <a:ext uri="{FF2B5EF4-FFF2-40B4-BE49-F238E27FC236}">
              <a16:creationId xmlns:a16="http://schemas.microsoft.com/office/drawing/2014/main" id="{00000000-0008-0000-0E00-00002C02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58" name="【学校施設】&#10;有形固定資産減価償却率平均値テキスト">
          <a:extLst>
            <a:ext uri="{FF2B5EF4-FFF2-40B4-BE49-F238E27FC236}">
              <a16:creationId xmlns:a16="http://schemas.microsoft.com/office/drawing/2014/main" id="{00000000-0008-0000-0E00-00002E02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69" name="【学校施設】&#10;有形固定資産減価償却率該当値テキスト">
          <a:extLst>
            <a:ext uri="{FF2B5EF4-FFF2-40B4-BE49-F238E27FC236}">
              <a16:creationId xmlns:a16="http://schemas.microsoft.com/office/drawing/2014/main" id="{00000000-0008-0000-0E00-000039020000}"/>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80010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5481300" y="104660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7620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4592300" y="10443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74" name="n_1aveValue【学校施設】&#10;有形固定資産減価償却率">
          <a:extLst>
            <a:ext uri="{FF2B5EF4-FFF2-40B4-BE49-F238E27FC236}">
              <a16:creationId xmlns:a16="http://schemas.microsoft.com/office/drawing/2014/main" id="{00000000-0008-0000-0E00-00003E02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75" name="n_2aveValue【学校施設】&#10;有形固定資産減価償却率">
          <a:extLst>
            <a:ext uri="{FF2B5EF4-FFF2-40B4-BE49-F238E27FC236}">
              <a16:creationId xmlns:a16="http://schemas.microsoft.com/office/drawing/2014/main" id="{00000000-0008-0000-0E00-00003F020000}"/>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76" name="n_3aveValue【学校施設】&#10;有形固定資産減価償却率">
          <a:extLst>
            <a:ext uri="{FF2B5EF4-FFF2-40B4-BE49-F238E27FC236}">
              <a16:creationId xmlns:a16="http://schemas.microsoft.com/office/drawing/2014/main" id="{00000000-0008-0000-0E00-000040020000}"/>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77" name="n_1mainValue【学校施設】&#10;有形固定資産減価償却率">
          <a:extLst>
            <a:ext uri="{FF2B5EF4-FFF2-40B4-BE49-F238E27FC236}">
              <a16:creationId xmlns:a16="http://schemas.microsoft.com/office/drawing/2014/main" id="{00000000-0008-0000-0E00-000041020000}"/>
            </a:ext>
          </a:extLst>
        </xdr:cNvPr>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78" name="n_2mainValue【学校施設】&#10;有形固定資産減価償却率">
          <a:extLst>
            <a:ext uri="{FF2B5EF4-FFF2-40B4-BE49-F238E27FC236}">
              <a16:creationId xmlns:a16="http://schemas.microsoft.com/office/drawing/2014/main" id="{00000000-0008-0000-0E00-000042020000}"/>
            </a:ext>
          </a:extLst>
        </xdr:cNvPr>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a:extLst>
            <a:ext uri="{FF2B5EF4-FFF2-40B4-BE49-F238E27FC236}">
              <a16:creationId xmlns:a16="http://schemas.microsoft.com/office/drawing/2014/main" id="{00000000-0008-0000-0E00-00005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604" name="【学校施設】&#10;一人当たり面積最小値テキスト">
          <a:extLst>
            <a:ext uri="{FF2B5EF4-FFF2-40B4-BE49-F238E27FC236}">
              <a16:creationId xmlns:a16="http://schemas.microsoft.com/office/drawing/2014/main" id="{00000000-0008-0000-0E00-00005C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606" name="【学校施設】&#10;一人当たり面積最大値テキスト">
          <a:extLst>
            <a:ext uri="{FF2B5EF4-FFF2-40B4-BE49-F238E27FC236}">
              <a16:creationId xmlns:a16="http://schemas.microsoft.com/office/drawing/2014/main" id="{00000000-0008-0000-0E00-00005E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608" name="【学校施設】&#10;一人当たり面積平均値テキスト">
          <a:extLst>
            <a:ext uri="{FF2B5EF4-FFF2-40B4-BE49-F238E27FC236}">
              <a16:creationId xmlns:a16="http://schemas.microsoft.com/office/drawing/2014/main" id="{00000000-0008-0000-0E00-00006002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25400</xdr:rowOff>
    </xdr:from>
    <xdr:to>
      <xdr:col>116</xdr:col>
      <xdr:colOff>114300</xdr:colOff>
      <xdr:row>60</xdr:row>
      <xdr:rowOff>127000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2110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48277</xdr:rowOff>
    </xdr:from>
    <xdr:ext cx="469744" cy="259045"/>
    <xdr:sp macro="" textlink="">
      <xdr:nvSpPr>
        <xdr:cNvPr id="619" name="【学校施設】&#10;一人当たり面積該当値テキスト">
          <a:extLst>
            <a:ext uri="{FF2B5EF4-FFF2-40B4-BE49-F238E27FC236}">
              <a16:creationId xmlns:a16="http://schemas.microsoft.com/office/drawing/2014/main" id="{00000000-0008-0000-0E00-00006B020000}"/>
            </a:ext>
          </a:extLst>
        </xdr:cNvPr>
        <xdr:cNvSpPr txBox="1"/>
      </xdr:nvSpPr>
      <xdr:spPr>
        <a:xfrm>
          <a:off x="22199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34290</xdr:rowOff>
    </xdr:from>
    <xdr:to>
      <xdr:col>112</xdr:col>
      <xdr:colOff>38100</xdr:colOff>
      <xdr:row>60</xdr:row>
      <xdr:rowOff>135890</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21272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60</xdr:row>
      <xdr:rowOff>85090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21323300" y="103632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20320</xdr:rowOff>
    </xdr:from>
    <xdr:to>
      <xdr:col>107</xdr:col>
      <xdr:colOff>101600</xdr:colOff>
      <xdr:row>60</xdr:row>
      <xdr:rowOff>121920</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0383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71120</xdr:rowOff>
    </xdr:from>
    <xdr:to>
      <xdr:col>111</xdr:col>
      <xdr:colOff>177800</xdr:colOff>
      <xdr:row>60</xdr:row>
      <xdr:rowOff>85090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20434300" y="103581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152417</xdr:rowOff>
    </xdr:from>
    <xdr:ext cx="469744" cy="259045"/>
    <xdr:sp macro="" textlink="">
      <xdr:nvSpPr>
        <xdr:cNvPr id="627" name="n_1mainValue【学校施設】&#10;一人当たり面積">
          <a:extLst>
            <a:ext uri="{FF2B5EF4-FFF2-40B4-BE49-F238E27FC236}">
              <a16:creationId xmlns:a16="http://schemas.microsoft.com/office/drawing/2014/main" id="{00000000-0008-0000-0E00-000073020000}"/>
            </a:ext>
          </a:extLst>
        </xdr:cNvPr>
        <xdr:cNvSpPr txBox="1"/>
      </xdr:nvSpPr>
      <xdr:spPr>
        <a:xfrm>
          <a:off x="210757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138447</xdr:rowOff>
    </xdr:from>
    <xdr:ext cx="469744" cy="259045"/>
    <xdr:sp macro="" textlink="">
      <xdr:nvSpPr>
        <xdr:cNvPr id="628" name="n_2mainValue【学校施設】&#10;一人当たり面積">
          <a:extLst>
            <a:ext uri="{FF2B5EF4-FFF2-40B4-BE49-F238E27FC236}">
              <a16:creationId xmlns:a16="http://schemas.microsoft.com/office/drawing/2014/main" id="{00000000-0008-0000-0E00-000074020000}"/>
            </a:ext>
          </a:extLst>
        </xdr:cNvPr>
        <xdr:cNvSpPr txBox="1"/>
      </xdr:nvSpPr>
      <xdr:spPr>
        <a:xfrm>
          <a:off x="20199427" y="100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E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54" name="【児童館】&#10;有形固定資産減価償却率最小値テキスト">
          <a:extLst>
            <a:ext uri="{FF2B5EF4-FFF2-40B4-BE49-F238E27FC236}">
              <a16:creationId xmlns:a16="http://schemas.microsoft.com/office/drawing/2014/main" id="{00000000-0008-0000-0E00-00008E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6" name="【児童館】&#10;有形固定資産減価償却率最大値テキスト">
          <a:extLst>
            <a:ext uri="{FF2B5EF4-FFF2-40B4-BE49-F238E27FC236}">
              <a16:creationId xmlns:a16="http://schemas.microsoft.com/office/drawing/2014/main" id="{00000000-0008-0000-0E00-000090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E00-000092020000}"/>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143511</xdr:rowOff>
    </xdr:from>
    <xdr:to>
      <xdr:col>85</xdr:col>
      <xdr:colOff>177800</xdr:colOff>
      <xdr:row>83</xdr:row>
      <xdr:rowOff>73661</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6268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121938</xdr:rowOff>
    </xdr:from>
    <xdr:ext cx="405111" cy="259045"/>
    <xdr:sp macro="" textlink="">
      <xdr:nvSpPr>
        <xdr:cNvPr id="669" name="【児童館】&#10;有形固定資産減価償却率該当値テキスト">
          <a:extLst>
            <a:ext uri="{FF2B5EF4-FFF2-40B4-BE49-F238E27FC236}">
              <a16:creationId xmlns:a16="http://schemas.microsoft.com/office/drawing/2014/main" id="{00000000-0008-0000-0E00-00009D020000}"/>
            </a:ext>
          </a:extLst>
        </xdr:cNvPr>
        <xdr:cNvSpPr txBox="1"/>
      </xdr:nvSpPr>
      <xdr:spPr>
        <a:xfrm>
          <a:off x="16357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83</xdr:row>
      <xdr:rowOff>78105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15481300" y="1425321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xdr:rowOff>
    </xdr:from>
    <xdr:to>
      <xdr:col>76</xdr:col>
      <xdr:colOff>165100</xdr:colOff>
      <xdr:row>83</xdr:row>
      <xdr:rowOff>117475</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4541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66675</xdr:rowOff>
    </xdr:from>
    <xdr:to>
      <xdr:col>81</xdr:col>
      <xdr:colOff>50800</xdr:colOff>
      <xdr:row>83</xdr:row>
      <xdr:rowOff>78105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4592300" y="14297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120032</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108602</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18" name="【児童館】&#10;一人当たり面積該当値テキスト">
          <a:extLst>
            <a:ext uri="{FF2B5EF4-FFF2-40B4-BE49-F238E27FC236}">
              <a16:creationId xmlns:a16="http://schemas.microsoft.com/office/drawing/2014/main" id="{00000000-0008-0000-0E00-0000CE020000}"/>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82</xdr:row>
      <xdr:rowOff>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0434300" y="1390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23" name="n_1aveValue【児童館】&#10;一人当たり面積">
          <a:extLst>
            <a:ext uri="{FF2B5EF4-FFF2-40B4-BE49-F238E27FC236}">
              <a16:creationId xmlns:a16="http://schemas.microsoft.com/office/drawing/2014/main" id="{00000000-0008-0000-0E00-0000D3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4" name="n_2aveValue【児童館】&#10;一人当たり面積">
          <a:extLst>
            <a:ext uri="{FF2B5EF4-FFF2-40B4-BE49-F238E27FC236}">
              <a16:creationId xmlns:a16="http://schemas.microsoft.com/office/drawing/2014/main" id="{00000000-0008-0000-0E00-0000D4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25" name="n_3aveValue【児童館】&#10;一人当たり面積">
          <a:extLst>
            <a:ext uri="{FF2B5EF4-FFF2-40B4-BE49-F238E27FC236}">
              <a16:creationId xmlns:a16="http://schemas.microsoft.com/office/drawing/2014/main" id="{00000000-0008-0000-0E00-0000D502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26" name="n_1mainValue【児童館】&#10;一人当たり面積">
          <a:extLst>
            <a:ext uri="{FF2B5EF4-FFF2-40B4-BE49-F238E27FC236}">
              <a16:creationId xmlns:a16="http://schemas.microsoft.com/office/drawing/2014/main" id="{00000000-0008-0000-0E00-0000D6020000}"/>
            </a:ext>
          </a:extLst>
        </xdr:cNvPr>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27" name="n_2mainValue【児童館】&#10;一人当たり面積">
          <a:extLst>
            <a:ext uri="{FF2B5EF4-FFF2-40B4-BE49-F238E27FC236}">
              <a16:creationId xmlns:a16="http://schemas.microsoft.com/office/drawing/2014/main" id="{00000000-0008-0000-0E00-0000D702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id="{00000000-0008-0000-0E00-0000E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53" name="【公民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55" name="【公民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57" name="【公民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107314</xdr:rowOff>
    </xdr:from>
    <xdr:to>
      <xdr:col>85</xdr:col>
      <xdr:colOff>177800</xdr:colOff>
      <xdr:row>106</xdr:row>
      <xdr:rowOff>37464</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6268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85741</xdr:rowOff>
    </xdr:from>
    <xdr:ext cx="405111" cy="259045"/>
    <xdr:sp macro="" textlink="">
      <xdr:nvSpPr>
        <xdr:cNvPr id="768" name="【公民館】&#10;有形固定資産減価償却率該当値テキスト">
          <a:extLst>
            <a:ext uri="{FF2B5EF4-FFF2-40B4-BE49-F238E27FC236}">
              <a16:creationId xmlns:a16="http://schemas.microsoft.com/office/drawing/2014/main" id="{00000000-0008-0000-0E00-000000030000}"/>
            </a:ext>
          </a:extLst>
        </xdr:cNvPr>
        <xdr:cNvSpPr txBox="1"/>
      </xdr:nvSpPr>
      <xdr:spPr>
        <a:xfrm>
          <a:off x="16357600"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147320</xdr:rowOff>
    </xdr:from>
    <xdr:to>
      <xdr:col>81</xdr:col>
      <xdr:colOff>101600</xdr:colOff>
      <xdr:row>106</xdr:row>
      <xdr:rowOff>77470</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158114</xdr:rowOff>
    </xdr:from>
    <xdr:to>
      <xdr:col>85</xdr:col>
      <xdr:colOff>127000</xdr:colOff>
      <xdr:row>106</xdr:row>
      <xdr:rowOff>26670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flipV="1">
          <a:off x="15481300" y="18160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149225</xdr:rowOff>
    </xdr:from>
    <xdr:to>
      <xdr:col>76</xdr:col>
      <xdr:colOff>165100</xdr:colOff>
      <xdr:row>106</xdr:row>
      <xdr:rowOff>79375</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4541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26670</xdr:rowOff>
    </xdr:from>
    <xdr:to>
      <xdr:col>81</xdr:col>
      <xdr:colOff>50800</xdr:colOff>
      <xdr:row>106</xdr:row>
      <xdr:rowOff>28575</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4592300" y="18200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73" name="n_1aveValue【公民館】&#10;有形固定資産減価償却率">
          <a:extLst>
            <a:ext uri="{FF2B5EF4-FFF2-40B4-BE49-F238E27FC236}">
              <a16:creationId xmlns:a16="http://schemas.microsoft.com/office/drawing/2014/main" id="{00000000-0008-0000-0E00-000005030000}"/>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74" name="n_2aveValue【公民館】&#10;有形固定資産減価償却率">
          <a:extLst>
            <a:ext uri="{FF2B5EF4-FFF2-40B4-BE49-F238E27FC236}">
              <a16:creationId xmlns:a16="http://schemas.microsoft.com/office/drawing/2014/main" id="{00000000-0008-0000-0E00-000006030000}"/>
            </a:ext>
          </a:extLst>
        </xdr:cNvPr>
        <xdr:cNvSpPr txBox="1"/>
      </xdr:nvSpPr>
      <xdr:spPr>
        <a:xfrm>
          <a:off x="14389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75" name="n_3aveValue【公民館】&#10;有形固定資産減価償却率">
          <a:extLst>
            <a:ext uri="{FF2B5EF4-FFF2-40B4-BE49-F238E27FC236}">
              <a16:creationId xmlns:a16="http://schemas.microsoft.com/office/drawing/2014/main" id="{00000000-0008-0000-0E00-000007030000}"/>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68597</xdr:rowOff>
    </xdr:from>
    <xdr:ext cx="405111" cy="259045"/>
    <xdr:sp macro="" textlink="">
      <xdr:nvSpPr>
        <xdr:cNvPr id="776" name="n_1mainValue【公民館】&#10;有形固定資産減価償却率">
          <a:extLst>
            <a:ext uri="{FF2B5EF4-FFF2-40B4-BE49-F238E27FC236}">
              <a16:creationId xmlns:a16="http://schemas.microsoft.com/office/drawing/2014/main" id="{00000000-0008-0000-0E00-000008030000}"/>
            </a:ext>
          </a:extLst>
        </xdr:cNvPr>
        <xdr:cNvSpPr txBox="1"/>
      </xdr:nvSpPr>
      <xdr:spPr>
        <a:xfrm>
          <a:off x="15266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70502</xdr:rowOff>
    </xdr:from>
    <xdr:ext cx="405111" cy="259045"/>
    <xdr:sp macro="" textlink="">
      <xdr:nvSpPr>
        <xdr:cNvPr id="777" name="n_2mainValue【公民館】&#10;有形固定資産減価償却率">
          <a:extLst>
            <a:ext uri="{FF2B5EF4-FFF2-40B4-BE49-F238E27FC236}">
              <a16:creationId xmlns:a16="http://schemas.microsoft.com/office/drawing/2014/main" id="{00000000-0008-0000-0E00-000009030000}"/>
            </a:ext>
          </a:extLst>
        </xdr:cNvPr>
        <xdr:cNvSpPr txBox="1"/>
      </xdr:nvSpPr>
      <xdr:spPr>
        <a:xfrm>
          <a:off x="14389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802" name="【公民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04" name="【公民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806" name="【公民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101600</xdr:rowOff>
    </xdr:from>
    <xdr:to>
      <xdr:col>116</xdr:col>
      <xdr:colOff>114300</xdr:colOff>
      <xdr:row>103</xdr:row>
      <xdr:rowOff>31750</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2110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124477</xdr:rowOff>
    </xdr:from>
    <xdr:ext cx="469744" cy="259045"/>
    <xdr:sp macro="" textlink="">
      <xdr:nvSpPr>
        <xdr:cNvPr id="817" name="【公民館】&#10;一人当たり面積該当値テキスト">
          <a:extLst>
            <a:ext uri="{FF2B5EF4-FFF2-40B4-BE49-F238E27FC236}">
              <a16:creationId xmlns:a16="http://schemas.microsoft.com/office/drawing/2014/main" id="{00000000-0008-0000-0E00-000031030000}"/>
            </a:ext>
          </a:extLst>
        </xdr:cNvPr>
        <xdr:cNvSpPr txBox="1"/>
      </xdr:nvSpPr>
      <xdr:spPr>
        <a:xfrm>
          <a:off x="22199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105411</xdr:rowOff>
    </xdr:from>
    <xdr:to>
      <xdr:col>112</xdr:col>
      <xdr:colOff>38100</xdr:colOff>
      <xdr:row>102</xdr:row>
      <xdr:rowOff>35561</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1272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156211</xdr:rowOff>
    </xdr:from>
    <xdr:to>
      <xdr:col>116</xdr:col>
      <xdr:colOff>63500</xdr:colOff>
      <xdr:row>102</xdr:row>
      <xdr:rowOff>152400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1323300" y="174726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90170</xdr:rowOff>
    </xdr:from>
    <xdr:to>
      <xdr:col>107</xdr:col>
      <xdr:colOff>101600</xdr:colOff>
      <xdr:row>104</xdr:row>
      <xdr:rowOff>20320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038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156211</xdr:rowOff>
    </xdr:from>
    <xdr:to>
      <xdr:col>111</xdr:col>
      <xdr:colOff>177800</xdr:colOff>
      <xdr:row>103</xdr:row>
      <xdr:rowOff>140970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0434300" y="17472661"/>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822" name="n_1aveValue【公民館】&#10;一人当たり面積">
          <a:extLst>
            <a:ext uri="{FF2B5EF4-FFF2-40B4-BE49-F238E27FC236}">
              <a16:creationId xmlns:a16="http://schemas.microsoft.com/office/drawing/2014/main" id="{00000000-0008-0000-0E00-000036030000}"/>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23" name="n_2aveValue【公民館】&#10;一人当たり面積">
          <a:extLst>
            <a:ext uri="{FF2B5EF4-FFF2-40B4-BE49-F238E27FC236}">
              <a16:creationId xmlns:a16="http://schemas.microsoft.com/office/drawing/2014/main" id="{00000000-0008-0000-0E00-000037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24" name="n_3aveValue【公民館】&#10;一人当たり面積">
          <a:extLst>
            <a:ext uri="{FF2B5EF4-FFF2-40B4-BE49-F238E27FC236}">
              <a16:creationId xmlns:a16="http://schemas.microsoft.com/office/drawing/2014/main" id="{00000000-0008-0000-0E00-00003803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52088</xdr:rowOff>
    </xdr:from>
    <xdr:ext cx="469744" cy="259045"/>
    <xdr:sp macro="" textlink="">
      <xdr:nvSpPr>
        <xdr:cNvPr id="825" name="n_1mainValue【公民館】&#10;一人当たり面積">
          <a:extLst>
            <a:ext uri="{FF2B5EF4-FFF2-40B4-BE49-F238E27FC236}">
              <a16:creationId xmlns:a16="http://schemas.microsoft.com/office/drawing/2014/main" id="{00000000-0008-0000-0E00-000039030000}"/>
            </a:ext>
          </a:extLst>
        </xdr:cNvPr>
        <xdr:cNvSpPr txBox="1"/>
      </xdr:nvSpPr>
      <xdr:spPr>
        <a:xfrm>
          <a:off x="210757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36847</xdr:rowOff>
    </xdr:from>
    <xdr:ext cx="469744" cy="259045"/>
    <xdr:sp macro="" textlink="">
      <xdr:nvSpPr>
        <xdr:cNvPr id="826" name="n_2mainValue【公民館】&#10;一人当たり面積">
          <a:extLst>
            <a:ext uri="{FF2B5EF4-FFF2-40B4-BE49-F238E27FC236}">
              <a16:creationId xmlns:a16="http://schemas.microsoft.com/office/drawing/2014/main" id="{00000000-0008-0000-0E00-00003A030000}"/>
            </a:ext>
          </a:extLst>
        </xdr:cNvPr>
        <xdr:cNvSpPr txBox="1"/>
      </xdr:nvSpPr>
      <xdr:spPr>
        <a:xfrm>
          <a:off x="20199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a:extLst>
            <a:ext uri="{FF2B5EF4-FFF2-40B4-BE49-F238E27FC236}">
              <a16:creationId xmlns:a16="http://schemas.microsoft.com/office/drawing/2014/main" id="{00000000-0008-0000-0E00-00003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類似団体と比較して特に有形固定資産減価償却率が高くなっている施設は、道路、福祉施設であり、特に低くなっている施設は、学校施設、港湾・漁港、消防施設である。</a:t>
          </a:r>
          <a:endParaRPr lang="ja-JP" altLang="ja-JP" sz="1400">
            <a:effectLst/>
          </a:endParaRPr>
        </a:p>
        <a:p>
          <a:r>
            <a:rPr kumimoji="1" lang="ja-JP" altLang="ja-JP" sz="1100">
              <a:solidFill>
                <a:schemeClr val="dk1"/>
              </a:solidFill>
              <a:effectLst/>
              <a:latin typeface="+mn-lt"/>
              <a:ea typeface="+mn-ea"/>
              <a:cs typeface="+mn-cs"/>
            </a:rPr>
            <a:t>公共施設全般としてそれぞれに個別施設計画を策定中であり、統廃合を含めて施設の維持管理を適切に進めることとしている。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月に見直した耐震事業計画をもとに、校舎の耐震補強・大規模改造を行っており、有形固定資産減価償却率が低くなっている。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154957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xdr:rowOff>
    </xdr:from>
    <xdr:to>
      <xdr:col>24</xdr:col>
      <xdr:colOff>63500</xdr:colOff>
      <xdr:row>39</xdr:row>
      <xdr:rowOff>53340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6979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73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120667</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162577</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00000000-0008-0000-0F00-00007E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27" name="n_1mainValue【図書館】&#10;一人当たり面積">
          <a:extLst>
            <a:ext uri="{FF2B5EF4-FFF2-40B4-BE49-F238E27FC236}">
              <a16:creationId xmlns:a16="http://schemas.microsoft.com/office/drawing/2014/main" id="{00000000-0008-0000-0F00-00007F000000}"/>
            </a:ext>
          </a:extLst>
        </xdr:cNvPr>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28" name="n_2mainValue【図書館】&#10;一人当たり面積">
          <a:extLst>
            <a:ext uri="{FF2B5EF4-FFF2-40B4-BE49-F238E27FC236}">
              <a16:creationId xmlns:a16="http://schemas.microsoft.com/office/drawing/2014/main" id="{00000000-0008-0000-0F00-000080000000}"/>
            </a:ext>
          </a:extLst>
        </xdr:cNvPr>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84472</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00000000-0008-0000-0F00-0000A9000000}"/>
            </a:ext>
          </a:extLst>
        </xdr:cNvPr>
        <xdr:cNvSpPr txBox="1"/>
      </xdr:nvSpPr>
      <xdr:spPr>
        <a:xfrm>
          <a:off x="46736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156210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3797300" y="103993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2857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2908300" y="10443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75" name="n_2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52087</xdr:rowOff>
    </xdr:from>
    <xdr:ext cx="405111" cy="259045"/>
    <xdr:sp macro="" textlink="">
      <xdr:nvSpPr>
        <xdr:cNvPr id="177" name="n_1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78" name="n_2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00000000-0008-0000-0F00-0000CD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00000000-0008-0000-0F00-0000CF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a:extLst>
            <a:ext uri="{FF2B5EF4-FFF2-40B4-BE49-F238E27FC236}">
              <a16:creationId xmlns:a16="http://schemas.microsoft.com/office/drawing/2014/main" id="{00000000-0008-0000-0F00-0000D1000000}"/>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105954</xdr:rowOff>
    </xdr:from>
    <xdr:to>
      <xdr:col>55</xdr:col>
      <xdr:colOff>50800</xdr:colOff>
      <xdr:row>63</xdr:row>
      <xdr:rowOff>36104</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0426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84381</xdr:rowOff>
    </xdr:from>
    <xdr:ext cx="469744" cy="259045"/>
    <xdr:sp macro="" textlink="">
      <xdr:nvSpPr>
        <xdr:cNvPr id="220" name="【体育館・プール】&#10;一人当たり面積該当値テキスト">
          <a:extLst>
            <a:ext uri="{FF2B5EF4-FFF2-40B4-BE49-F238E27FC236}">
              <a16:creationId xmlns:a16="http://schemas.microsoft.com/office/drawing/2014/main" id="{00000000-0008-0000-0F00-0000DC000000}"/>
            </a:ext>
          </a:extLst>
        </xdr:cNvPr>
        <xdr:cNvSpPr txBox="1"/>
      </xdr:nvSpPr>
      <xdr:spPr>
        <a:xfrm>
          <a:off x="10515600"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156754</xdr:rowOff>
    </xdr:from>
    <xdr:to>
      <xdr:col>55</xdr:col>
      <xdr:colOff>0</xdr:colOff>
      <xdr:row>62</xdr:row>
      <xdr:rowOff>160020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9639300" y="107866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109220</xdr:rowOff>
    </xdr:from>
    <xdr:to>
      <xdr:col>46</xdr:col>
      <xdr:colOff>38100</xdr:colOff>
      <xdr:row>63</xdr:row>
      <xdr:rowOff>39370</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69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160020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8750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F00-0000E1000000}"/>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F00-0000E3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F00-0000E4000000}"/>
            </a:ext>
          </a:extLst>
        </xdr:cNvPr>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30497</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F00-0000E5000000}"/>
            </a:ext>
          </a:extLst>
        </xdr:cNvPr>
        <xdr:cNvSpPr txBox="1"/>
      </xdr:nvSpPr>
      <xdr:spPr>
        <a:xfrm>
          <a:off x="8515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00000000-0008-0000-0F00-00000E010000}"/>
            </a:ext>
          </a:extLst>
        </xdr:cNvPr>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112395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3797300" y="139579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154305</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908300" y="1399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00000000-0008-0000-0F00-000013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00000000-0008-0000-0F00-000014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00000000-0008-0000-0F00-000015010000}"/>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278" name="n_1main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50182</xdr:rowOff>
    </xdr:from>
    <xdr:ext cx="405111" cy="259045"/>
    <xdr:sp macro="" textlink="">
      <xdr:nvSpPr>
        <xdr:cNvPr id="279" name="n_2main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0000000-0008-0000-0F00-000030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00000000-0008-0000-0F00-000032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08" name="【福祉施設】&#10;一人当たり面積平均値テキスト">
          <a:extLst>
            <a:ext uri="{FF2B5EF4-FFF2-40B4-BE49-F238E27FC236}">
              <a16:creationId xmlns:a16="http://schemas.microsoft.com/office/drawing/2014/main" id="{00000000-0008-0000-0F00-000034010000}"/>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19" name="【福祉施設】&#10;一人当たり面積該当値テキスト">
          <a:extLst>
            <a:ext uri="{FF2B5EF4-FFF2-40B4-BE49-F238E27FC236}">
              <a16:creationId xmlns:a16="http://schemas.microsoft.com/office/drawing/2014/main" id="{00000000-0008-0000-0F00-00003F010000}"/>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152400</xdr:rowOff>
    </xdr:from>
    <xdr:to>
      <xdr:col>46</xdr:col>
      <xdr:colOff>38100</xdr:colOff>
      <xdr:row>85</xdr:row>
      <xdr:rowOff>82550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869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31750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8750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24" name="n_1aveValue【福祉施設】&#10;一人当たり面積">
          <a:extLst>
            <a:ext uri="{FF2B5EF4-FFF2-40B4-BE49-F238E27FC236}">
              <a16:creationId xmlns:a16="http://schemas.microsoft.com/office/drawing/2014/main" id="{00000000-0008-0000-0F00-00004401000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25" name="n_2aveValue【福祉施設】&#10;一人当たり面積">
          <a:extLst>
            <a:ext uri="{FF2B5EF4-FFF2-40B4-BE49-F238E27FC236}">
              <a16:creationId xmlns:a16="http://schemas.microsoft.com/office/drawing/2014/main" id="{00000000-0008-0000-0F00-000045010000}"/>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00000000-0008-0000-0F00-000046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27" name="n_1mainValue【福祉施設】&#10;一人当たり面積">
          <a:extLst>
            <a:ext uri="{FF2B5EF4-FFF2-40B4-BE49-F238E27FC236}">
              <a16:creationId xmlns:a16="http://schemas.microsoft.com/office/drawing/2014/main" id="{00000000-0008-0000-0F00-000047010000}"/>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73677</xdr:rowOff>
    </xdr:from>
    <xdr:ext cx="469744" cy="259045"/>
    <xdr:sp macro="" textlink="">
      <xdr:nvSpPr>
        <xdr:cNvPr id="328" name="n_2mainValue【福祉施設】&#10;一人当たり面積">
          <a:extLst>
            <a:ext uri="{FF2B5EF4-FFF2-40B4-BE49-F238E27FC236}">
              <a16:creationId xmlns:a16="http://schemas.microsoft.com/office/drawing/2014/main" id="{00000000-0008-0000-0F00-000048010000}"/>
            </a:ext>
          </a:extLst>
        </xdr:cNvPr>
        <xdr:cNvSpPr txBox="1"/>
      </xdr:nvSpPr>
      <xdr:spPr>
        <a:xfrm>
          <a:off x="851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121938</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105</xdr:row>
      <xdr:rowOff>22861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3797300" y="179222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69214</xdr:rowOff>
    </xdr:from>
    <xdr:to>
      <xdr:col>15</xdr:col>
      <xdr:colOff>101600</xdr:colOff>
      <xdr:row>104</xdr:row>
      <xdr:rowOff>170814</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120014</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2908300" y="179222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158766</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15891</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161471</xdr:rowOff>
    </xdr:from>
    <xdr:to>
      <xdr:col>55</xdr:col>
      <xdr:colOff>50800</xdr:colOff>
      <xdr:row>103</xdr:row>
      <xdr:rowOff>91621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76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12898</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161471</xdr:rowOff>
    </xdr:from>
    <xdr:to>
      <xdr:col>50</xdr:col>
      <xdr:colOff>165100</xdr:colOff>
      <xdr:row>103</xdr:row>
      <xdr:rowOff>91621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76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40821</xdr:rowOff>
    </xdr:from>
    <xdr:to>
      <xdr:col>55</xdr:col>
      <xdr:colOff>0</xdr:colOff>
      <xdr:row>103</xdr:row>
      <xdr:rowOff>40821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9639300" y="17700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907</xdr:rowOff>
    </xdr:from>
    <xdr:to>
      <xdr:col>46</xdr:col>
      <xdr:colOff>38100</xdr:colOff>
      <xdr:row>103</xdr:row>
      <xdr:rowOff>102507</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40821</xdr:rowOff>
    </xdr:from>
    <xdr:to>
      <xdr:col>50</xdr:col>
      <xdr:colOff>114300</xdr:colOff>
      <xdr:row>103</xdr:row>
      <xdr:rowOff>51707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8750300" y="17700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108148</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742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119034</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00000000-0008-0000-0F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00000000-0008-0000-0F00-0000C7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00000000-0008-0000-0F00-0000C9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00000000-0008-0000-0F00-0000CB010000}"/>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00000000-0008-0000-0F00-0000D6010000}"/>
            </a:ext>
          </a:extLst>
        </xdr:cNvPr>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40005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5481300" y="66770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39</xdr:row>
      <xdr:rowOff>93345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4592300" y="67265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F00-0000F801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F00-0000FA01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F00-0000FC010000}"/>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65634</xdr:rowOff>
    </xdr:from>
    <xdr:to>
      <xdr:col>116</xdr:col>
      <xdr:colOff>114300</xdr:colOff>
      <xdr:row>39</xdr:row>
      <xdr:rowOff>167234</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67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44061</xdr:rowOff>
    </xdr:from>
    <xdr:ext cx="534377" cy="259045"/>
    <xdr:sp macro="" textlink="">
      <xdr:nvSpPr>
        <xdr:cNvPr id="519" name="【一般廃棄物処理施設】&#10;一人当たり有形固定資産（償却資産）額該当値テキスト">
          <a:extLst>
            <a:ext uri="{FF2B5EF4-FFF2-40B4-BE49-F238E27FC236}">
              <a16:creationId xmlns:a16="http://schemas.microsoft.com/office/drawing/2014/main" id="{00000000-0008-0000-0F00-000007020000}"/>
            </a:ext>
          </a:extLst>
        </xdr:cNvPr>
        <xdr:cNvSpPr txBox="1"/>
      </xdr:nvSpPr>
      <xdr:spPr>
        <a:xfrm>
          <a:off x="22199600" y="67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66954</xdr:rowOff>
    </xdr:from>
    <xdr:to>
      <xdr:col>112</xdr:col>
      <xdr:colOff>38100</xdr:colOff>
      <xdr:row>39</xdr:row>
      <xdr:rowOff>168554</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67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116434</xdr:rowOff>
    </xdr:from>
    <xdr:to>
      <xdr:col>116</xdr:col>
      <xdr:colOff>63500</xdr:colOff>
      <xdr:row>39</xdr:row>
      <xdr:rowOff>117754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6802984"/>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69367</xdr:rowOff>
    </xdr:from>
    <xdr:to>
      <xdr:col>107</xdr:col>
      <xdr:colOff>101600</xdr:colOff>
      <xdr:row>39</xdr:row>
      <xdr:rowOff>170967</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67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117754</xdr:rowOff>
    </xdr:from>
    <xdr:to>
      <xdr:col>111</xdr:col>
      <xdr:colOff>177800</xdr:colOff>
      <xdr:row>39</xdr:row>
      <xdr:rowOff>120167</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0434300" y="68043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159681</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43411" y="6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162094</xdr:rowOff>
    </xdr:from>
    <xdr:ext cx="534377"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67111" y="68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9525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5481300" y="100850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149225</xdr:rowOff>
    </xdr:from>
    <xdr:to>
      <xdr:col>76</xdr:col>
      <xdr:colOff>165100</xdr:colOff>
      <xdr:row>59</xdr:row>
      <xdr:rowOff>79375</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28575</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4592300" y="10125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00000000-0008-0000-0F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00000000-0008-0000-0F00-000058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00000000-0008-0000-0F00-00005A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00000000-0008-0000-0F00-00005C020000}"/>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2110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86377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0000000-0008-0000-0F00-000067020000}"/>
            </a:ext>
          </a:extLst>
        </xdr:cNvPr>
        <xdr:cNvSpPr txBox="1"/>
      </xdr:nvSpPr>
      <xdr:spPr>
        <a:xfrm>
          <a:off x="22199600"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114300</xdr:rowOff>
    </xdr:from>
    <xdr:to>
      <xdr:col>116</xdr:col>
      <xdr:colOff>63500</xdr:colOff>
      <xdr:row>58</xdr:row>
      <xdr:rowOff>137160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21323300" y="10058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137160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0434300" y="10012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33037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19304</xdr:rowOff>
    </xdr:from>
    <xdr:to>
      <xdr:col>85</xdr:col>
      <xdr:colOff>177800</xdr:colOff>
      <xdr:row>83</xdr:row>
      <xdr:rowOff>120904</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169181</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70104</xdr:rowOff>
    </xdr:from>
    <xdr:to>
      <xdr:col>85</xdr:col>
      <xdr:colOff>127000</xdr:colOff>
      <xdr:row>83</xdr:row>
      <xdr:rowOff>95250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5481300" y="143004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46737</xdr:rowOff>
    </xdr:from>
    <xdr:to>
      <xdr:col>76</xdr:col>
      <xdr:colOff>165100</xdr:colOff>
      <xdr:row>83</xdr:row>
      <xdr:rowOff>148337</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97537</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4592300" y="143256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139464</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71863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64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50998</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F00-0000CA020000}"/>
            </a:ext>
          </a:extLst>
        </xdr:cNvPr>
        <xdr:cNvSpPr txBox="1"/>
      </xdr:nvSpPr>
      <xdr:spPr>
        <a:xfrm>
          <a:off x="22199600" y="1445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5262</xdr:rowOff>
    </xdr:from>
    <xdr:to>
      <xdr:col>112</xdr:col>
      <xdr:colOff>38100</xdr:colOff>
      <xdr:row>85</xdr:row>
      <xdr:rowOff>106862</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56062</xdr:rowOff>
    </xdr:from>
    <xdr:to>
      <xdr:col>116</xdr:col>
      <xdr:colOff>63500</xdr:colOff>
      <xdr:row>85</xdr:row>
      <xdr:rowOff>78921</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1323300" y="146293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56062</xdr:rowOff>
    </xdr:from>
    <xdr:to>
      <xdr:col>111</xdr:col>
      <xdr:colOff>177800</xdr:colOff>
      <xdr:row>85</xdr:row>
      <xdr:rowOff>95250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0434300" y="146293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27776</xdr:rowOff>
    </xdr:from>
    <xdr:ext cx="469744" cy="259045"/>
    <xdr:sp macro="" textlink="">
      <xdr:nvSpPr>
        <xdr:cNvPr id="719" name="n_1aveValue【消防施設】&#10;一人当たり面積">
          <a:extLst>
            <a:ext uri="{FF2B5EF4-FFF2-40B4-BE49-F238E27FC236}">
              <a16:creationId xmlns:a16="http://schemas.microsoft.com/office/drawing/2014/main" id="{00000000-0008-0000-0F00-0000CF020000}"/>
            </a:ext>
          </a:extLst>
        </xdr:cNvPr>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20" name="n_2aveValue【消防施設】&#10;一人当たり面積">
          <a:extLst>
            <a:ext uri="{FF2B5EF4-FFF2-40B4-BE49-F238E27FC236}">
              <a16:creationId xmlns:a16="http://schemas.microsoft.com/office/drawing/2014/main" id="{00000000-0008-0000-0F00-0000D0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00000000-0008-0000-0F00-0000D1020000}"/>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123389</xdr:rowOff>
    </xdr:from>
    <xdr:ext cx="469744" cy="259045"/>
    <xdr:sp macro="" textlink="">
      <xdr:nvSpPr>
        <xdr:cNvPr id="722" name="n_1mainValue【消防施設】&#10;一人当たり面積">
          <a:extLst>
            <a:ext uri="{FF2B5EF4-FFF2-40B4-BE49-F238E27FC236}">
              <a16:creationId xmlns:a16="http://schemas.microsoft.com/office/drawing/2014/main" id="{00000000-0008-0000-0F00-0000D2020000}"/>
            </a:ext>
          </a:extLst>
        </xdr:cNvPr>
        <xdr:cNvSpPr txBox="1"/>
      </xdr:nvSpPr>
      <xdr:spPr>
        <a:xfrm>
          <a:off x="21075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723" name="n_2mainValue【消防施設】&#10;一人当たり面積">
          <a:extLst>
            <a:ext uri="{FF2B5EF4-FFF2-40B4-BE49-F238E27FC236}">
              <a16:creationId xmlns:a16="http://schemas.microsoft.com/office/drawing/2014/main" id="{00000000-0008-0000-0F00-0000D3020000}"/>
            </a:ext>
          </a:extLst>
        </xdr:cNvPr>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65" name="【庁舎】&#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63137</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5481300" y="178547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104</xdr:row>
      <xdr:rowOff>63137</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4592300" y="1767840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770" name="n_1aveValue【庁舎】&#10;有形固定資産減価償却率">
          <a:extLst>
            <a:ext uri="{FF2B5EF4-FFF2-40B4-BE49-F238E27FC236}">
              <a16:creationId xmlns:a16="http://schemas.microsoft.com/office/drawing/2014/main" id="{00000000-0008-0000-0F00-000002030000}"/>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00000000-0008-0000-0F00-00000303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00000000-0008-0000-0F00-000004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105064</xdr:rowOff>
    </xdr:from>
    <xdr:ext cx="405111" cy="259045"/>
    <xdr:sp macro="" textlink="">
      <xdr:nvSpPr>
        <xdr:cNvPr id="773" name="n_1mainValue【庁舎】&#10;有形固定資産減価償却率">
          <a:extLst>
            <a:ext uri="{FF2B5EF4-FFF2-40B4-BE49-F238E27FC236}">
              <a16:creationId xmlns:a16="http://schemas.microsoft.com/office/drawing/2014/main" id="{00000000-0008-0000-0F00-000005030000}"/>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774" name="n_2mainValue【庁舎】&#10;有形固定資産減価償却率">
          <a:extLst>
            <a:ext uri="{FF2B5EF4-FFF2-40B4-BE49-F238E27FC236}">
              <a16:creationId xmlns:a16="http://schemas.microsoft.com/office/drawing/2014/main" id="{00000000-0008-0000-0F00-000006030000}"/>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00000000-0008-0000-0F00-000021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00000000-0008-0000-0F00-000023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05" name="【庁舎】&#10;一人当たり面積平均値テキスト">
          <a:extLst>
            <a:ext uri="{FF2B5EF4-FFF2-40B4-BE49-F238E27FC236}">
              <a16:creationId xmlns:a16="http://schemas.microsoft.com/office/drawing/2014/main" id="{00000000-0008-0000-0F00-000025030000}"/>
            </a:ext>
          </a:extLst>
        </xdr:cNvPr>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97245</xdr:rowOff>
    </xdr:from>
    <xdr:to>
      <xdr:col>116</xdr:col>
      <xdr:colOff>114300</xdr:colOff>
      <xdr:row>105</xdr:row>
      <xdr:rowOff>27395</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120122</xdr:rowOff>
    </xdr:from>
    <xdr:ext cx="469744" cy="259045"/>
    <xdr:sp macro="" textlink="">
      <xdr:nvSpPr>
        <xdr:cNvPr id="816" name="【庁舎】&#10;一人当たり面積該当値テキスト">
          <a:extLst>
            <a:ext uri="{FF2B5EF4-FFF2-40B4-BE49-F238E27FC236}">
              <a16:creationId xmlns:a16="http://schemas.microsoft.com/office/drawing/2014/main" id="{00000000-0008-0000-0F00-000030030000}"/>
            </a:ext>
          </a:extLst>
        </xdr:cNvPr>
        <xdr:cNvSpPr txBox="1"/>
      </xdr:nvSpPr>
      <xdr:spPr>
        <a:xfrm>
          <a:off x="22199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148045</xdr:rowOff>
    </xdr:from>
    <xdr:to>
      <xdr:col>116</xdr:col>
      <xdr:colOff>63500</xdr:colOff>
      <xdr:row>104</xdr:row>
      <xdr:rowOff>151312</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1323300" y="179788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151312</xdr:rowOff>
    </xdr:from>
    <xdr:to>
      <xdr:col>111</xdr:col>
      <xdr:colOff>177800</xdr:colOff>
      <xdr:row>105</xdr:row>
      <xdr:rowOff>64770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0434300" y="179821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21" name="n_1aveValue【庁舎】&#10;一人当たり面積">
          <a:extLst>
            <a:ext uri="{FF2B5EF4-FFF2-40B4-BE49-F238E27FC236}">
              <a16:creationId xmlns:a16="http://schemas.microsoft.com/office/drawing/2014/main" id="{00000000-0008-0000-0F00-000035030000}"/>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22" name="n_2aveValue【庁舎】&#10;一人当たり面積">
          <a:extLst>
            <a:ext uri="{FF2B5EF4-FFF2-40B4-BE49-F238E27FC236}">
              <a16:creationId xmlns:a16="http://schemas.microsoft.com/office/drawing/2014/main" id="{00000000-0008-0000-0F00-00003603000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00000000-0008-0000-0F00-000037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824" name="n_1mainValue【庁舎】&#10;一人当たり面積">
          <a:extLst>
            <a:ext uri="{FF2B5EF4-FFF2-40B4-BE49-F238E27FC236}">
              <a16:creationId xmlns:a16="http://schemas.microsoft.com/office/drawing/2014/main" id="{00000000-0008-0000-0F00-000038030000}"/>
            </a:ext>
          </a:extLst>
        </xdr:cNvPr>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25" name="n_2mainValue【庁舎】&#10;一人当たり面積">
          <a:extLst>
            <a:ext uri="{FF2B5EF4-FFF2-40B4-BE49-F238E27FC236}">
              <a16:creationId xmlns:a16="http://schemas.microsoft.com/office/drawing/2014/main" id="{00000000-0008-0000-0F00-000039030000}"/>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市町村施設類型別ストック情報分析表①と同内容。</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0.65</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を下回っている。行政経営推進プランに掲げた定員管理の適正化を図るとともに、スクラップ・アンド・ビルドの促進により、限られた財源を市民ニーズ等を反映した重点施策に優先的に配分し、より一層の取捨選択を行っている。</a:t>
          </a:r>
          <a:endParaRPr lang="ja-JP" altLang="ja-JP" sz="1400">
            <a:effectLst/>
          </a:endParaRPr>
        </a:p>
        <a:p>
          <a:r>
            <a:rPr kumimoji="1" lang="ja-JP" altLang="ja-JP" sz="1100">
              <a:solidFill>
                <a:schemeClr val="dk1"/>
              </a:solidFill>
              <a:effectLst/>
              <a:latin typeface="+mn-lt"/>
              <a:ea typeface="+mn-ea"/>
              <a:cs typeface="+mn-cs"/>
            </a:rPr>
            <a:t>今後も自主的・安定的な財政基盤を確立するため、産業振興や定住促進の推進により、基幹収入である市税収入の確保に努め、加えて全国的に高い水準にある市税収納率の更なる向上を図るとともに、引き続き効果的・効率的な行財政経営に向けて、人件費・物件費の抑制を図る。</a:t>
          </a:r>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5882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92.0</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人件費、物件費、公債費については、</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効率化を図</a:t>
          </a:r>
          <a:r>
            <a:rPr kumimoji="1" lang="ja-JP" altLang="en-US" sz="1100">
              <a:solidFill>
                <a:schemeClr val="dk1"/>
              </a:solidFill>
              <a:effectLst/>
              <a:latin typeface="+mn-lt"/>
              <a:ea typeface="+mn-ea"/>
              <a:cs typeface="+mn-cs"/>
            </a:rPr>
            <a:t>り、財政力指数の項目で示した取組みを推進し、経常収支比率の上昇を抑制する。</a:t>
          </a:r>
          <a:endParaRPr kumimoji="0" lang="en-US" altLang="ja-JP" sz="14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7874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5077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77978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1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148082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059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138955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6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109,814</a:t>
          </a:r>
          <a:r>
            <a:rPr kumimoji="1" lang="ja-JP" altLang="ja-JP" sz="1100">
              <a:solidFill>
                <a:schemeClr val="dk1"/>
              </a:solidFill>
              <a:effectLst/>
              <a:latin typeface="+mn-lt"/>
              <a:ea typeface="+mn-ea"/>
              <a:cs typeface="+mn-cs"/>
            </a:rPr>
            <a:t>円となり、類似団体平均（</a:t>
          </a:r>
          <a:r>
            <a:rPr kumimoji="1" lang="en-US" altLang="ja-JP" sz="1100">
              <a:solidFill>
                <a:schemeClr val="dk1"/>
              </a:solidFill>
              <a:effectLst/>
              <a:latin typeface="+mn-lt"/>
              <a:ea typeface="+mn-ea"/>
              <a:cs typeface="+mn-cs"/>
            </a:rPr>
            <a:t>107,560</a:t>
          </a:r>
          <a:r>
            <a:rPr kumimoji="1" lang="ja-JP" altLang="ja-JP" sz="1100">
              <a:solidFill>
                <a:schemeClr val="dk1"/>
              </a:solidFill>
              <a:effectLst/>
              <a:latin typeface="+mn-lt"/>
              <a:ea typeface="+mn-ea"/>
              <a:cs typeface="+mn-cs"/>
            </a:rPr>
            <a:t>円）を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今後は今まで以上に</a:t>
          </a:r>
          <a:r>
            <a:rPr kumimoji="1" lang="ja-JP" altLang="ja-JP" sz="1100">
              <a:solidFill>
                <a:schemeClr val="dk1"/>
              </a:solidFill>
              <a:effectLst/>
              <a:latin typeface="+mn-lt"/>
              <a:ea typeface="+mn-ea"/>
              <a:cs typeface="+mn-cs"/>
            </a:rPr>
            <a:t>市有施設管理業務への指定管理者制度導入や徹底した事務事業の見直しによる経費の節減</a:t>
          </a:r>
          <a:r>
            <a:rPr kumimoji="1" lang="ja-JP" altLang="en-US" sz="1100">
              <a:solidFill>
                <a:schemeClr val="dk1"/>
              </a:solidFill>
              <a:effectLst/>
              <a:latin typeface="+mn-lt"/>
              <a:ea typeface="+mn-ea"/>
              <a:cs typeface="+mn-cs"/>
            </a:rPr>
            <a:t>を行っていく。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135407</xdr:rowOff>
    </xdr:from>
    <xdr:to>
      <xdr:col>23</xdr:col>
      <xdr:colOff>133350</xdr:colOff>
      <xdr:row>83</xdr:row>
      <xdr:rowOff>26730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4307"/>
          <a:ext cx="8382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104573</xdr:rowOff>
    </xdr:from>
    <xdr:to>
      <xdr:col>19</xdr:col>
      <xdr:colOff>133350</xdr:colOff>
      <xdr:row>82</xdr:row>
      <xdr:rowOff>135407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63473"/>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92439</xdr:rowOff>
    </xdr:from>
    <xdr:to>
      <xdr:col>15</xdr:col>
      <xdr:colOff>82550</xdr:colOff>
      <xdr:row>82</xdr:row>
      <xdr:rowOff>104573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1339"/>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92439</xdr:rowOff>
    </xdr:from>
    <xdr:to>
      <xdr:col>11</xdr:col>
      <xdr:colOff>31750</xdr:colOff>
      <xdr:row>82</xdr:row>
      <xdr:rowOff>106882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51339"/>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147380</xdr:rowOff>
    </xdr:from>
    <xdr:to>
      <xdr:col>23</xdr:col>
      <xdr:colOff>184150</xdr:colOff>
      <xdr:row>83</xdr:row>
      <xdr:rowOff>77530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119457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84607</xdr:rowOff>
    </xdr:from>
    <xdr:to>
      <xdr:col>19</xdr:col>
      <xdr:colOff>184150</xdr:colOff>
      <xdr:row>83</xdr:row>
      <xdr:rowOff>14757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24934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53773</xdr:rowOff>
    </xdr:from>
    <xdr:to>
      <xdr:col>15</xdr:col>
      <xdr:colOff>133350</xdr:colOff>
      <xdr:row>82</xdr:row>
      <xdr:rowOff>155373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165550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8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41639</xdr:rowOff>
    </xdr:from>
    <xdr:to>
      <xdr:col>11</xdr:col>
      <xdr:colOff>82550</xdr:colOff>
      <xdr:row>82</xdr:row>
      <xdr:rowOff>143239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153416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6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56082</xdr:rowOff>
    </xdr:from>
    <xdr:to>
      <xdr:col>7</xdr:col>
      <xdr:colOff>31750</xdr:colOff>
      <xdr:row>82</xdr:row>
      <xdr:rowOff>157682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142459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0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今後も、給与については、国や他の地方公共団体及び地域の民間企業の給与水準を考慮しながら適正化に努めるとともに、定員管理の適正化や退職勧奨の実施により人件費の抑制に努める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843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6.08</a:t>
          </a:r>
          <a:r>
            <a:rPr kumimoji="1" lang="ja-JP" altLang="ja-JP" sz="1100">
              <a:solidFill>
                <a:schemeClr val="dk1"/>
              </a:solidFill>
              <a:effectLst/>
              <a:latin typeface="+mn-lt"/>
              <a:ea typeface="+mn-ea"/>
              <a:cs typeface="+mn-cs"/>
            </a:rPr>
            <a:t>人となり、類似団体平均（</a:t>
          </a:r>
          <a:r>
            <a:rPr kumimoji="1" lang="en-US" altLang="ja-JP" sz="1100">
              <a:solidFill>
                <a:schemeClr val="dk1"/>
              </a:solidFill>
              <a:effectLst/>
              <a:latin typeface="+mn-lt"/>
              <a:ea typeface="+mn-ea"/>
              <a:cs typeface="+mn-cs"/>
            </a:rPr>
            <a:t>6.31</a:t>
          </a:r>
          <a:r>
            <a:rPr kumimoji="1" lang="ja-JP" altLang="ja-JP" sz="1100">
              <a:solidFill>
                <a:schemeClr val="dk1"/>
              </a:solidFill>
              <a:effectLst/>
              <a:latin typeface="+mn-lt"/>
              <a:ea typeface="+mn-ea"/>
              <a:cs typeface="+mn-cs"/>
            </a:rPr>
            <a:t>人）を下回っている。今後も、事務事業の見直し、民間委託、嘱託職員の適正配置等により、計画的な職員管理に努める。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9978</xdr:rowOff>
    </xdr:from>
    <xdr:to>
      <xdr:col>81</xdr:col>
      <xdr:colOff>44450</xdr:colOff>
      <xdr:row>62</xdr:row>
      <xdr:rowOff>20320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3987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6531</xdr:rowOff>
    </xdr:from>
    <xdr:to>
      <xdr:col>77</xdr:col>
      <xdr:colOff>44450</xdr:colOff>
      <xdr:row>62</xdr:row>
      <xdr:rowOff>9978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64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6531</xdr:rowOff>
    </xdr:from>
    <xdr:to>
      <xdr:col>72</xdr:col>
      <xdr:colOff>203200</xdr:colOff>
      <xdr:row>62</xdr:row>
      <xdr:rowOff>6531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3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6531</xdr:rowOff>
    </xdr:from>
    <xdr:to>
      <xdr:col>68</xdr:col>
      <xdr:colOff>152400</xdr:colOff>
      <xdr:row>62</xdr:row>
      <xdr:rowOff>54791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364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130628</xdr:rowOff>
    </xdr:from>
    <xdr:to>
      <xdr:col>77</xdr:col>
      <xdr:colOff>95250</xdr:colOff>
      <xdr:row>62</xdr:row>
      <xdr:rowOff>60778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127181</xdr:rowOff>
    </xdr:from>
    <xdr:to>
      <xdr:col>73</xdr:col>
      <xdr:colOff>44450</xdr:colOff>
      <xdr:row>62</xdr:row>
      <xdr:rowOff>57331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127181</xdr:rowOff>
    </xdr:from>
    <xdr:to>
      <xdr:col>68</xdr:col>
      <xdr:colOff>203200</xdr:colOff>
      <xdr:row>62</xdr:row>
      <xdr:rowOff>57331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67508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今後も、事業の徹底した取捨選択と、交付税算入等を考慮した財政的に有利な地方債を選択した借入を行う等の取組を継続する。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129540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169756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70696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5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５年連続で負担無しとなり、類似団体内で最も健全な数値となっている。主な要因としては、公営企業債等繰入見込額の減等が挙げられる。</a:t>
          </a:r>
          <a:endParaRPr lang="ja-JP" altLang="ja-JP" sz="1400">
            <a:effectLst/>
          </a:endParaRPr>
        </a:p>
        <a:p>
          <a:r>
            <a:rPr kumimoji="1" lang="ja-JP" altLang="ja-JP" sz="1100">
              <a:solidFill>
                <a:schemeClr val="dk1"/>
              </a:solidFill>
              <a:effectLst/>
              <a:latin typeface="+mn-lt"/>
              <a:ea typeface="+mn-ea"/>
              <a:cs typeface="+mn-cs"/>
            </a:rPr>
            <a:t>今後も、公債費等義務的経費の削減を中心とする行財政改革を進め、財政の健全化に努める。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％）を下回っている。今後も定員管理計画に基づき、計画的な職員の適正配置を図り、職員給与の適正化に努める。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41275</xdr:rowOff>
    </xdr:from>
    <xdr:to>
      <xdr:col>24</xdr:col>
      <xdr:colOff>25400</xdr:colOff>
      <xdr:row>36</xdr:row>
      <xdr:rowOff>117475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134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22225</xdr:rowOff>
    </xdr:from>
    <xdr:to>
      <xdr:col>19</xdr:col>
      <xdr:colOff>187325</xdr:colOff>
      <xdr:row>36</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94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22225</xdr:rowOff>
    </xdr:from>
    <xdr:to>
      <xdr:col>15</xdr:col>
      <xdr:colOff>98425</xdr:colOff>
      <xdr:row>36</xdr:row>
      <xdr:rowOff>88900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19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66675</xdr:rowOff>
    </xdr:from>
    <xdr:to>
      <xdr:col>24</xdr:col>
      <xdr:colOff>76200</xdr:colOff>
      <xdr:row>36</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83202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161925</xdr:rowOff>
    </xdr:from>
    <xdr:to>
      <xdr:col>20</xdr:col>
      <xdr:colOff>38100</xdr:colOff>
      <xdr:row>36</xdr:row>
      <xdr:rowOff>92075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102252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142875</xdr:rowOff>
    </xdr:from>
    <xdr:to>
      <xdr:col>15</xdr:col>
      <xdr:colOff>149225</xdr:colOff>
      <xdr:row>36</xdr:row>
      <xdr:rowOff>73025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83202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％となり、前年度から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ポイント増加しているが、類似団体平均（</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％）を大きく下回っている。これは、市有施設管理業務への指定管理者制度導入や徹底した事務事業の見直しによる経費の節減による効果であり、今後も適正な行財政運営を図る。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42636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516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116114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72571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41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72571</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241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138793</xdr:rowOff>
    </xdr:from>
    <xdr:to>
      <xdr:col>69</xdr:col>
      <xdr:colOff>142875</xdr:colOff>
      <xdr:row>14</xdr:row>
      <xdr:rowOff>68943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79120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％）を上回っている。これは、</a:t>
          </a:r>
          <a:r>
            <a:rPr kumimoji="1" lang="ja-JP" altLang="en-US" sz="1100">
              <a:solidFill>
                <a:schemeClr val="dk1"/>
              </a:solidFill>
              <a:effectLst/>
              <a:latin typeface="+mn-lt"/>
              <a:ea typeface="+mn-ea"/>
              <a:cs typeface="+mn-cs"/>
            </a:rPr>
            <a:t>介護給付費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訓練等給付費等</a:t>
          </a:r>
          <a:r>
            <a:rPr kumimoji="1" lang="ja-JP" altLang="ja-JP" sz="1100">
              <a:solidFill>
                <a:schemeClr val="dk1"/>
              </a:solidFill>
              <a:effectLst/>
              <a:latin typeface="+mn-lt"/>
              <a:ea typeface="+mn-ea"/>
              <a:cs typeface="+mn-cs"/>
            </a:rPr>
            <a:t>の増が主な要因である。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70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25400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1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82550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85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％であり、類似団体平均（</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を上回っている。これは、維持補修費について、廃棄物処理事業を一部事務組合等の広域行政運営ではなく、直営にて運営（一部地区を除く。）していることによるものである。今後も施設の効率的な運営により経費削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162378</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151493</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26505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132642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15620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補助費等については、経年的に類似団体平均を上回っているが、これは、消防事務等の行政サービスを一部事務組合で運営しており、これらに対する負担金が発生するためである。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48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113284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113284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16273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％）を上回っている。これは近年の小中学校等の耐震補強に係る義務教育施設整備事業等の増が主な要因である。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129721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598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129721</xdr:rowOff>
    </xdr:from>
    <xdr:to>
      <xdr:col>19</xdr:col>
      <xdr:colOff>187325</xdr:colOff>
      <xdr:row>79</xdr:row>
      <xdr:rowOff>151493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67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79</xdr:row>
      <xdr:rowOff>151493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66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80</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66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78921</xdr:rowOff>
    </xdr:from>
    <xdr:to>
      <xdr:col>20</xdr:col>
      <xdr:colOff>38100</xdr:colOff>
      <xdr:row>80</xdr:row>
      <xdr:rowOff>9071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165298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70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100693</xdr:rowOff>
    </xdr:from>
    <xdr:to>
      <xdr:col>15</xdr:col>
      <xdr:colOff>149225</xdr:colOff>
      <xdr:row>80</xdr:row>
      <xdr:rowOff>30843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15620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公債費以外で見た場合、</a:t>
          </a:r>
          <a:r>
            <a:rPr kumimoji="1" lang="en-US" altLang="ja-JP" sz="1100">
              <a:solidFill>
                <a:schemeClr val="dk1"/>
              </a:solidFill>
              <a:effectLst/>
              <a:latin typeface="+mn-lt"/>
              <a:ea typeface="+mn-ea"/>
              <a:cs typeface="+mn-cs"/>
            </a:rPr>
            <a:t>75.9</a:t>
          </a:r>
          <a:r>
            <a:rPr kumimoji="1" lang="ja-JP" altLang="ja-JP" sz="1100">
              <a:solidFill>
                <a:schemeClr val="dk1"/>
              </a:solidFill>
              <a:effectLst/>
              <a:latin typeface="+mn-lt"/>
              <a:ea typeface="+mn-ea"/>
              <a:cs typeface="+mn-cs"/>
            </a:rPr>
            <a:t>％であり、前年度から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ポイント増加しているが、類似団体平均（</a:t>
          </a:r>
          <a:r>
            <a:rPr kumimoji="1" lang="en-US" altLang="ja-JP" sz="1100">
              <a:solidFill>
                <a:schemeClr val="dk1"/>
              </a:solidFill>
              <a:effectLst/>
              <a:latin typeface="+mn-lt"/>
              <a:ea typeface="+mn-ea"/>
              <a:cs typeface="+mn-cs"/>
            </a:rPr>
            <a:t>78.1</a:t>
          </a:r>
          <a:r>
            <a:rPr kumimoji="1" lang="ja-JP" altLang="ja-JP" sz="1100">
              <a:solidFill>
                <a:schemeClr val="dk1"/>
              </a:solidFill>
              <a:effectLst/>
              <a:latin typeface="+mn-lt"/>
              <a:ea typeface="+mn-ea"/>
              <a:cs typeface="+mn-cs"/>
            </a:rPr>
            <a:t>％）を下回っている。今後においては、行政経営推進プランで示した目標を達成すべく、計画的な行財政運営を図り、財政の健全性を確保し、経常収支比率の改善に努める。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110998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846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154432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108713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52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35561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88976</xdr:rowOff>
    </xdr:from>
    <xdr:to>
      <xdr:col>29</xdr:col>
      <xdr:colOff>127000</xdr:colOff>
      <xdr:row>15</xdr:row>
      <xdr:rowOff>150127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8351"/>
          <a:ext cx="6477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150127</xdr:rowOff>
    </xdr:from>
    <xdr:to>
      <xdr:col>26</xdr:col>
      <xdr:colOff>50800</xdr:colOff>
      <xdr:row>16</xdr:row>
      <xdr:rowOff>9766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9502"/>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148603</xdr:rowOff>
    </xdr:from>
    <xdr:to>
      <xdr:col>22</xdr:col>
      <xdr:colOff>114300</xdr:colOff>
      <xdr:row>16</xdr:row>
      <xdr:rowOff>9766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67978"/>
          <a:ext cx="698500" cy="3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148603</xdr:rowOff>
    </xdr:from>
    <xdr:to>
      <xdr:col>18</xdr:col>
      <xdr:colOff>177800</xdr:colOff>
      <xdr:row>15</xdr:row>
      <xdr:rowOff>166433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7978"/>
          <a:ext cx="6985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38176</xdr:rowOff>
    </xdr:from>
    <xdr:to>
      <xdr:col>29</xdr:col>
      <xdr:colOff>177800</xdr:colOff>
      <xdr:row>15</xdr:row>
      <xdr:rowOff>139776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54703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99327</xdr:rowOff>
    </xdr:from>
    <xdr:to>
      <xdr:col>26</xdr:col>
      <xdr:colOff>101600</xdr:colOff>
      <xdr:row>16</xdr:row>
      <xdr:rowOff>29477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39654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7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130416</xdr:rowOff>
    </xdr:from>
    <xdr:to>
      <xdr:col>22</xdr:col>
      <xdr:colOff>165100</xdr:colOff>
      <xdr:row>16</xdr:row>
      <xdr:rowOff>60566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70743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97803</xdr:rowOff>
    </xdr:from>
    <xdr:to>
      <xdr:col>19</xdr:col>
      <xdr:colOff>38100</xdr:colOff>
      <xdr:row>16</xdr:row>
      <xdr:rowOff>27953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38130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115633</xdr:rowOff>
    </xdr:from>
    <xdr:to>
      <xdr:col>15</xdr:col>
      <xdr:colOff>101600</xdr:colOff>
      <xdr:row>16</xdr:row>
      <xdr:rowOff>45783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55960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331292</xdr:rowOff>
    </xdr:from>
    <xdr:to>
      <xdr:col>29</xdr:col>
      <xdr:colOff>127000</xdr:colOff>
      <xdr:row>36</xdr:row>
      <xdr:rowOff>77165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41642"/>
          <a:ext cx="6477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331292</xdr:rowOff>
    </xdr:from>
    <xdr:to>
      <xdr:col>26</xdr:col>
      <xdr:colOff>50800</xdr:colOff>
      <xdr:row>36</xdr:row>
      <xdr:rowOff>16205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41642"/>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16205</xdr:rowOff>
    </xdr:from>
    <xdr:to>
      <xdr:col>22</xdr:col>
      <xdr:colOff>114300</xdr:colOff>
      <xdr:row>36</xdr:row>
      <xdr:rowOff>19482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69455"/>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19482</xdr:rowOff>
    </xdr:from>
    <xdr:to>
      <xdr:col>18</xdr:col>
      <xdr:colOff>177800</xdr:colOff>
      <xdr:row>36</xdr:row>
      <xdr:rowOff>45924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2732"/>
          <a:ext cx="698500" cy="2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26365</xdr:rowOff>
    </xdr:from>
    <xdr:to>
      <xdr:col>29</xdr:col>
      <xdr:colOff>177800</xdr:colOff>
      <xdr:row>36</xdr:row>
      <xdr:rowOff>127965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341342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280492</xdr:rowOff>
    </xdr:from>
    <xdr:to>
      <xdr:col>26</xdr:col>
      <xdr:colOff>101600</xdr:colOff>
      <xdr:row>36</xdr:row>
      <xdr:rowOff>39192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23969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308305</xdr:rowOff>
    </xdr:from>
    <xdr:to>
      <xdr:col>22</xdr:col>
      <xdr:colOff>165100</xdr:colOff>
      <xdr:row>36</xdr:row>
      <xdr:rowOff>67005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51782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311582</xdr:rowOff>
    </xdr:from>
    <xdr:to>
      <xdr:col>19</xdr:col>
      <xdr:colOff>38100</xdr:colOff>
      <xdr:row>36</xdr:row>
      <xdr:rowOff>70282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55059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338024</xdr:rowOff>
    </xdr:from>
    <xdr:to>
      <xdr:col>15</xdr:col>
      <xdr:colOff>101600</xdr:colOff>
      <xdr:row>36</xdr:row>
      <xdr:rowOff>96724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48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81501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3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21605</xdr:rowOff>
    </xdr:from>
    <xdr:to>
      <xdr:col>24</xdr:col>
      <xdr:colOff>63500</xdr:colOff>
      <xdr:row>36</xdr:row>
      <xdr:rowOff>68560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93805"/>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68560</xdr:rowOff>
    </xdr:from>
    <xdr:to>
      <xdr:col>19</xdr:col>
      <xdr:colOff>177800</xdr:colOff>
      <xdr:row>36</xdr:row>
      <xdr:rowOff>79030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4076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10244</xdr:rowOff>
    </xdr:from>
    <xdr:to>
      <xdr:col>15</xdr:col>
      <xdr:colOff>50800</xdr:colOff>
      <xdr:row>36</xdr:row>
      <xdr:rowOff>79030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82444"/>
          <a:ext cx="8890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10244</xdr:rowOff>
    </xdr:from>
    <xdr:to>
      <xdr:col>10</xdr:col>
      <xdr:colOff>114300</xdr:colOff>
      <xdr:row>36</xdr:row>
      <xdr:rowOff>31709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82444"/>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142255</xdr:rowOff>
    </xdr:from>
    <xdr:to>
      <xdr:col>24</xdr:col>
      <xdr:colOff>114300</xdr:colOff>
      <xdr:row>36</xdr:row>
      <xdr:rowOff>72405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165132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9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17760</xdr:rowOff>
    </xdr:from>
    <xdr:to>
      <xdr:col>20</xdr:col>
      <xdr:colOff>38100</xdr:colOff>
      <xdr:row>36</xdr:row>
      <xdr:rowOff>119360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135887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28230</xdr:rowOff>
    </xdr:from>
    <xdr:to>
      <xdr:col>15</xdr:col>
      <xdr:colOff>101600</xdr:colOff>
      <xdr:row>36</xdr:row>
      <xdr:rowOff>129830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146357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130894</xdr:rowOff>
    </xdr:from>
    <xdr:to>
      <xdr:col>10</xdr:col>
      <xdr:colOff>165100</xdr:colOff>
      <xdr:row>36</xdr:row>
      <xdr:rowOff>61044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77571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152359</xdr:rowOff>
    </xdr:from>
    <xdr:to>
      <xdr:col>6</xdr:col>
      <xdr:colOff>38100</xdr:colOff>
      <xdr:row>36</xdr:row>
      <xdr:rowOff>82509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99036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169952</xdr:rowOff>
    </xdr:from>
    <xdr:to>
      <xdr:col>24</xdr:col>
      <xdr:colOff>63500</xdr:colOff>
      <xdr:row>56</xdr:row>
      <xdr:rowOff>78054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99702"/>
          <a:ext cx="8382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78054</xdr:rowOff>
    </xdr:from>
    <xdr:to>
      <xdr:col>19</xdr:col>
      <xdr:colOff>177800</xdr:colOff>
      <xdr:row>56</xdr:row>
      <xdr:rowOff>108801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79254"/>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108801</xdr:rowOff>
    </xdr:from>
    <xdr:to>
      <xdr:col>15</xdr:col>
      <xdr:colOff>50800</xdr:colOff>
      <xdr:row>56</xdr:row>
      <xdr:rowOff>153988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0001"/>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144081</xdr:rowOff>
    </xdr:from>
    <xdr:to>
      <xdr:col>10</xdr:col>
      <xdr:colOff>114300</xdr:colOff>
      <xdr:row>56</xdr:row>
      <xdr:rowOff>153988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4528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119152</xdr:rowOff>
    </xdr:from>
    <xdr:to>
      <xdr:col>24</xdr:col>
      <xdr:colOff>114300</xdr:colOff>
      <xdr:row>56</xdr:row>
      <xdr:rowOff>49302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97579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27254</xdr:rowOff>
    </xdr:from>
    <xdr:to>
      <xdr:col>20</xdr:col>
      <xdr:colOff>38100</xdr:colOff>
      <xdr:row>56</xdr:row>
      <xdr:rowOff>128854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119981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58001</xdr:rowOff>
    </xdr:from>
    <xdr:to>
      <xdr:col>15</xdr:col>
      <xdr:colOff>101600</xdr:colOff>
      <xdr:row>56</xdr:row>
      <xdr:rowOff>159601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150728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103188</xdr:rowOff>
    </xdr:from>
    <xdr:to>
      <xdr:col>10</xdr:col>
      <xdr:colOff>165100</xdr:colOff>
      <xdr:row>57</xdr:row>
      <xdr:rowOff>33338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24465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93281</xdr:rowOff>
    </xdr:from>
    <xdr:to>
      <xdr:col>6</xdr:col>
      <xdr:colOff>38100</xdr:colOff>
      <xdr:row>57</xdr:row>
      <xdr:rowOff>23431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93694</xdr:rowOff>
    </xdr:from>
    <xdr:to>
      <xdr:col>24</xdr:col>
      <xdr:colOff>63500</xdr:colOff>
      <xdr:row>75</xdr:row>
      <xdr:rowOff>112211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52444"/>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112211</xdr:rowOff>
    </xdr:from>
    <xdr:to>
      <xdr:col>19</xdr:col>
      <xdr:colOff>177800</xdr:colOff>
      <xdr:row>75</xdr:row>
      <xdr:rowOff>119640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97096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119640</xdr:rowOff>
    </xdr:from>
    <xdr:to>
      <xdr:col>15</xdr:col>
      <xdr:colOff>50800</xdr:colOff>
      <xdr:row>75</xdr:row>
      <xdr:rowOff>130042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2978390"/>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70377</xdr:rowOff>
    </xdr:from>
    <xdr:to>
      <xdr:col>10</xdr:col>
      <xdr:colOff>114300</xdr:colOff>
      <xdr:row>75</xdr:row>
      <xdr:rowOff>130042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2929127"/>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42894</xdr:rowOff>
    </xdr:from>
    <xdr:to>
      <xdr:col>24</xdr:col>
      <xdr:colOff>114300</xdr:colOff>
      <xdr:row>75</xdr:row>
      <xdr:rowOff>144494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65771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5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61411</xdr:rowOff>
    </xdr:from>
    <xdr:to>
      <xdr:col>20</xdr:col>
      <xdr:colOff>38100</xdr:colOff>
      <xdr:row>75</xdr:row>
      <xdr:rowOff>163010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20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8088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69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68840</xdr:rowOff>
    </xdr:from>
    <xdr:to>
      <xdr:col>15</xdr:col>
      <xdr:colOff>101600</xdr:colOff>
      <xdr:row>75</xdr:row>
      <xdr:rowOff>170439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927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79242</xdr:rowOff>
    </xdr:from>
    <xdr:to>
      <xdr:col>10</xdr:col>
      <xdr:colOff>165100</xdr:colOff>
      <xdr:row>76</xdr:row>
      <xdr:rowOff>9392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9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25919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71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19577</xdr:rowOff>
    </xdr:from>
    <xdr:to>
      <xdr:col>6</xdr:col>
      <xdr:colOff>38100</xdr:colOff>
      <xdr:row>75</xdr:row>
      <xdr:rowOff>121177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8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137704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65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32810</xdr:rowOff>
    </xdr:from>
    <xdr:to>
      <xdr:col>24</xdr:col>
      <xdr:colOff>63500</xdr:colOff>
      <xdr:row>93</xdr:row>
      <xdr:rowOff>50909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977660"/>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50909</xdr:rowOff>
    </xdr:from>
    <xdr:to>
      <xdr:col>19</xdr:col>
      <xdr:colOff>177800</xdr:colOff>
      <xdr:row>93</xdr:row>
      <xdr:rowOff>157283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995759"/>
          <a:ext cx="8890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157283</xdr:rowOff>
    </xdr:from>
    <xdr:to>
      <xdr:col>15</xdr:col>
      <xdr:colOff>50800</xdr:colOff>
      <xdr:row>94</xdr:row>
      <xdr:rowOff>103942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102133"/>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103942</xdr:rowOff>
    </xdr:from>
    <xdr:to>
      <xdr:col>10</xdr:col>
      <xdr:colOff>114300</xdr:colOff>
      <xdr:row>95</xdr:row>
      <xdr:rowOff>115849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220242"/>
          <a:ext cx="8890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153460</xdr:rowOff>
    </xdr:from>
    <xdr:to>
      <xdr:col>24</xdr:col>
      <xdr:colOff>114300</xdr:colOff>
      <xdr:row>93</xdr:row>
      <xdr:rowOff>83610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9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4887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77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109</xdr:rowOff>
    </xdr:from>
    <xdr:to>
      <xdr:col>20</xdr:col>
      <xdr:colOff>38100</xdr:colOff>
      <xdr:row>93</xdr:row>
      <xdr:rowOff>101709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9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118236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7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106483</xdr:rowOff>
    </xdr:from>
    <xdr:to>
      <xdr:col>15</xdr:col>
      <xdr:colOff>101600</xdr:colOff>
      <xdr:row>94</xdr:row>
      <xdr:rowOff>36633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0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53160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82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53142</xdr:rowOff>
    </xdr:from>
    <xdr:to>
      <xdr:col>10</xdr:col>
      <xdr:colOff>165100</xdr:colOff>
      <xdr:row>94</xdr:row>
      <xdr:rowOff>154742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1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171269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94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65049</xdr:rowOff>
    </xdr:from>
    <xdr:to>
      <xdr:col>6</xdr:col>
      <xdr:colOff>38100</xdr:colOff>
      <xdr:row>95</xdr:row>
      <xdr:rowOff>166649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124750</xdr:rowOff>
    </xdr:from>
    <xdr:to>
      <xdr:col>55</xdr:col>
      <xdr:colOff>0</xdr:colOff>
      <xdr:row>32</xdr:row>
      <xdr:rowOff>140660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611150"/>
          <a:ext cx="8382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124750</xdr:rowOff>
    </xdr:from>
    <xdr:to>
      <xdr:col>50</xdr:col>
      <xdr:colOff>114300</xdr:colOff>
      <xdr:row>32</xdr:row>
      <xdr:rowOff>128019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611150"/>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75395</xdr:rowOff>
    </xdr:from>
    <xdr:to>
      <xdr:col>45</xdr:col>
      <xdr:colOff>177800</xdr:colOff>
      <xdr:row>32</xdr:row>
      <xdr:rowOff>128019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561795"/>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75395</xdr:rowOff>
    </xdr:from>
    <xdr:to>
      <xdr:col>41</xdr:col>
      <xdr:colOff>50800</xdr:colOff>
      <xdr:row>32</xdr:row>
      <xdr:rowOff>163383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561795"/>
          <a:ext cx="889000" cy="8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89860</xdr:rowOff>
    </xdr:from>
    <xdr:to>
      <xdr:col>55</xdr:col>
      <xdr:colOff>50800</xdr:colOff>
      <xdr:row>33</xdr:row>
      <xdr:rowOff>20010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5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112737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42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73950</xdr:rowOff>
    </xdr:from>
    <xdr:to>
      <xdr:col>50</xdr:col>
      <xdr:colOff>165100</xdr:colOff>
      <xdr:row>33</xdr:row>
      <xdr:rowOff>4100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5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20627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3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77219</xdr:rowOff>
    </xdr:from>
    <xdr:to>
      <xdr:col>46</xdr:col>
      <xdr:colOff>38100</xdr:colOff>
      <xdr:row>33</xdr:row>
      <xdr:rowOff>7369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23896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3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24595</xdr:rowOff>
    </xdr:from>
    <xdr:to>
      <xdr:col>41</xdr:col>
      <xdr:colOff>101600</xdr:colOff>
      <xdr:row>32</xdr:row>
      <xdr:rowOff>126195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5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142722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2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112583</xdr:rowOff>
    </xdr:from>
    <xdr:to>
      <xdr:col>36</xdr:col>
      <xdr:colOff>165100</xdr:colOff>
      <xdr:row>33</xdr:row>
      <xdr:rowOff>42733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5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59260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3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56304</xdr:rowOff>
    </xdr:from>
    <xdr:to>
      <xdr:col>55</xdr:col>
      <xdr:colOff>0</xdr:colOff>
      <xdr:row>56</xdr:row>
      <xdr:rowOff>15832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486054"/>
          <a:ext cx="838200" cy="1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56304</xdr:rowOff>
    </xdr:from>
    <xdr:to>
      <xdr:col>50</xdr:col>
      <xdr:colOff>114300</xdr:colOff>
      <xdr:row>55</xdr:row>
      <xdr:rowOff>86839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486054"/>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86839</xdr:rowOff>
    </xdr:from>
    <xdr:to>
      <xdr:col>45</xdr:col>
      <xdr:colOff>177800</xdr:colOff>
      <xdr:row>56</xdr:row>
      <xdr:rowOff>119083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16589"/>
          <a:ext cx="889000" cy="20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6622</xdr:rowOff>
    </xdr:from>
    <xdr:to>
      <xdr:col>41</xdr:col>
      <xdr:colOff>50800</xdr:colOff>
      <xdr:row>56</xdr:row>
      <xdr:rowOff>119083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07822"/>
          <a:ext cx="889000" cy="1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136482</xdr:rowOff>
    </xdr:from>
    <xdr:to>
      <xdr:col>55</xdr:col>
      <xdr:colOff>50800</xdr:colOff>
      <xdr:row>56</xdr:row>
      <xdr:rowOff>66632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159359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5504</xdr:rowOff>
    </xdr:from>
    <xdr:to>
      <xdr:col>50</xdr:col>
      <xdr:colOff>165100</xdr:colOff>
      <xdr:row>55</xdr:row>
      <xdr:rowOff>107104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123631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2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36039</xdr:rowOff>
    </xdr:from>
    <xdr:to>
      <xdr:col>46</xdr:col>
      <xdr:colOff>38100</xdr:colOff>
      <xdr:row>55</xdr:row>
      <xdr:rowOff>137639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154166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68283</xdr:rowOff>
    </xdr:from>
    <xdr:to>
      <xdr:col>41</xdr:col>
      <xdr:colOff>101600</xdr:colOff>
      <xdr:row>56</xdr:row>
      <xdr:rowOff>169883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14960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127272</xdr:rowOff>
    </xdr:from>
    <xdr:to>
      <xdr:col>36</xdr:col>
      <xdr:colOff>165100</xdr:colOff>
      <xdr:row>56</xdr:row>
      <xdr:rowOff>57422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73949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129870</xdr:rowOff>
    </xdr:from>
    <xdr:to>
      <xdr:col>55</xdr:col>
      <xdr:colOff>0</xdr:colOff>
      <xdr:row>78</xdr:row>
      <xdr:rowOff>17284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160070"/>
          <a:ext cx="838200" cy="2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169190</xdr:rowOff>
    </xdr:from>
    <xdr:to>
      <xdr:col>50</xdr:col>
      <xdr:colOff>114300</xdr:colOff>
      <xdr:row>76</xdr:row>
      <xdr:rowOff>129870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027940"/>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169190</xdr:rowOff>
    </xdr:from>
    <xdr:to>
      <xdr:col>45</xdr:col>
      <xdr:colOff>177800</xdr:colOff>
      <xdr:row>77</xdr:row>
      <xdr:rowOff>7913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027940"/>
          <a:ext cx="889000" cy="1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164571</xdr:rowOff>
    </xdr:from>
    <xdr:to>
      <xdr:col>41</xdr:col>
      <xdr:colOff>50800</xdr:colOff>
      <xdr:row>77</xdr:row>
      <xdr:rowOff>7913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94771"/>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137934</xdr:rowOff>
    </xdr:from>
    <xdr:to>
      <xdr:col>55</xdr:col>
      <xdr:colOff>50800</xdr:colOff>
      <xdr:row>78</xdr:row>
      <xdr:rowOff>68084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52861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5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79070</xdr:rowOff>
    </xdr:from>
    <xdr:to>
      <xdr:col>50</xdr:col>
      <xdr:colOff>165100</xdr:colOff>
      <xdr:row>77</xdr:row>
      <xdr:rowOff>9220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25747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8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118390</xdr:rowOff>
    </xdr:from>
    <xdr:to>
      <xdr:col>46</xdr:col>
      <xdr:colOff>38100</xdr:colOff>
      <xdr:row>76</xdr:row>
      <xdr:rowOff>48540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65067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128563</xdr:rowOff>
    </xdr:from>
    <xdr:to>
      <xdr:col>41</xdr:col>
      <xdr:colOff>101600</xdr:colOff>
      <xdr:row>77</xdr:row>
      <xdr:rowOff>58713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113771</xdr:rowOff>
    </xdr:from>
    <xdr:to>
      <xdr:col>36</xdr:col>
      <xdr:colOff>165100</xdr:colOff>
      <xdr:row>77</xdr:row>
      <xdr:rowOff>43921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35048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135376</xdr:rowOff>
    </xdr:from>
    <xdr:to>
      <xdr:col>55</xdr:col>
      <xdr:colOff>0</xdr:colOff>
      <xdr:row>94</xdr:row>
      <xdr:rowOff>145662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251676"/>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135376</xdr:rowOff>
    </xdr:from>
    <xdr:to>
      <xdr:col>50</xdr:col>
      <xdr:colOff>114300</xdr:colOff>
      <xdr:row>95</xdr:row>
      <xdr:rowOff>122726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251676"/>
          <a:ext cx="889000" cy="1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122726</xdr:rowOff>
    </xdr:from>
    <xdr:to>
      <xdr:col>45</xdr:col>
      <xdr:colOff>177800</xdr:colOff>
      <xdr:row>96</xdr:row>
      <xdr:rowOff>107144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10476"/>
          <a:ext cx="889000" cy="1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85655</xdr:rowOff>
    </xdr:from>
    <xdr:to>
      <xdr:col>41</xdr:col>
      <xdr:colOff>50800</xdr:colOff>
      <xdr:row>96</xdr:row>
      <xdr:rowOff>107144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373405"/>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94862</xdr:rowOff>
    </xdr:from>
    <xdr:to>
      <xdr:col>55</xdr:col>
      <xdr:colOff>50800</xdr:colOff>
      <xdr:row>95</xdr:row>
      <xdr:rowOff>25012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2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117739</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0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84576</xdr:rowOff>
    </xdr:from>
    <xdr:to>
      <xdr:col>50</xdr:col>
      <xdr:colOff>165100</xdr:colOff>
      <xdr:row>95</xdr:row>
      <xdr:rowOff>14726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2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31253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9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71926</xdr:rowOff>
    </xdr:from>
    <xdr:to>
      <xdr:col>46</xdr:col>
      <xdr:colOff>38100</xdr:colOff>
      <xdr:row>96</xdr:row>
      <xdr:rowOff>2076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18603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56344</xdr:rowOff>
    </xdr:from>
    <xdr:to>
      <xdr:col>41</xdr:col>
      <xdr:colOff>101600</xdr:colOff>
      <xdr:row>96</xdr:row>
      <xdr:rowOff>157944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34855</xdr:rowOff>
    </xdr:from>
    <xdr:to>
      <xdr:col>36</xdr:col>
      <xdr:colOff>165100</xdr:colOff>
      <xdr:row>95</xdr:row>
      <xdr:rowOff>136455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3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152982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27305</xdr:rowOff>
    </xdr:from>
    <xdr:to>
      <xdr:col>85</xdr:col>
      <xdr:colOff>127000</xdr:colOff>
      <xdr:row>36</xdr:row>
      <xdr:rowOff>103886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5856605"/>
          <a:ext cx="838200" cy="4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103886</xdr:rowOff>
    </xdr:from>
    <xdr:to>
      <xdr:col>81</xdr:col>
      <xdr:colOff>50800</xdr:colOff>
      <xdr:row>37</xdr:row>
      <xdr:rowOff>53975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276086"/>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53975</xdr:rowOff>
    </xdr:from>
    <xdr:to>
      <xdr:col>76</xdr:col>
      <xdr:colOff>114300</xdr:colOff>
      <xdr:row>37</xdr:row>
      <xdr:rowOff>138557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3976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46372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138557</xdr:rowOff>
    </xdr:from>
    <xdr:to>
      <xdr:col>71</xdr:col>
      <xdr:colOff>177800</xdr:colOff>
      <xdr:row>38</xdr:row>
      <xdr:rowOff>635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48220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147955</xdr:rowOff>
    </xdr:from>
    <xdr:to>
      <xdr:col>85</xdr:col>
      <xdr:colOff>177800</xdr:colOff>
      <xdr:row>34</xdr:row>
      <xdr:rowOff>78105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170832</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53086</xdr:rowOff>
    </xdr:from>
    <xdr:to>
      <xdr:col>81</xdr:col>
      <xdr:colOff>101600</xdr:colOff>
      <xdr:row>36</xdr:row>
      <xdr:rowOff>154686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171213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0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3175</xdr:rowOff>
    </xdr:from>
    <xdr:to>
      <xdr:col>76</xdr:col>
      <xdr:colOff>165100</xdr:colOff>
      <xdr:row>37</xdr:row>
      <xdr:rowOff>104775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121302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12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87757</xdr:rowOff>
    </xdr:from>
    <xdr:to>
      <xdr:col>72</xdr:col>
      <xdr:colOff>38100</xdr:colOff>
      <xdr:row>38</xdr:row>
      <xdr:rowOff>17907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34434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121285</xdr:rowOff>
    </xdr:from>
    <xdr:to>
      <xdr:col>67</xdr:col>
      <xdr:colOff>101600</xdr:colOff>
      <xdr:row>38</xdr:row>
      <xdr:rowOff>51435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67962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24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87154</xdr:rowOff>
    </xdr:from>
    <xdr:to>
      <xdr:col>85</xdr:col>
      <xdr:colOff>127000</xdr:colOff>
      <xdr:row>73</xdr:row>
      <xdr:rowOff>147734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603004"/>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70696</xdr:rowOff>
    </xdr:from>
    <xdr:to>
      <xdr:col>81</xdr:col>
      <xdr:colOff>50800</xdr:colOff>
      <xdr:row>73</xdr:row>
      <xdr:rowOff>87154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58654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34479</xdr:rowOff>
    </xdr:from>
    <xdr:to>
      <xdr:col>76</xdr:col>
      <xdr:colOff>114300</xdr:colOff>
      <xdr:row>73</xdr:row>
      <xdr:rowOff>70696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55032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34479</xdr:rowOff>
    </xdr:from>
    <xdr:to>
      <xdr:col>71</xdr:col>
      <xdr:colOff>177800</xdr:colOff>
      <xdr:row>73</xdr:row>
      <xdr:rowOff>71937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550329"/>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96934</xdr:rowOff>
    </xdr:from>
    <xdr:to>
      <xdr:col>85</xdr:col>
      <xdr:colOff>177800</xdr:colOff>
      <xdr:row>74</xdr:row>
      <xdr:rowOff>27084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6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119811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4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36354</xdr:rowOff>
    </xdr:from>
    <xdr:to>
      <xdr:col>81</xdr:col>
      <xdr:colOff>101600</xdr:colOff>
      <xdr:row>73</xdr:row>
      <xdr:rowOff>137954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5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154481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3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19896</xdr:rowOff>
    </xdr:from>
    <xdr:to>
      <xdr:col>76</xdr:col>
      <xdr:colOff>165100</xdr:colOff>
      <xdr:row>73</xdr:row>
      <xdr:rowOff>121496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5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138023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3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155129</xdr:rowOff>
    </xdr:from>
    <xdr:to>
      <xdr:col>72</xdr:col>
      <xdr:colOff>38100</xdr:colOff>
      <xdr:row>73</xdr:row>
      <xdr:rowOff>85279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4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101806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2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21137</xdr:rowOff>
    </xdr:from>
    <xdr:to>
      <xdr:col>67</xdr:col>
      <xdr:colOff>101600</xdr:colOff>
      <xdr:row>73</xdr:row>
      <xdr:rowOff>122737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139264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3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92075</xdr:rowOff>
    </xdr:from>
    <xdr:to>
      <xdr:col>85</xdr:col>
      <xdr:colOff>127000</xdr:colOff>
      <xdr:row>98</xdr:row>
      <xdr:rowOff>73977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22725"/>
          <a:ext cx="838200" cy="1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64148</xdr:rowOff>
    </xdr:from>
    <xdr:to>
      <xdr:col>81</xdr:col>
      <xdr:colOff>50800</xdr:colOff>
      <xdr:row>98</xdr:row>
      <xdr:rowOff>73977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6624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64148</xdr:rowOff>
    </xdr:from>
    <xdr:to>
      <xdr:col>76</xdr:col>
      <xdr:colOff>114300</xdr:colOff>
      <xdr:row>98</xdr:row>
      <xdr:rowOff>68072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66248"/>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129070</xdr:rowOff>
    </xdr:from>
    <xdr:to>
      <xdr:col>71</xdr:col>
      <xdr:colOff>177800</xdr:colOff>
      <xdr:row>98</xdr:row>
      <xdr:rowOff>68072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59720"/>
          <a:ext cx="8890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41275</xdr:rowOff>
    </xdr:from>
    <xdr:to>
      <xdr:col>85</xdr:col>
      <xdr:colOff>177800</xdr:colOff>
      <xdr:row>97</xdr:row>
      <xdr:rowOff>142875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64152</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23177</xdr:rowOff>
    </xdr:from>
    <xdr:to>
      <xdr:col>81</xdr:col>
      <xdr:colOff>101600</xdr:colOff>
      <xdr:row>98</xdr:row>
      <xdr:rowOff>124777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115904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1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13348</xdr:rowOff>
    </xdr:from>
    <xdr:to>
      <xdr:col>76</xdr:col>
      <xdr:colOff>165100</xdr:colOff>
      <xdr:row>98</xdr:row>
      <xdr:rowOff>114948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106075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17272</xdr:rowOff>
    </xdr:from>
    <xdr:to>
      <xdr:col>72</xdr:col>
      <xdr:colOff>38100</xdr:colOff>
      <xdr:row>98</xdr:row>
      <xdr:rowOff>118872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109999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78270</xdr:rowOff>
    </xdr:from>
    <xdr:to>
      <xdr:col>67</xdr:col>
      <xdr:colOff>101600</xdr:colOff>
      <xdr:row>98</xdr:row>
      <xdr:rowOff>8420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24947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4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98552</xdr:rowOff>
    </xdr:from>
    <xdr:to>
      <xdr:col>116</xdr:col>
      <xdr:colOff>63500</xdr:colOff>
      <xdr:row>39</xdr:row>
      <xdr:rowOff>98552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98389</xdr:rowOff>
    </xdr:from>
    <xdr:to>
      <xdr:col>111</xdr:col>
      <xdr:colOff>177800</xdr:colOff>
      <xdr:row>39</xdr:row>
      <xdr:rowOff>98552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493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98389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98389</xdr:rowOff>
    </xdr:from>
    <xdr:to>
      <xdr:col>102</xdr:col>
      <xdr:colOff>114300</xdr:colOff>
      <xdr:row>39</xdr:row>
      <xdr:rowOff>98389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134129</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47752</xdr:rowOff>
    </xdr:from>
    <xdr:to>
      <xdr:col>112</xdr:col>
      <xdr:colOff>38100</xdr:colOff>
      <xdr:row>39</xdr:row>
      <xdr:rowOff>149352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140479</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140316</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47589</xdr:rowOff>
    </xdr:from>
    <xdr:to>
      <xdr:col>102</xdr:col>
      <xdr:colOff>165100</xdr:colOff>
      <xdr:row>39</xdr:row>
      <xdr:rowOff>149189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140316</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47589</xdr:rowOff>
    </xdr:from>
    <xdr:to>
      <xdr:col>98</xdr:col>
      <xdr:colOff>38100</xdr:colOff>
      <xdr:row>39</xdr:row>
      <xdr:rowOff>149189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140316</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57252</xdr:rowOff>
    </xdr:from>
    <xdr:to>
      <xdr:col>116</xdr:col>
      <xdr:colOff>63500</xdr:colOff>
      <xdr:row>58</xdr:row>
      <xdr:rowOff>57823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0135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57823</xdr:rowOff>
    </xdr:from>
    <xdr:to>
      <xdr:col>111</xdr:col>
      <xdr:colOff>177800</xdr:colOff>
      <xdr:row>58</xdr:row>
      <xdr:rowOff>58242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0192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58242</xdr:rowOff>
    </xdr:from>
    <xdr:to>
      <xdr:col>107</xdr:col>
      <xdr:colOff>50800</xdr:colOff>
      <xdr:row>58</xdr:row>
      <xdr:rowOff>58738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0234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58738</xdr:rowOff>
    </xdr:from>
    <xdr:to>
      <xdr:col>102</xdr:col>
      <xdr:colOff>114300</xdr:colOff>
      <xdr:row>58</xdr:row>
      <xdr:rowOff>58966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028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6452</xdr:rowOff>
    </xdr:from>
    <xdr:to>
      <xdr:col>116</xdr:col>
      <xdr:colOff>114300</xdr:colOff>
      <xdr:row>58</xdr:row>
      <xdr:rowOff>108052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156329</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2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7023</xdr:rowOff>
    </xdr:from>
    <xdr:to>
      <xdr:col>112</xdr:col>
      <xdr:colOff>38100</xdr:colOff>
      <xdr:row>58</xdr:row>
      <xdr:rowOff>108623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99750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4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7442</xdr:rowOff>
    </xdr:from>
    <xdr:to>
      <xdr:col>107</xdr:col>
      <xdr:colOff>101600</xdr:colOff>
      <xdr:row>58</xdr:row>
      <xdr:rowOff>109042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100169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7938</xdr:rowOff>
    </xdr:from>
    <xdr:to>
      <xdr:col>102</xdr:col>
      <xdr:colOff>165100</xdr:colOff>
      <xdr:row>58</xdr:row>
      <xdr:rowOff>109538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100665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4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8166</xdr:rowOff>
    </xdr:from>
    <xdr:to>
      <xdr:col>98</xdr:col>
      <xdr:colOff>38100</xdr:colOff>
      <xdr:row>58</xdr:row>
      <xdr:rowOff>109766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100893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4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34468</xdr:rowOff>
    </xdr:from>
    <xdr:to>
      <xdr:col>116</xdr:col>
      <xdr:colOff>63500</xdr:colOff>
      <xdr:row>75</xdr:row>
      <xdr:rowOff>60147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93218"/>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60147</xdr:rowOff>
    </xdr:from>
    <xdr:to>
      <xdr:col>111</xdr:col>
      <xdr:colOff>177800</xdr:colOff>
      <xdr:row>75</xdr:row>
      <xdr:rowOff>134633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18897"/>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134633</xdr:rowOff>
    </xdr:from>
    <xdr:to>
      <xdr:col>107</xdr:col>
      <xdr:colOff>50800</xdr:colOff>
      <xdr:row>76</xdr:row>
      <xdr:rowOff>20447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93383"/>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20447</xdr:rowOff>
    </xdr:from>
    <xdr:to>
      <xdr:col>102</xdr:col>
      <xdr:colOff>114300</xdr:colOff>
      <xdr:row>76</xdr:row>
      <xdr:rowOff>79121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5064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155118</xdr:rowOff>
    </xdr:from>
    <xdr:to>
      <xdr:col>116</xdr:col>
      <xdr:colOff>114300</xdr:colOff>
      <xdr:row>75</xdr:row>
      <xdr:rowOff>85268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6545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9347</xdr:rowOff>
    </xdr:from>
    <xdr:to>
      <xdr:col>112</xdr:col>
      <xdr:colOff>38100</xdr:colOff>
      <xdr:row>75</xdr:row>
      <xdr:rowOff>110947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127474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83833</xdr:rowOff>
    </xdr:from>
    <xdr:to>
      <xdr:col>107</xdr:col>
      <xdr:colOff>101600</xdr:colOff>
      <xdr:row>76</xdr:row>
      <xdr:rowOff>13984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42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30510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141097</xdr:rowOff>
    </xdr:from>
    <xdr:to>
      <xdr:col>102</xdr:col>
      <xdr:colOff>165100</xdr:colOff>
      <xdr:row>76</xdr:row>
      <xdr:rowOff>71247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62374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28321</xdr:rowOff>
    </xdr:from>
    <xdr:to>
      <xdr:col>98</xdr:col>
      <xdr:colOff>38100</xdr:colOff>
      <xdr:row>76</xdr:row>
      <xdr:rowOff>129921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419,602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58,112</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60,166</a:t>
          </a:r>
          <a:r>
            <a:rPr kumimoji="1" lang="ja-JP" altLang="ja-JP" sz="1100">
              <a:solidFill>
                <a:schemeClr val="dk1"/>
              </a:solidFill>
              <a:effectLst/>
              <a:latin typeface="+mn-lt"/>
              <a:ea typeface="+mn-ea"/>
              <a:cs typeface="+mn-cs"/>
            </a:rPr>
            <a:t>円を上回っていることから、今後も定員管理計画に基づき、計画的な職員の適正配置を図り、職員給与の適正化に努める。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54,879</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45,022</a:t>
          </a:r>
          <a:r>
            <a:rPr kumimoji="1" lang="ja-JP" altLang="ja-JP" sz="1100">
              <a:solidFill>
                <a:schemeClr val="dk1"/>
              </a:solidFill>
              <a:effectLst/>
              <a:latin typeface="+mn-lt"/>
              <a:ea typeface="+mn-ea"/>
              <a:cs typeface="+mn-cs"/>
            </a:rPr>
            <a:t>円を上回っている。これは近年の小中学校の耐震補強工事の実施に伴うものであり、今後とも計画的かつ効率的な事業執行に努める。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114,611</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90,063</a:t>
          </a:r>
          <a:r>
            <a:rPr kumimoji="1" lang="ja-JP" altLang="ja-JP" sz="1100">
              <a:solidFill>
                <a:schemeClr val="dk1"/>
              </a:solidFill>
              <a:effectLst/>
              <a:latin typeface="+mn-lt"/>
              <a:ea typeface="+mn-ea"/>
              <a:cs typeface="+mn-cs"/>
            </a:rPr>
            <a:t>円を上回っている。これは</a:t>
          </a:r>
          <a:r>
            <a:rPr kumimoji="1" lang="ja-JP" altLang="en-US" sz="1100">
              <a:solidFill>
                <a:schemeClr val="dk1"/>
              </a:solidFill>
              <a:effectLst/>
              <a:latin typeface="+mn-lt"/>
              <a:ea typeface="+mn-ea"/>
              <a:cs typeface="+mn-cs"/>
            </a:rPr>
            <a:t>介護給付費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訓練等給付費</a:t>
          </a:r>
          <a:r>
            <a:rPr kumimoji="1" lang="ja-JP" altLang="ja-JP" sz="1100">
              <a:solidFill>
                <a:schemeClr val="dk1"/>
              </a:solidFill>
              <a:effectLst/>
              <a:latin typeface="+mn-lt"/>
              <a:ea typeface="+mn-ea"/>
              <a:cs typeface="+mn-cs"/>
            </a:rPr>
            <a:t>の増等が主な要因である。</a:t>
          </a:r>
          <a:endParaRPr lang="ja-JP" altLang="ja-JP" sz="14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44,958</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32,114</a:t>
          </a:r>
          <a:r>
            <a:rPr kumimoji="1" lang="ja-JP" altLang="ja-JP" sz="1100">
              <a:solidFill>
                <a:schemeClr val="dk1"/>
              </a:solidFill>
              <a:effectLst/>
              <a:latin typeface="+mn-lt"/>
              <a:ea typeface="+mn-ea"/>
              <a:cs typeface="+mn-cs"/>
            </a:rPr>
            <a:t>円を上回っている。これは、消防事務等の行政サービスを一部事務組合で運営しており、これらに対する負担金が発生するためである。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233,418
231,613
431.84
100,374,213
97,942,575
1,182,216
53,235,932
95,554,440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70576</xdr:rowOff>
    </xdr:from>
    <xdr:to>
      <xdr:col>24</xdr:col>
      <xdr:colOff>63500</xdr:colOff>
      <xdr:row>33</xdr:row>
      <xdr:rowOff>129358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2842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129358</xdr:rowOff>
    </xdr:from>
    <xdr:to>
      <xdr:col>19</xdr:col>
      <xdr:colOff>177800</xdr:colOff>
      <xdr:row>34</xdr:row>
      <xdr:rowOff>54792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87208"/>
          <a:ext cx="889000" cy="9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129903</xdr:rowOff>
    </xdr:from>
    <xdr:to>
      <xdr:col>15</xdr:col>
      <xdr:colOff>50800</xdr:colOff>
      <xdr:row>34</xdr:row>
      <xdr:rowOff>54792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16303"/>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129903</xdr:rowOff>
    </xdr:from>
    <xdr:to>
      <xdr:col>10</xdr:col>
      <xdr:colOff>114300</xdr:colOff>
      <xdr:row>32</xdr:row>
      <xdr:rowOff>166914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16303"/>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19776</xdr:rowOff>
    </xdr:from>
    <xdr:to>
      <xdr:col>24</xdr:col>
      <xdr:colOff>114300</xdr:colOff>
      <xdr:row>33</xdr:row>
      <xdr:rowOff>121376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42653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2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78558</xdr:rowOff>
    </xdr:from>
    <xdr:to>
      <xdr:col>20</xdr:col>
      <xdr:colOff>38100</xdr:colOff>
      <xdr:row>34</xdr:row>
      <xdr:rowOff>8708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25235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3992</xdr:rowOff>
    </xdr:from>
    <xdr:to>
      <xdr:col>15</xdr:col>
      <xdr:colOff>101600</xdr:colOff>
      <xdr:row>34</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79103</xdr:rowOff>
    </xdr:from>
    <xdr:to>
      <xdr:col>10</xdr:col>
      <xdr:colOff>165100</xdr:colOff>
      <xdr:row>33</xdr:row>
      <xdr:rowOff>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25780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116114</xdr:rowOff>
    </xdr:from>
    <xdr:to>
      <xdr:col>6</xdr:col>
      <xdr:colOff>38100</xdr:colOff>
      <xdr:row>33</xdr:row>
      <xdr:rowOff>46264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62791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7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52930</xdr:rowOff>
    </xdr:from>
    <xdr:to>
      <xdr:col>24</xdr:col>
      <xdr:colOff>63500</xdr:colOff>
      <xdr:row>55</xdr:row>
      <xdr:rowOff>87840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482680"/>
          <a:ext cx="8382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52930</xdr:rowOff>
    </xdr:from>
    <xdr:to>
      <xdr:col>19</xdr:col>
      <xdr:colOff>177800</xdr:colOff>
      <xdr:row>56</xdr:row>
      <xdr:rowOff>54432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482680"/>
          <a:ext cx="889000" cy="1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37548</xdr:rowOff>
    </xdr:from>
    <xdr:to>
      <xdr:col>15</xdr:col>
      <xdr:colOff>50800</xdr:colOff>
      <xdr:row>56</xdr:row>
      <xdr:rowOff>54432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638748"/>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48358</xdr:rowOff>
    </xdr:from>
    <xdr:to>
      <xdr:col>10</xdr:col>
      <xdr:colOff>114300</xdr:colOff>
      <xdr:row>56</xdr:row>
      <xdr:rowOff>37548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306658"/>
          <a:ext cx="889000" cy="3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37040</xdr:rowOff>
    </xdr:from>
    <xdr:to>
      <xdr:col>24</xdr:col>
      <xdr:colOff>114300</xdr:colOff>
      <xdr:row>55</xdr:row>
      <xdr:rowOff>138640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4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59917</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2130</xdr:rowOff>
    </xdr:from>
    <xdr:to>
      <xdr:col>20</xdr:col>
      <xdr:colOff>38100</xdr:colOff>
      <xdr:row>55</xdr:row>
      <xdr:rowOff>103730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4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120257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20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3632</xdr:rowOff>
    </xdr:from>
    <xdr:to>
      <xdr:col>15</xdr:col>
      <xdr:colOff>101600</xdr:colOff>
      <xdr:row>56</xdr:row>
      <xdr:rowOff>105232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121759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158198</xdr:rowOff>
    </xdr:from>
    <xdr:to>
      <xdr:col>10</xdr:col>
      <xdr:colOff>165100</xdr:colOff>
      <xdr:row>56</xdr:row>
      <xdr:rowOff>88348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5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79475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169008</xdr:rowOff>
    </xdr:from>
    <xdr:to>
      <xdr:col>6</xdr:col>
      <xdr:colOff>38100</xdr:colOff>
      <xdr:row>54</xdr:row>
      <xdr:rowOff>99158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2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115685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0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115354</xdr:rowOff>
    </xdr:from>
    <xdr:to>
      <xdr:col>24</xdr:col>
      <xdr:colOff>63500</xdr:colOff>
      <xdr:row>74</xdr:row>
      <xdr:rowOff>137185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02654"/>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137185</xdr:rowOff>
    </xdr:from>
    <xdr:to>
      <xdr:col>19</xdr:col>
      <xdr:colOff>177800</xdr:colOff>
      <xdr:row>75</xdr:row>
      <xdr:rowOff>84227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24485"/>
          <a:ext cx="889000" cy="1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84227</xdr:rowOff>
    </xdr:from>
    <xdr:to>
      <xdr:col>15</xdr:col>
      <xdr:colOff>50800</xdr:colOff>
      <xdr:row>76</xdr:row>
      <xdr:rowOff>73216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42977"/>
          <a:ext cx="8890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73216</xdr:rowOff>
    </xdr:from>
    <xdr:to>
      <xdr:col>10</xdr:col>
      <xdr:colOff>114300</xdr:colOff>
      <xdr:row>77</xdr:row>
      <xdr:rowOff>34830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03416"/>
          <a:ext cx="889000" cy="13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64554</xdr:rowOff>
    </xdr:from>
    <xdr:to>
      <xdr:col>24</xdr:col>
      <xdr:colOff>114300</xdr:colOff>
      <xdr:row>74</xdr:row>
      <xdr:rowOff>166154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87431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0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86385</xdr:rowOff>
    </xdr:from>
    <xdr:to>
      <xdr:col>20</xdr:col>
      <xdr:colOff>38100</xdr:colOff>
      <xdr:row>75</xdr:row>
      <xdr:rowOff>16535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33062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4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33427</xdr:rowOff>
    </xdr:from>
    <xdr:to>
      <xdr:col>15</xdr:col>
      <xdr:colOff>101600</xdr:colOff>
      <xdr:row>75</xdr:row>
      <xdr:rowOff>135027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151554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66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22416</xdr:rowOff>
    </xdr:from>
    <xdr:to>
      <xdr:col>10</xdr:col>
      <xdr:colOff>165100</xdr:colOff>
      <xdr:row>76</xdr:row>
      <xdr:rowOff>124016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140543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8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155480</xdr:rowOff>
    </xdr:from>
    <xdr:to>
      <xdr:col>6</xdr:col>
      <xdr:colOff>38100</xdr:colOff>
      <xdr:row>77</xdr:row>
      <xdr:rowOff>85630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102157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6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133186</xdr:rowOff>
    </xdr:from>
    <xdr:to>
      <xdr:col>24</xdr:col>
      <xdr:colOff>63500</xdr:colOff>
      <xdr:row>96</xdr:row>
      <xdr:rowOff>39345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420936"/>
          <a:ext cx="8382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133186</xdr:rowOff>
    </xdr:from>
    <xdr:to>
      <xdr:col>19</xdr:col>
      <xdr:colOff>177800</xdr:colOff>
      <xdr:row>96</xdr:row>
      <xdr:rowOff>55347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420936"/>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45317</xdr:rowOff>
    </xdr:from>
    <xdr:to>
      <xdr:col>15</xdr:col>
      <xdr:colOff>50800</xdr:colOff>
      <xdr:row>96</xdr:row>
      <xdr:rowOff>55347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504517"/>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45317</xdr:rowOff>
    </xdr:from>
    <xdr:to>
      <xdr:col>10</xdr:col>
      <xdr:colOff>114300</xdr:colOff>
      <xdr:row>96</xdr:row>
      <xdr:rowOff>78806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504517"/>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159995</xdr:rowOff>
    </xdr:from>
    <xdr:to>
      <xdr:col>24</xdr:col>
      <xdr:colOff>114300</xdr:colOff>
      <xdr:row>96</xdr:row>
      <xdr:rowOff>90145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138422</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82386</xdr:rowOff>
    </xdr:from>
    <xdr:to>
      <xdr:col>20</xdr:col>
      <xdr:colOff>38100</xdr:colOff>
      <xdr:row>96</xdr:row>
      <xdr:rowOff>12536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29063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4547</xdr:rowOff>
    </xdr:from>
    <xdr:to>
      <xdr:col>15</xdr:col>
      <xdr:colOff>101600</xdr:colOff>
      <xdr:row>96</xdr:row>
      <xdr:rowOff>106147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97274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5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165967</xdr:rowOff>
    </xdr:from>
    <xdr:to>
      <xdr:col>10</xdr:col>
      <xdr:colOff>165100</xdr:colOff>
      <xdr:row>96</xdr:row>
      <xdr:rowOff>96117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4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112644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22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28006</xdr:rowOff>
    </xdr:from>
    <xdr:to>
      <xdr:col>6</xdr:col>
      <xdr:colOff>38100</xdr:colOff>
      <xdr:row>96</xdr:row>
      <xdr:rowOff>129606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4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146133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2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13970</xdr:rowOff>
    </xdr:from>
    <xdr:to>
      <xdr:col>55</xdr:col>
      <xdr:colOff>0</xdr:colOff>
      <xdr:row>39</xdr:row>
      <xdr:rowOff>14623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70052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13317</xdr:rowOff>
    </xdr:from>
    <xdr:to>
      <xdr:col>50</xdr:col>
      <xdr:colOff>114300</xdr:colOff>
      <xdr:row>39</xdr:row>
      <xdr:rowOff>13970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6998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137740</xdr:rowOff>
    </xdr:from>
    <xdr:to>
      <xdr:col>45</xdr:col>
      <xdr:colOff>177800</xdr:colOff>
      <xdr:row>39</xdr:row>
      <xdr:rowOff>13317</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652840"/>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127290</xdr:rowOff>
    </xdr:from>
    <xdr:to>
      <xdr:col>41</xdr:col>
      <xdr:colOff>50800</xdr:colOff>
      <xdr:row>38</xdr:row>
      <xdr:rowOff>137740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470940"/>
          <a:ext cx="889000" cy="1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135273</xdr:rowOff>
    </xdr:from>
    <xdr:to>
      <xdr:col>55</xdr:col>
      <xdr:colOff>50800</xdr:colOff>
      <xdr:row>39</xdr:row>
      <xdr:rowOff>65423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50200</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6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134620</xdr:rowOff>
    </xdr:from>
    <xdr:to>
      <xdr:col>50</xdr:col>
      <xdr:colOff>165100</xdr:colOff>
      <xdr:row>39</xdr:row>
      <xdr:rowOff>64770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55897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133967</xdr:rowOff>
    </xdr:from>
    <xdr:to>
      <xdr:col>46</xdr:col>
      <xdr:colOff>38100</xdr:colOff>
      <xdr:row>39</xdr:row>
      <xdr:rowOff>64117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55244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86940</xdr:rowOff>
    </xdr:from>
    <xdr:to>
      <xdr:col>41</xdr:col>
      <xdr:colOff>101600</xdr:colOff>
      <xdr:row>39</xdr:row>
      <xdr:rowOff>17090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6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8217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69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76490</xdr:rowOff>
    </xdr:from>
    <xdr:to>
      <xdr:col>36</xdr:col>
      <xdr:colOff>165100</xdr:colOff>
      <xdr:row>38</xdr:row>
      <xdr:rowOff>6640</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4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169217</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51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10678</xdr:rowOff>
    </xdr:from>
    <xdr:to>
      <xdr:col>55</xdr:col>
      <xdr:colOff>0</xdr:colOff>
      <xdr:row>54</xdr:row>
      <xdr:rowOff>94391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268978"/>
          <a:ext cx="8382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483</xdr:rowOff>
    </xdr:from>
    <xdr:to>
      <xdr:col>50</xdr:col>
      <xdr:colOff>114300</xdr:colOff>
      <xdr:row>54</xdr:row>
      <xdr:rowOff>94391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258783"/>
          <a:ext cx="889000" cy="9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483</xdr:rowOff>
    </xdr:from>
    <xdr:to>
      <xdr:col>45</xdr:col>
      <xdr:colOff>177800</xdr:colOff>
      <xdr:row>54</xdr:row>
      <xdr:rowOff>78984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258783"/>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78984</xdr:rowOff>
    </xdr:from>
    <xdr:to>
      <xdr:col>41</xdr:col>
      <xdr:colOff>50800</xdr:colOff>
      <xdr:row>54</xdr:row>
      <xdr:rowOff>128864</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337284"/>
          <a:ext cx="889000" cy="4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131328</xdr:rowOff>
    </xdr:from>
    <xdr:to>
      <xdr:col>55</xdr:col>
      <xdr:colOff>50800</xdr:colOff>
      <xdr:row>54</xdr:row>
      <xdr:rowOff>61478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2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154205</xdr:rowOff>
    </xdr:from>
    <xdr:ext cx="534377"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0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43591</xdr:rowOff>
    </xdr:from>
    <xdr:to>
      <xdr:col>50</xdr:col>
      <xdr:colOff>165100</xdr:colOff>
      <xdr:row>54</xdr:row>
      <xdr:rowOff>145191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3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161718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372111" y="9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121133</xdr:rowOff>
    </xdr:from>
    <xdr:to>
      <xdr:col>46</xdr:col>
      <xdr:colOff>38100</xdr:colOff>
      <xdr:row>54</xdr:row>
      <xdr:rowOff>51283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2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67810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483111" y="89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28184</xdr:rowOff>
    </xdr:from>
    <xdr:to>
      <xdr:col>41</xdr:col>
      <xdr:colOff>101600</xdr:colOff>
      <xdr:row>54</xdr:row>
      <xdr:rowOff>129784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2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146311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90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78064</xdr:rowOff>
    </xdr:from>
    <xdr:to>
      <xdr:col>36</xdr:col>
      <xdr:colOff>165100</xdr:colOff>
      <xdr:row>55</xdr:row>
      <xdr:rowOff>8214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3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24741</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05111" y="91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149256</xdr:rowOff>
    </xdr:from>
    <xdr:to>
      <xdr:col>55</xdr:col>
      <xdr:colOff>0</xdr:colOff>
      <xdr:row>75</xdr:row>
      <xdr:rowOff>159589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008006"/>
          <a:ext cx="8382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13513</xdr:rowOff>
    </xdr:from>
    <xdr:to>
      <xdr:col>50</xdr:col>
      <xdr:colOff>114300</xdr:colOff>
      <xdr:row>75</xdr:row>
      <xdr:rowOff>159589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2700813"/>
          <a:ext cx="889000" cy="3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13513</xdr:rowOff>
    </xdr:from>
    <xdr:to>
      <xdr:col>45</xdr:col>
      <xdr:colOff>177800</xdr:colOff>
      <xdr:row>74</xdr:row>
      <xdr:rowOff>65725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2700813"/>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65725</xdr:rowOff>
    </xdr:from>
    <xdr:to>
      <xdr:col>41</xdr:col>
      <xdr:colOff>50800</xdr:colOff>
      <xdr:row>75</xdr:row>
      <xdr:rowOff>33904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2753025"/>
          <a:ext cx="889000" cy="1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98455</xdr:rowOff>
    </xdr:from>
    <xdr:to>
      <xdr:col>55</xdr:col>
      <xdr:colOff>50800</xdr:colOff>
      <xdr:row>76</xdr:row>
      <xdr:rowOff>28606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57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121332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8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108788</xdr:rowOff>
    </xdr:from>
    <xdr:to>
      <xdr:col>50</xdr:col>
      <xdr:colOff>165100</xdr:colOff>
      <xdr:row>76</xdr:row>
      <xdr:rowOff>38937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967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55465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7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134163</xdr:rowOff>
    </xdr:from>
    <xdr:to>
      <xdr:col>46</xdr:col>
      <xdr:colOff>38100</xdr:colOff>
      <xdr:row>74</xdr:row>
      <xdr:rowOff>64313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26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80840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4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14925</xdr:rowOff>
    </xdr:from>
    <xdr:to>
      <xdr:col>41</xdr:col>
      <xdr:colOff>101600</xdr:colOff>
      <xdr:row>74</xdr:row>
      <xdr:rowOff>116525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7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133052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4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154554</xdr:rowOff>
    </xdr:from>
    <xdr:to>
      <xdr:col>36</xdr:col>
      <xdr:colOff>165100</xdr:colOff>
      <xdr:row>75</xdr:row>
      <xdr:rowOff>84704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28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101231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151397</xdr:rowOff>
    </xdr:from>
    <xdr:to>
      <xdr:col>55</xdr:col>
      <xdr:colOff>0</xdr:colOff>
      <xdr:row>97</xdr:row>
      <xdr:rowOff>56947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10597"/>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151397</xdr:rowOff>
    </xdr:from>
    <xdr:to>
      <xdr:col>50</xdr:col>
      <xdr:colOff>114300</xdr:colOff>
      <xdr:row>97</xdr:row>
      <xdr:rowOff>39649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1059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39649</xdr:rowOff>
    </xdr:from>
    <xdr:to>
      <xdr:col>45</xdr:col>
      <xdr:colOff>177800</xdr:colOff>
      <xdr:row>97</xdr:row>
      <xdr:rowOff>66263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70299"/>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66263</xdr:rowOff>
    </xdr:from>
    <xdr:to>
      <xdr:col>41</xdr:col>
      <xdr:colOff>50800</xdr:colOff>
      <xdr:row>97</xdr:row>
      <xdr:rowOff>70149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9691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6147</xdr:rowOff>
    </xdr:from>
    <xdr:to>
      <xdr:col>55</xdr:col>
      <xdr:colOff>50800</xdr:colOff>
      <xdr:row>97</xdr:row>
      <xdr:rowOff>107747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156024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100597</xdr:rowOff>
    </xdr:from>
    <xdr:to>
      <xdr:col>50</xdr:col>
      <xdr:colOff>165100</xdr:colOff>
      <xdr:row>97</xdr:row>
      <xdr:rowOff>30747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160299</xdr:rowOff>
    </xdr:from>
    <xdr:to>
      <xdr:col>46</xdr:col>
      <xdr:colOff>38100</xdr:colOff>
      <xdr:row>97</xdr:row>
      <xdr:rowOff>90449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81576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15463</xdr:rowOff>
    </xdr:from>
    <xdr:to>
      <xdr:col>41</xdr:col>
      <xdr:colOff>101600</xdr:colOff>
      <xdr:row>97</xdr:row>
      <xdr:rowOff>117063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108190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19349</xdr:rowOff>
    </xdr:from>
    <xdr:to>
      <xdr:col>36</xdr:col>
      <xdr:colOff>165100</xdr:colOff>
      <xdr:row>97</xdr:row>
      <xdr:rowOff>120949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112076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160655</xdr:rowOff>
    </xdr:from>
    <xdr:to>
      <xdr:col>85</xdr:col>
      <xdr:colOff>127000</xdr:colOff>
      <xdr:row>34</xdr:row>
      <xdr:rowOff>85725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81850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34</xdr:row>
      <xdr:rowOff>114300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15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114300</xdr:rowOff>
    </xdr:from>
    <xdr:to>
      <xdr:col>76</xdr:col>
      <xdr:colOff>114300</xdr:colOff>
      <xdr:row>34</xdr:row>
      <xdr:rowOff>122428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943600"/>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122428</xdr:rowOff>
    </xdr:from>
    <xdr:to>
      <xdr:col>71</xdr:col>
      <xdr:colOff>177800</xdr:colOff>
      <xdr:row>35</xdr:row>
      <xdr:rowOff>7112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951728"/>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109855</xdr:rowOff>
    </xdr:from>
    <xdr:to>
      <xdr:col>85</xdr:col>
      <xdr:colOff>177800</xdr:colOff>
      <xdr:row>34</xdr:row>
      <xdr:rowOff>40005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132732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1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153052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63500</xdr:rowOff>
    </xdr:from>
    <xdr:to>
      <xdr:col>76</xdr:col>
      <xdr:colOff>165100</xdr:colOff>
      <xdr:row>34</xdr:row>
      <xdr:rowOff>165100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10177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6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71628</xdr:rowOff>
    </xdr:from>
    <xdr:to>
      <xdr:col>72</xdr:col>
      <xdr:colOff>38100</xdr:colOff>
      <xdr:row>35</xdr:row>
      <xdr:rowOff>1778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18305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127762</xdr:rowOff>
    </xdr:from>
    <xdr:to>
      <xdr:col>67</xdr:col>
      <xdr:colOff>101600</xdr:colOff>
      <xdr:row>35</xdr:row>
      <xdr:rowOff>57912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74439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83366</xdr:rowOff>
    </xdr:from>
    <xdr:to>
      <xdr:col>85</xdr:col>
      <xdr:colOff>127000</xdr:colOff>
      <xdr:row>52</xdr:row>
      <xdr:rowOff>124058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8998766"/>
          <a:ext cx="8382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124058</xdr:rowOff>
    </xdr:from>
    <xdr:to>
      <xdr:col>81</xdr:col>
      <xdr:colOff>50800</xdr:colOff>
      <xdr:row>53</xdr:row>
      <xdr:rowOff>64295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039458"/>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64295</xdr:rowOff>
    </xdr:from>
    <xdr:to>
      <xdr:col>76</xdr:col>
      <xdr:colOff>114300</xdr:colOff>
      <xdr:row>55</xdr:row>
      <xdr:rowOff>61519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151145"/>
          <a:ext cx="889000" cy="3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42186</xdr:rowOff>
    </xdr:from>
    <xdr:to>
      <xdr:col>71</xdr:col>
      <xdr:colOff>177800</xdr:colOff>
      <xdr:row>55</xdr:row>
      <xdr:rowOff>61519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471936"/>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32566</xdr:rowOff>
    </xdr:from>
    <xdr:to>
      <xdr:col>85</xdr:col>
      <xdr:colOff>177800</xdr:colOff>
      <xdr:row>52</xdr:row>
      <xdr:rowOff>134166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55443</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7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73258</xdr:rowOff>
    </xdr:from>
    <xdr:to>
      <xdr:col>81</xdr:col>
      <xdr:colOff>101600</xdr:colOff>
      <xdr:row>53</xdr:row>
      <xdr:rowOff>3408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9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19935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7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13495</xdr:rowOff>
    </xdr:from>
    <xdr:to>
      <xdr:col>76</xdr:col>
      <xdr:colOff>165100</xdr:colOff>
      <xdr:row>53</xdr:row>
      <xdr:rowOff>115095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1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131622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8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10719</xdr:rowOff>
    </xdr:from>
    <xdr:to>
      <xdr:col>72</xdr:col>
      <xdr:colOff>38100</xdr:colOff>
      <xdr:row>55</xdr:row>
      <xdr:rowOff>112319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4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128846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2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162836</xdr:rowOff>
    </xdr:from>
    <xdr:to>
      <xdr:col>67</xdr:col>
      <xdr:colOff>101600</xdr:colOff>
      <xdr:row>55</xdr:row>
      <xdr:rowOff>92986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4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109513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19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27305</xdr:rowOff>
    </xdr:from>
    <xdr:to>
      <xdr:col>85</xdr:col>
      <xdr:colOff>127000</xdr:colOff>
      <xdr:row>76</xdr:row>
      <xdr:rowOff>103887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2714605"/>
          <a:ext cx="838200" cy="4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103887</xdr:rowOff>
    </xdr:from>
    <xdr:to>
      <xdr:col>81</xdr:col>
      <xdr:colOff>50800</xdr:colOff>
      <xdr:row>77</xdr:row>
      <xdr:rowOff>53975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134087"/>
          <a:ext cx="889000" cy="1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53975</xdr:rowOff>
    </xdr:from>
    <xdr:to>
      <xdr:col>76</xdr:col>
      <xdr:colOff>114300</xdr:colOff>
      <xdr:row>77</xdr:row>
      <xdr:rowOff>138557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2556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46372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138557</xdr:rowOff>
    </xdr:from>
    <xdr:to>
      <xdr:col>71</xdr:col>
      <xdr:colOff>177800</xdr:colOff>
      <xdr:row>78</xdr:row>
      <xdr:rowOff>636</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34020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147955</xdr:rowOff>
    </xdr:from>
    <xdr:to>
      <xdr:col>85</xdr:col>
      <xdr:colOff>177800</xdr:colOff>
      <xdr:row>74</xdr:row>
      <xdr:rowOff>78105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170832</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51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53087</xdr:rowOff>
    </xdr:from>
    <xdr:to>
      <xdr:col>81</xdr:col>
      <xdr:colOff>101600</xdr:colOff>
      <xdr:row>76</xdr:row>
      <xdr:rowOff>154687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171213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8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3175</xdr:rowOff>
    </xdr:from>
    <xdr:to>
      <xdr:col>76</xdr:col>
      <xdr:colOff>165100</xdr:colOff>
      <xdr:row>77</xdr:row>
      <xdr:rowOff>104775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121302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298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87757</xdr:rowOff>
    </xdr:from>
    <xdr:to>
      <xdr:col>72</xdr:col>
      <xdr:colOff>38100</xdr:colOff>
      <xdr:row>78</xdr:row>
      <xdr:rowOff>17907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34434</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06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121286</xdr:rowOff>
    </xdr:from>
    <xdr:to>
      <xdr:col>67</xdr:col>
      <xdr:colOff>101600</xdr:colOff>
      <xdr:row>78</xdr:row>
      <xdr:rowOff>51436</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67963</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09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87154</xdr:rowOff>
    </xdr:from>
    <xdr:to>
      <xdr:col>85</xdr:col>
      <xdr:colOff>127000</xdr:colOff>
      <xdr:row>93</xdr:row>
      <xdr:rowOff>147734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032004"/>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70695</xdr:rowOff>
    </xdr:from>
    <xdr:to>
      <xdr:col>81</xdr:col>
      <xdr:colOff>50800</xdr:colOff>
      <xdr:row>93</xdr:row>
      <xdr:rowOff>87154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01554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34479</xdr:rowOff>
    </xdr:from>
    <xdr:to>
      <xdr:col>76</xdr:col>
      <xdr:colOff>114300</xdr:colOff>
      <xdr:row>93</xdr:row>
      <xdr:rowOff>70695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597932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34479</xdr:rowOff>
    </xdr:from>
    <xdr:to>
      <xdr:col>71</xdr:col>
      <xdr:colOff>177800</xdr:colOff>
      <xdr:row>93</xdr:row>
      <xdr:rowOff>71937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5979329"/>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96934</xdr:rowOff>
    </xdr:from>
    <xdr:to>
      <xdr:col>85</xdr:col>
      <xdr:colOff>177800</xdr:colOff>
      <xdr:row>94</xdr:row>
      <xdr:rowOff>27084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0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119811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8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36354</xdr:rowOff>
    </xdr:from>
    <xdr:to>
      <xdr:col>81</xdr:col>
      <xdr:colOff>101600</xdr:colOff>
      <xdr:row>93</xdr:row>
      <xdr:rowOff>137954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59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154481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57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19895</xdr:rowOff>
    </xdr:from>
    <xdr:to>
      <xdr:col>76</xdr:col>
      <xdr:colOff>165100</xdr:colOff>
      <xdr:row>93</xdr:row>
      <xdr:rowOff>121495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59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138022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57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155129</xdr:rowOff>
    </xdr:from>
    <xdr:to>
      <xdr:col>72</xdr:col>
      <xdr:colOff>38100</xdr:colOff>
      <xdr:row>93</xdr:row>
      <xdr:rowOff>85279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9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101806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7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21137</xdr:rowOff>
    </xdr:from>
    <xdr:to>
      <xdr:col>67</xdr:col>
      <xdr:colOff>101600</xdr:colOff>
      <xdr:row>93</xdr:row>
      <xdr:rowOff>122737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9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139264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7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31496</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6032246"/>
          <a:ext cx="1269" cy="6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56405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42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149623</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80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31496</xdr:rowOff>
    </xdr:from>
    <xdr:to>
      <xdr:col>116</xdr:col>
      <xdr:colOff>152400</xdr:colOff>
      <xdr:row>35</xdr:row>
      <xdr:rowOff>31496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03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74168</xdr:rowOff>
    </xdr:from>
    <xdr:to>
      <xdr:col>116</xdr:col>
      <xdr:colOff>63500</xdr:colOff>
      <xdr:row>35</xdr:row>
      <xdr:rowOff>98552</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074918"/>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6159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150368</xdr:rowOff>
    </xdr:from>
    <xdr:to>
      <xdr:col>111</xdr:col>
      <xdr:colOff>177800</xdr:colOff>
      <xdr:row>35</xdr:row>
      <xdr:rowOff>74168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5293868"/>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91948</xdr:rowOff>
    </xdr:from>
    <xdr:to>
      <xdr:col>112</xdr:col>
      <xdr:colOff>38100</xdr:colOff>
      <xdr:row>39</xdr:row>
      <xdr:rowOff>22098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13225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66333" y="6699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150368</xdr:rowOff>
    </xdr:from>
    <xdr:to>
      <xdr:col>107</xdr:col>
      <xdr:colOff>50800</xdr:colOff>
      <xdr:row>33</xdr:row>
      <xdr:rowOff>161036</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9545300" y="5293868"/>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21082</xdr:rowOff>
    </xdr:from>
    <xdr:to>
      <xdr:col>107</xdr:col>
      <xdr:colOff>101600</xdr:colOff>
      <xdr:row>38</xdr:row>
      <xdr:rowOff>122682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113809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150368</xdr:rowOff>
    </xdr:from>
    <xdr:to>
      <xdr:col>102</xdr:col>
      <xdr:colOff>114300</xdr:colOff>
      <xdr:row>33</xdr:row>
      <xdr:rowOff>161036</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563676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128524</xdr:rowOff>
    </xdr:from>
    <xdr:to>
      <xdr:col>102</xdr:col>
      <xdr:colOff>165100</xdr:colOff>
      <xdr:row>38</xdr:row>
      <xdr:rowOff>58674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49801</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59944</xdr:rowOff>
    </xdr:from>
    <xdr:to>
      <xdr:col>98</xdr:col>
      <xdr:colOff>38100</xdr:colOff>
      <xdr:row>37</xdr:row>
      <xdr:rowOff>161544</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152671</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47752</xdr:rowOff>
    </xdr:from>
    <xdr:to>
      <xdr:col>116</xdr:col>
      <xdr:colOff>114300</xdr:colOff>
      <xdr:row>35</xdr:row>
      <xdr:rowOff>149352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134129</xdr:rowOff>
    </xdr:from>
    <xdr:ext cx="378565"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596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23368</xdr:rowOff>
    </xdr:from>
    <xdr:to>
      <xdr:col>112</xdr:col>
      <xdr:colOff>38100</xdr:colOff>
      <xdr:row>35</xdr:row>
      <xdr:rowOff>124968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141495</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4017" y="579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99568</xdr:rowOff>
    </xdr:from>
    <xdr:to>
      <xdr:col>107</xdr:col>
      <xdr:colOff>101600</xdr:colOff>
      <xdr:row>31</xdr:row>
      <xdr:rowOff>29718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5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46245</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99428" y="50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110236</xdr:rowOff>
    </xdr:from>
    <xdr:to>
      <xdr:col>102</xdr:col>
      <xdr:colOff>165100</xdr:colOff>
      <xdr:row>34</xdr:row>
      <xdr:rowOff>40386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57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56913</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55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99568</xdr:rowOff>
    </xdr:from>
    <xdr:to>
      <xdr:col>98</xdr:col>
      <xdr:colOff>38100</xdr:colOff>
      <xdr:row>33</xdr:row>
      <xdr:rowOff>29718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55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46245</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21428" y="53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161,278</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142,000</a:t>
          </a:r>
          <a:r>
            <a:rPr kumimoji="1" lang="ja-JP" altLang="ja-JP" sz="1100">
              <a:solidFill>
                <a:schemeClr val="dk1"/>
              </a:solidFill>
              <a:effectLst/>
              <a:latin typeface="+mn-lt"/>
              <a:ea typeface="+mn-ea"/>
              <a:cs typeface="+mn-cs"/>
            </a:rPr>
            <a:t>円を上回っている。これは民生費のうち児童福祉費が認定こども園施設型給付費、</a:t>
          </a:r>
          <a:r>
            <a:rPr kumimoji="1" lang="ja-JP" altLang="en-US" sz="1100">
              <a:solidFill>
                <a:schemeClr val="dk1"/>
              </a:solidFill>
              <a:effectLst/>
              <a:latin typeface="+mn-lt"/>
              <a:ea typeface="+mn-ea"/>
              <a:cs typeface="+mn-cs"/>
            </a:rPr>
            <a:t>障害児通所支援事業費</a:t>
          </a:r>
          <a:r>
            <a:rPr kumimoji="1" lang="ja-JP" altLang="ja-JP" sz="1100">
              <a:solidFill>
                <a:schemeClr val="dk1"/>
              </a:solidFill>
              <a:effectLst/>
              <a:latin typeface="+mn-lt"/>
              <a:ea typeface="+mn-ea"/>
              <a:cs typeface="+mn-cs"/>
            </a:rPr>
            <a:t>の増等により増加したことが主な要因である。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57,225</a:t>
          </a:r>
          <a:r>
            <a:rPr kumimoji="1" lang="ja-JP" altLang="ja-JP" sz="1100">
              <a:solidFill>
                <a:schemeClr val="dk1"/>
              </a:solidFill>
              <a:effectLst/>
              <a:latin typeface="+mn-lt"/>
              <a:ea typeface="+mn-ea"/>
              <a:cs typeface="+mn-cs"/>
            </a:rPr>
            <a:t>円となっており、類似団体平均</a:t>
          </a:r>
          <a:r>
            <a:rPr kumimoji="1" lang="en-US" altLang="ja-JP" sz="1100">
              <a:solidFill>
                <a:schemeClr val="dk1"/>
              </a:solidFill>
              <a:effectLst/>
              <a:latin typeface="+mn-lt"/>
              <a:ea typeface="+mn-ea"/>
              <a:cs typeface="+mn-cs"/>
            </a:rPr>
            <a:t>40,390</a:t>
          </a:r>
          <a:r>
            <a:rPr kumimoji="1" lang="ja-JP" altLang="ja-JP" sz="1100">
              <a:solidFill>
                <a:schemeClr val="dk1"/>
              </a:solidFill>
              <a:effectLst/>
              <a:latin typeface="+mn-lt"/>
              <a:ea typeface="+mn-ea"/>
              <a:cs typeface="+mn-cs"/>
            </a:rPr>
            <a:t>円を上回っている。これは近年の小中学校の耐震補強工事の実施に伴う普通建設事業費の増等が主な要因である。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財源調整として</a:t>
          </a:r>
          <a:r>
            <a:rPr lang="ja-JP" altLang="ja-JP" sz="1100">
              <a:solidFill>
                <a:schemeClr val="dk1"/>
              </a:solidFill>
              <a:effectLst/>
              <a:latin typeface="+mn-lt"/>
              <a:ea typeface="+mn-ea"/>
              <a:cs typeface="+mn-cs"/>
            </a:rPr>
            <a:t>、財政調整基金を</a:t>
          </a:r>
          <a:r>
            <a:rPr lang="en-US" altLang="ja-JP" sz="1100">
              <a:solidFill>
                <a:schemeClr val="dk1"/>
              </a:solidFill>
              <a:effectLst/>
              <a:latin typeface="+mn-lt"/>
              <a:ea typeface="+mn-ea"/>
              <a:cs typeface="+mn-cs"/>
            </a:rPr>
            <a:t>1,017</a:t>
          </a:r>
          <a:r>
            <a:rPr lang="ja-JP" altLang="ja-JP" sz="1100">
              <a:solidFill>
                <a:schemeClr val="dk1"/>
              </a:solidFill>
              <a:effectLst/>
              <a:latin typeface="+mn-lt"/>
              <a:ea typeface="+mn-ea"/>
              <a:cs typeface="+mn-cs"/>
            </a:rPr>
            <a:t>百万円取崩したことから、実質単年度収支額は▲</a:t>
          </a:r>
          <a:r>
            <a:rPr lang="en-US" altLang="ja-JP" sz="1100">
              <a:solidFill>
                <a:schemeClr val="dk1"/>
              </a:solidFill>
              <a:effectLst/>
              <a:latin typeface="+mn-lt"/>
              <a:ea typeface="+mn-ea"/>
              <a:cs typeface="+mn-cs"/>
            </a:rPr>
            <a:t>3.57</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年度の国保広域</a:t>
          </a:r>
          <a:r>
            <a:rPr kumimoji="1" lang="ja-JP" altLang="en-US" sz="1100">
              <a:solidFill>
                <a:schemeClr val="dk1"/>
              </a:solidFill>
              <a:effectLst/>
              <a:latin typeface="+mn-lt"/>
              <a:ea typeface="+mn-ea"/>
              <a:cs typeface="+mn-cs"/>
            </a:rPr>
            <a:t>化によって黒字となった。</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DJ8" sqref="DJ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100374213</v>
      </c>
      <c r="BO4" s="430"/>
      <c r="BP4" s="430"/>
      <c r="BQ4" s="430"/>
      <c r="BR4" s="430"/>
      <c r="BS4" s="430"/>
      <c r="BT4" s="430"/>
      <c r="BU4" s="431"/>
      <c r="BV4" s="429">
        <v>102074964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2.2000000000000002</v>
      </c>
      <c r="CU4" s="436"/>
      <c r="CV4" s="436"/>
      <c r="CW4" s="436"/>
      <c r="CX4" s="436"/>
      <c r="CY4" s="436"/>
      <c r="CZ4" s="436"/>
      <c r="DA4" s="437"/>
      <c r="DB4" s="435">
        <v>3.8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97942575</v>
      </c>
      <c r="BO5" s="467"/>
      <c r="BP5" s="467"/>
      <c r="BQ5" s="467"/>
      <c r="BR5" s="467"/>
      <c r="BS5" s="467"/>
      <c r="BT5" s="467"/>
      <c r="BU5" s="468"/>
      <c r="BV5" s="466">
        <v>99025349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92.4</v>
      </c>
      <c r="CU5" s="464"/>
      <c r="CV5" s="464"/>
      <c r="CW5" s="464"/>
      <c r="CX5" s="464"/>
      <c r="CY5" s="464"/>
      <c r="CZ5" s="464"/>
      <c r="DA5" s="465"/>
      <c r="DB5" s="463">
        <v>90.3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2431638</v>
      </c>
      <c r="BO6" s="467"/>
      <c r="BP6" s="467"/>
      <c r="BQ6" s="467"/>
      <c r="BR6" s="467"/>
      <c r="BS6" s="467"/>
      <c r="BT6" s="467"/>
      <c r="BU6" s="468"/>
      <c r="BV6" s="466">
        <v>3049615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98.8</v>
      </c>
      <c r="CU6" s="504"/>
      <c r="CV6" s="504"/>
      <c r="CW6" s="504"/>
      <c r="CX6" s="504"/>
      <c r="CY6" s="504"/>
      <c r="CZ6" s="504"/>
      <c r="DA6" s="505"/>
      <c r="DB6" s="503">
        <v>96.8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1249422</v>
      </c>
      <c r="BO7" s="467"/>
      <c r="BP7" s="467"/>
      <c r="BQ7" s="467"/>
      <c r="BR7" s="467"/>
      <c r="BS7" s="467"/>
      <c r="BT7" s="467"/>
      <c r="BU7" s="468"/>
      <c r="BV7" s="466">
        <v>983060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53235932</v>
      </c>
      <c r="CU7" s="467"/>
      <c r="CV7" s="467"/>
      <c r="CW7" s="467"/>
      <c r="CX7" s="467"/>
      <c r="CY7" s="467"/>
      <c r="CZ7" s="467"/>
      <c r="DA7" s="468"/>
      <c r="DB7" s="466">
        <v>53795230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1182216</v>
      </c>
      <c r="BO8" s="467"/>
      <c r="BP8" s="467"/>
      <c r="BQ8" s="467"/>
      <c r="BR8" s="467"/>
      <c r="BS8" s="467"/>
      <c r="BT8" s="467"/>
      <c r="BU8" s="468"/>
      <c r="BV8" s="466">
        <v>2066555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0.65</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236372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-884339</v>
      </c>
      <c r="BO9" s="467"/>
      <c r="BP9" s="467"/>
      <c r="BQ9" s="467"/>
      <c r="BR9" s="467"/>
      <c r="BS9" s="467"/>
      <c r="BT9" s="467"/>
      <c r="BU9" s="468"/>
      <c r="BV9" s="466">
        <v>682198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14.4</v>
      </c>
      <c r="CU9" s="464"/>
      <c r="CV9" s="464"/>
      <c r="CW9" s="464"/>
      <c r="CX9" s="464"/>
      <c r="CY9" s="464"/>
      <c r="CZ9" s="464"/>
      <c r="DA9" s="465"/>
      <c r="DB9" s="463">
        <v>15.2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237506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761695</v>
      </c>
      <c r="BO10" s="467"/>
      <c r="BP10" s="467"/>
      <c r="BQ10" s="467"/>
      <c r="BR10" s="467"/>
      <c r="BS10" s="467"/>
      <c r="BT10" s="467"/>
      <c r="BU10" s="468"/>
      <c r="BV10" s="466">
        <v>410435</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233418</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127</v>
      </c>
      <c r="AV12" s="499"/>
      <c r="AW12" s="499"/>
      <c r="AX12" s="499"/>
      <c r="AY12" s="500" t="s">
        <v>137</v>
      </c>
      <c r="AZ12" s="501"/>
      <c r="BA12" s="501"/>
      <c r="BB12" s="501"/>
      <c r="BC12" s="501"/>
      <c r="BD12" s="501"/>
      <c r="BE12" s="501"/>
      <c r="BF12" s="501"/>
      <c r="BG12" s="501"/>
      <c r="BH12" s="501"/>
      <c r="BI12" s="501"/>
      <c r="BJ12" s="501"/>
      <c r="BK12" s="501"/>
      <c r="BL12" s="501"/>
      <c r="BM12" s="502"/>
      <c r="BN12" s="466">
        <v>1780000</v>
      </c>
      <c r="BO12" s="467"/>
      <c r="BP12" s="467"/>
      <c r="BQ12" s="467"/>
      <c r="BR12" s="467"/>
      <c r="BS12" s="467"/>
      <c r="BT12" s="467"/>
      <c r="BU12" s="468"/>
      <c r="BV12" s="466">
        <v>1160000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231613</v>
      </c>
      <c r="S13" s="548"/>
      <c r="T13" s="548"/>
      <c r="U13" s="548"/>
      <c r="V13" s="549"/>
      <c r="W13" s="482" t="s">
        <v>141</v>
      </c>
      <c r="X13" s="483"/>
      <c r="Y13" s="483"/>
      <c r="Z13" s="483"/>
      <c r="AA13" s="483"/>
      <c r="AB13" s="473"/>
      <c r="AC13" s="517">
        <v>6668</v>
      </c>
      <c r="AD13" s="518"/>
      <c r="AE13" s="518"/>
      <c r="AF13" s="518"/>
      <c r="AG13" s="557"/>
      <c r="AH13" s="517">
        <v>7542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-1902644</v>
      </c>
      <c r="BO13" s="467"/>
      <c r="BP13" s="467"/>
      <c r="BQ13" s="467"/>
      <c r="BR13" s="467"/>
      <c r="BS13" s="467"/>
      <c r="BT13" s="467"/>
      <c r="BU13" s="468"/>
      <c r="BV13" s="466">
        <v>-67367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2.6</v>
      </c>
      <c r="CU13" s="464"/>
      <c r="CV13" s="464"/>
      <c r="CW13" s="464"/>
      <c r="CX13" s="464"/>
      <c r="CY13" s="464"/>
      <c r="CZ13" s="464"/>
      <c r="DA13" s="465"/>
      <c r="DB13" s="463">
        <v>2.9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234127</v>
      </c>
      <c r="S14" s="548"/>
      <c r="T14" s="548"/>
      <c r="U14" s="548"/>
      <c r="V14" s="549"/>
      <c r="W14" s="456"/>
      <c r="X14" s="457"/>
      <c r="Y14" s="457"/>
      <c r="Z14" s="457"/>
      <c r="AA14" s="457"/>
      <c r="AB14" s="446"/>
      <c r="AC14" s="550">
        <v>6.1</v>
      </c>
      <c r="AD14" s="551"/>
      <c r="AE14" s="551"/>
      <c r="AF14" s="551"/>
      <c r="AG14" s="552"/>
      <c r="AH14" s="550">
        <v>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232494</v>
      </c>
      <c r="S15" s="548"/>
      <c r="T15" s="548"/>
      <c r="U15" s="548"/>
      <c r="V15" s="549"/>
      <c r="W15" s="482" t="s">
        <v>149</v>
      </c>
      <c r="X15" s="483"/>
      <c r="Y15" s="483"/>
      <c r="Z15" s="483"/>
      <c r="AA15" s="483"/>
      <c r="AB15" s="473"/>
      <c r="AC15" s="517">
        <v>21156</v>
      </c>
      <c r="AD15" s="518"/>
      <c r="AE15" s="518"/>
      <c r="AF15" s="518"/>
      <c r="AG15" s="557"/>
      <c r="AH15" s="517">
        <v>20729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26785256</v>
      </c>
      <c r="BO15" s="430"/>
      <c r="BP15" s="430"/>
      <c r="BQ15" s="430"/>
      <c r="BR15" s="430"/>
      <c r="BS15" s="430"/>
      <c r="BT15" s="430"/>
      <c r="BU15" s="431"/>
      <c r="BV15" s="429">
        <v>26226179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19.3</v>
      </c>
      <c r="AD16" s="551"/>
      <c r="AE16" s="551"/>
      <c r="AF16" s="551"/>
      <c r="AG16" s="552"/>
      <c r="AH16" s="550">
        <v>19.2</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40748050</v>
      </c>
      <c r="BO16" s="467"/>
      <c r="BP16" s="467"/>
      <c r="BQ16" s="467"/>
      <c r="BR16" s="467"/>
      <c r="BS16" s="467"/>
      <c r="BT16" s="467"/>
      <c r="BU16" s="468"/>
      <c r="BV16" s="466">
        <v>40928230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81520</v>
      </c>
      <c r="AD17" s="518"/>
      <c r="AE17" s="518"/>
      <c r="AF17" s="518"/>
      <c r="AG17" s="557"/>
      <c r="AH17" s="517">
        <v>79825</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34327345</v>
      </c>
      <c r="BO17" s="467"/>
      <c r="BP17" s="467"/>
      <c r="BQ17" s="467"/>
      <c r="BR17" s="467"/>
      <c r="BS17" s="467"/>
      <c r="BT17" s="467"/>
      <c r="BU17" s="468"/>
      <c r="BV17" s="466">
        <v>33556005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431.84</v>
      </c>
      <c r="M18" s="579"/>
      <c r="N18" s="579"/>
      <c r="O18" s="579"/>
      <c r="P18" s="579"/>
      <c r="Q18" s="579"/>
      <c r="R18" s="580"/>
      <c r="S18" s="580"/>
      <c r="T18" s="580"/>
      <c r="U18" s="580"/>
      <c r="V18" s="581"/>
      <c r="W18" s="484"/>
      <c r="X18" s="485"/>
      <c r="Y18" s="485"/>
      <c r="Z18" s="485"/>
      <c r="AA18" s="485"/>
      <c r="AB18" s="476"/>
      <c r="AC18" s="582">
        <v>74.599999999999994</v>
      </c>
      <c r="AD18" s="583"/>
      <c r="AE18" s="583"/>
      <c r="AF18" s="583"/>
      <c r="AG18" s="584"/>
      <c r="AH18" s="582">
        <v>73.8</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50716496</v>
      </c>
      <c r="BO18" s="467"/>
      <c r="BP18" s="467"/>
      <c r="BQ18" s="467"/>
      <c r="BR18" s="467"/>
      <c r="BS18" s="467"/>
      <c r="BT18" s="467"/>
      <c r="BU18" s="468"/>
      <c r="BV18" s="466">
        <v>50149293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547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63122014</v>
      </c>
      <c r="BO19" s="467"/>
      <c r="BP19" s="467"/>
      <c r="BQ19" s="467"/>
      <c r="BR19" s="467"/>
      <c r="BS19" s="467"/>
      <c r="BT19" s="467"/>
      <c r="BU19" s="468"/>
      <c r="BV19" s="466">
        <v>62628307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93306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95554440</v>
      </c>
      <c r="BO23" s="467"/>
      <c r="BP23" s="467"/>
      <c r="BQ23" s="467"/>
      <c r="BR23" s="467"/>
      <c r="BS23" s="467"/>
      <c r="BT23" s="467"/>
      <c r="BU23" s="468"/>
      <c r="BV23" s="466">
        <v>94597947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9351</v>
      </c>
      <c r="R24" s="518"/>
      <c r="S24" s="518"/>
      <c r="T24" s="518"/>
      <c r="U24" s="518"/>
      <c r="V24" s="557"/>
      <c r="W24" s="616"/>
      <c r="X24" s="604"/>
      <c r="Y24" s="605"/>
      <c r="Z24" s="516" t="s">
        <v>173</v>
      </c>
      <c r="AA24" s="496"/>
      <c r="AB24" s="496"/>
      <c r="AC24" s="496"/>
      <c r="AD24" s="496"/>
      <c r="AE24" s="496"/>
      <c r="AF24" s="496"/>
      <c r="AG24" s="497"/>
      <c r="AH24" s="517">
        <v>1404</v>
      </c>
      <c r="AI24" s="518"/>
      <c r="AJ24" s="518"/>
      <c r="AK24" s="518"/>
      <c r="AL24" s="557"/>
      <c r="AM24" s="517">
        <v>4666896</v>
      </c>
      <c r="AN24" s="518"/>
      <c r="AO24" s="518"/>
      <c r="AP24" s="518"/>
      <c r="AQ24" s="518"/>
      <c r="AR24" s="557"/>
      <c r="AS24" s="517">
        <v>3324</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73604988</v>
      </c>
      <c r="BO24" s="467"/>
      <c r="BP24" s="467"/>
      <c r="BQ24" s="467"/>
      <c r="BR24" s="467"/>
      <c r="BS24" s="467"/>
      <c r="BT24" s="467"/>
      <c r="BU24" s="468"/>
      <c r="BV24" s="466">
        <v>74577710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2</v>
      </c>
      <c r="M25" s="518"/>
      <c r="N25" s="518"/>
      <c r="O25" s="518"/>
      <c r="P25" s="557"/>
      <c r="Q25" s="517">
        <v>7380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9996502</v>
      </c>
      <c r="BO25" s="430"/>
      <c r="BP25" s="430"/>
      <c r="BQ25" s="430"/>
      <c r="BR25" s="430"/>
      <c r="BS25" s="430"/>
      <c r="BT25" s="430"/>
      <c r="BU25" s="431"/>
      <c r="BV25" s="429">
        <v>8984154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6111</v>
      </c>
      <c r="R26" s="518"/>
      <c r="S26" s="518"/>
      <c r="T26" s="518"/>
      <c r="U26" s="518"/>
      <c r="V26" s="557"/>
      <c r="W26" s="616"/>
      <c r="X26" s="604"/>
      <c r="Y26" s="605"/>
      <c r="Z26" s="516" t="s">
        <v>179</v>
      </c>
      <c r="AA26" s="626"/>
      <c r="AB26" s="626"/>
      <c r="AC26" s="626"/>
      <c r="AD26" s="626"/>
      <c r="AE26" s="626"/>
      <c r="AF26" s="626"/>
      <c r="AG26" s="627"/>
      <c r="AH26" s="517">
        <v>138</v>
      </c>
      <c r="AI26" s="518"/>
      <c r="AJ26" s="518"/>
      <c r="AK26" s="518"/>
      <c r="AL26" s="557"/>
      <c r="AM26" s="517">
        <v>498042</v>
      </c>
      <c r="AN26" s="518"/>
      <c r="AO26" s="518"/>
      <c r="AP26" s="518"/>
      <c r="AQ26" s="518"/>
      <c r="AR26" s="557"/>
      <c r="AS26" s="517">
        <v>3609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6920</v>
      </c>
      <c r="R27" s="518"/>
      <c r="S27" s="518"/>
      <c r="T27" s="518"/>
      <c r="U27" s="518"/>
      <c r="V27" s="557"/>
      <c r="W27" s="616"/>
      <c r="X27" s="604"/>
      <c r="Y27" s="605"/>
      <c r="Z27" s="516" t="s">
        <v>182</v>
      </c>
      <c r="AA27" s="496"/>
      <c r="AB27" s="496"/>
      <c r="AC27" s="496"/>
      <c r="AD27" s="496"/>
      <c r="AE27" s="496"/>
      <c r="AF27" s="496"/>
      <c r="AG27" s="497"/>
      <c r="AH27" s="517">
        <v>15</v>
      </c>
      <c r="AI27" s="518"/>
      <c r="AJ27" s="518"/>
      <c r="AK27" s="518"/>
      <c r="AL27" s="557"/>
      <c r="AM27" s="517">
        <v>51355</v>
      </c>
      <c r="AN27" s="518"/>
      <c r="AO27" s="518"/>
      <c r="AP27" s="518"/>
      <c r="AQ27" s="518"/>
      <c r="AR27" s="557"/>
      <c r="AS27" s="517">
        <v>3424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3090771</v>
      </c>
      <c r="BO27" s="640"/>
      <c r="BP27" s="640"/>
      <c r="BQ27" s="640"/>
      <c r="BR27" s="640"/>
      <c r="BS27" s="640"/>
      <c r="BT27" s="640"/>
      <c r="BU27" s="641"/>
      <c r="BV27" s="639">
        <v>3088636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6070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10266609</v>
      </c>
      <c r="BO28" s="430"/>
      <c r="BP28" s="430"/>
      <c r="BQ28" s="430"/>
      <c r="BR28" s="430"/>
      <c r="BS28" s="430"/>
      <c r="BT28" s="430"/>
      <c r="BU28" s="431"/>
      <c r="BV28" s="429">
        <v>11284914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34</v>
      </c>
      <c r="M29" s="518"/>
      <c r="N29" s="518"/>
      <c r="O29" s="518"/>
      <c r="P29" s="557"/>
      <c r="Q29" s="517">
        <v>5530</v>
      </c>
      <c r="R29" s="518"/>
      <c r="S29" s="518"/>
      <c r="T29" s="518"/>
      <c r="U29" s="518"/>
      <c r="V29" s="557"/>
      <c r="W29" s="617"/>
      <c r="X29" s="618"/>
      <c r="Y29" s="619"/>
      <c r="Z29" s="516" t="s">
        <v>188</v>
      </c>
      <c r="AA29" s="496"/>
      <c r="AB29" s="496"/>
      <c r="AC29" s="496"/>
      <c r="AD29" s="496"/>
      <c r="AE29" s="496"/>
      <c r="AF29" s="496"/>
      <c r="AG29" s="497"/>
      <c r="AH29" s="517">
        <v>1419</v>
      </c>
      <c r="AI29" s="518"/>
      <c r="AJ29" s="518"/>
      <c r="AK29" s="518"/>
      <c r="AL29" s="557"/>
      <c r="AM29" s="517">
        <v>4718251</v>
      </c>
      <c r="AN29" s="518"/>
      <c r="AO29" s="518"/>
      <c r="AP29" s="518"/>
      <c r="AQ29" s="518"/>
      <c r="AR29" s="557"/>
      <c r="AS29" s="517">
        <v>3325</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6645801</v>
      </c>
      <c r="BO29" s="467"/>
      <c r="BP29" s="467"/>
      <c r="BQ29" s="467"/>
      <c r="BR29" s="467"/>
      <c r="BS29" s="467"/>
      <c r="BT29" s="467"/>
      <c r="BU29" s="468"/>
      <c r="BV29" s="466">
        <v>6766809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9273384</v>
      </c>
      <c r="BO30" s="640"/>
      <c r="BP30" s="640"/>
      <c r="BQ30" s="640"/>
      <c r="BR30" s="640"/>
      <c r="BS30" s="640"/>
      <c r="BT30" s="640"/>
      <c r="BU30" s="641"/>
      <c r="BV30" s="639">
        <v>9187921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自動車運送事業会計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西佐賀水道企業団</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佐賀市文化振興財団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国民健康保険診療所特別会計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佐賀東部水道企業団（用水供給事業）</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佐賀資源化センター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佐賀東部水道企業団（末端給水事業）</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熊の川温泉ちどりの湯</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f t="shared" si="0"/>
        <v>8</v>
      </c>
      <c r="AN37" s="652"/>
      <c r="AO37" s="653" t="str">
        <f>IF('各会計、関係団体の財政状況及び健全化判断比率'!B34="","",'各会計、関係団体の財政状況及び健全化判断比率'!B34)</f>
        <v>工業用水道事業会計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佐賀西部広域水道企業団（用水供給事業）</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佐賀市体育協会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f t="shared" si="0"/>
        <v>9</v>
      </c>
      <c r="AN38" s="652"/>
      <c r="AO38" s="653" t="str">
        <f>IF('各会計、関係団体の財政状況及び健全化判断比率'!B35="","",'各会計、関係団体の財政状況及び健全化判断比率'!B35)</f>
        <v>富士大和温泉病院事業会計</v>
      </c>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佐賀中部広域連合（消防特別会計）</v>
      </c>
      <c r="BZ38" s="653"/>
      <c r="CA38" s="653"/>
      <c r="CB38" s="653"/>
      <c r="CC38" s="653"/>
      <c r="CD38" s="653"/>
      <c r="CE38" s="653"/>
      <c r="CF38" s="653"/>
      <c r="CG38" s="653"/>
      <c r="CH38" s="653"/>
      <c r="CI38" s="653"/>
      <c r="CJ38" s="653"/>
      <c r="CK38" s="653"/>
      <c r="CL38" s="653"/>
      <c r="CM38" s="653"/>
      <c r="CN38" s="213"/>
      <c r="CO38" s="652">
        <f t="shared" si="3"/>
        <v>24</v>
      </c>
      <c r="CP38" s="652"/>
      <c r="CQ38" s="653" t="str">
        <f>IF('各会計、関係団体の財政状況及び健全化判断比率'!BS11="","",'各会計、関係団体の財政状況及び健全化判断比率'!BS11)</f>
        <v>佐賀市土地開発公社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佐賀中部広域連合（介護保険特別会計）</v>
      </c>
      <c r="BZ39" s="653"/>
      <c r="CA39" s="653"/>
      <c r="CB39" s="653"/>
      <c r="CC39" s="653"/>
      <c r="CD39" s="653"/>
      <c r="CE39" s="653"/>
      <c r="CF39" s="653"/>
      <c r="CG39" s="653"/>
      <c r="CH39" s="653"/>
      <c r="CI39" s="653"/>
      <c r="CJ39" s="653"/>
      <c r="CK39" s="653"/>
      <c r="CL39" s="653"/>
      <c r="CM39" s="653"/>
      <c r="CN39" s="213"/>
      <c r="CO39" s="652">
        <f t="shared" si="3"/>
        <v>25</v>
      </c>
      <c r="CP39" s="652"/>
      <c r="CQ39" s="653" t="str">
        <f>IF('各会計、関係団体の財政状況及び健全化判断比率'!BS12="","",'各会計、関係団体の財政状況及び健全化判断比率'!BS12)</f>
        <v>嘉瀬川水辺環境整備センター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〇</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天山地区共同衛生処理場組合</v>
      </c>
      <c r="BZ40" s="653"/>
      <c r="CA40" s="653"/>
      <c r="CB40" s="653"/>
      <c r="CC40" s="653"/>
      <c r="CD40" s="653"/>
      <c r="CE40" s="653"/>
      <c r="CF40" s="653"/>
      <c r="CG40" s="653"/>
      <c r="CH40" s="653"/>
      <c r="CI40" s="653"/>
      <c r="CJ40" s="653"/>
      <c r="CK40" s="653"/>
      <c r="CL40" s="653"/>
      <c r="CM40" s="653"/>
      <c r="CN40" s="213"/>
      <c r="CO40" s="652">
        <f t="shared" si="3"/>
        <v>26</v>
      </c>
      <c r="CP40" s="652"/>
      <c r="CQ40" s="653" t="str">
        <f>IF('各会計、関係団体の財政状況及び健全化判断比率'!BS13="","",'各会計、関係団体の財政状況及び健全化判断比率'!BS13)</f>
        <v>スマイルアース</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天山地区共同斎場組合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脊振共同塵芥処理組合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三神地区環境事務組合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qp3FnIk6lsAQJlL+WJgSjrg/urJ+utPQoyXiWxiaSEUNDzF1kIZalDnUPy1rf8xEfVfbTwHsqxSdetuLuAa1Q==" saltValue="yJ92mH9RujGAfr3viuHw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85" zoomScaleNormal="85" zoomScaleSheetLayoutView="100" workbookViewId="0">
      <selection activeCell="H42" sqref="H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571</v>
      </c>
      <c r="D34" s="1244"/>
      <c r="E34" s="1245"/>
      <c r="F34" s="32">
        <v>9.41</v>
      </c>
      <c r="G34" s="33">
        <v>9.9</v>
      </c>
      <c r="H34" s="33">
        <v>10.56</v>
      </c>
      <c r="I34" s="33">
        <v>10.66</v>
      </c>
      <c r="J34" s="34">
        <v>10.36</v>
      </c>
      <c r="K34" s="22"/>
      <c r="L34" s="22"/>
      <c r="M34" s="22"/>
      <c r="N34" s="22"/>
      <c r="O34" s="22"/>
      <c r="P34" s="22"/>
    </row>
    <row r="35" spans="1:16" ht="39" customHeight="1" x14ac:dyDescent="0.15">
      <c r="A35" s="22"/>
      <c r="B35" s="35"/>
      <c r="C35" s="1238" t="s">
        <v>572</v>
      </c>
      <c r="D35" s="1239"/>
      <c r="E35" s="1240"/>
      <c r="F35" s="36">
        <v>1.49</v>
      </c>
      <c r="G35" s="37">
        <v>1.59</v>
      </c>
      <c r="H35" s="37">
        <v>1.71</v>
      </c>
      <c r="I35" s="37">
        <v>2.06</v>
      </c>
      <c r="J35" s="38">
        <v>2.4900000000000002</v>
      </c>
      <c r="K35" s="22"/>
      <c r="L35" s="22"/>
      <c r="M35" s="22"/>
      <c r="N35" s="22"/>
      <c r="O35" s="22"/>
      <c r="P35" s="22"/>
    </row>
    <row r="36" spans="1:16" ht="39" customHeight="1" x14ac:dyDescent="0.15">
      <c r="A36" s="22"/>
      <c r="B36" s="35"/>
      <c r="C36" s="1238" t="s">
        <v>573</v>
      </c>
      <c r="D36" s="1239"/>
      <c r="E36" s="1240"/>
      <c r="F36" s="36">
        <v>2.71</v>
      </c>
      <c r="G36" s="37">
        <v>2.82</v>
      </c>
      <c r="H36" s="37">
        <v>2.54</v>
      </c>
      <c r="I36" s="37">
        <v>3.84</v>
      </c>
      <c r="J36" s="38">
        <v>2.2200000000000002</v>
      </c>
      <c r="K36" s="22"/>
      <c r="L36" s="22"/>
      <c r="M36" s="22"/>
      <c r="N36" s="22"/>
      <c r="O36" s="22"/>
      <c r="P36" s="22"/>
    </row>
    <row r="37" spans="1:16" ht="39" customHeight="1" x14ac:dyDescent="0.15">
      <c r="A37" s="22"/>
      <c r="B37" s="35"/>
      <c r="C37" s="1238" t="s">
        <v>574</v>
      </c>
      <c r="D37" s="1239"/>
      <c r="E37" s="1240"/>
      <c r="F37" s="36">
        <v>1.94</v>
      </c>
      <c r="G37" s="37">
        <v>2.0499999999999998</v>
      </c>
      <c r="H37" s="37">
        <v>2.0299999999999998</v>
      </c>
      <c r="I37" s="37">
        <v>2.09</v>
      </c>
      <c r="J37" s="38">
        <v>2.08</v>
      </c>
      <c r="K37" s="22"/>
      <c r="L37" s="22"/>
      <c r="M37" s="22"/>
      <c r="N37" s="22"/>
      <c r="O37" s="22"/>
      <c r="P37" s="22"/>
    </row>
    <row r="38" spans="1:16" ht="39" customHeight="1" x14ac:dyDescent="0.15">
      <c r="A38" s="22"/>
      <c r="B38" s="35"/>
      <c r="C38" s="1238" t="s">
        <v>575</v>
      </c>
      <c r="D38" s="1239"/>
      <c r="E38" s="1240"/>
      <c r="F38" s="36">
        <v>0.36</v>
      </c>
      <c r="G38" s="37">
        <v>0.5</v>
      </c>
      <c r="H38" s="37">
        <v>0.61</v>
      </c>
      <c r="I38" s="37">
        <v>0.56999999999999995</v>
      </c>
      <c r="J38" s="38">
        <v>0.71</v>
      </c>
      <c r="K38" s="22"/>
      <c r="L38" s="22"/>
      <c r="M38" s="22"/>
      <c r="N38" s="22"/>
      <c r="O38" s="22"/>
      <c r="P38" s="22"/>
    </row>
    <row r="39" spans="1:16" ht="39" customHeight="1" x14ac:dyDescent="0.15">
      <c r="A39" s="22"/>
      <c r="B39" s="35"/>
      <c r="C39" s="1238" t="s">
        <v>576</v>
      </c>
      <c r="D39" s="1239"/>
      <c r="E39" s="1240"/>
      <c r="F39" s="36" t="s">
        <v>577</v>
      </c>
      <c r="G39" s="37" t="s">
        <v>578</v>
      </c>
      <c r="H39" s="37" t="s">
        <v>579</v>
      </c>
      <c r="I39" s="37">
        <v>0</v>
      </c>
      <c r="J39" s="38">
        <v>0.41</v>
      </c>
      <c r="K39" s="22"/>
      <c r="L39" s="22"/>
      <c r="M39" s="22"/>
      <c r="N39" s="22"/>
      <c r="O39" s="22"/>
      <c r="P39" s="22"/>
    </row>
    <row r="40" spans="1:16" ht="39" customHeight="1" x14ac:dyDescent="0.15">
      <c r="A40" s="22"/>
      <c r="B40" s="35"/>
      <c r="C40" s="1238" t="s">
        <v>580</v>
      </c>
      <c r="D40" s="1239"/>
      <c r="E40" s="1240"/>
      <c r="F40" s="36">
        <v>0.13</v>
      </c>
      <c r="G40" s="37">
        <v>0.12</v>
      </c>
      <c r="H40" s="37">
        <v>0.13</v>
      </c>
      <c r="I40" s="37">
        <v>0.13</v>
      </c>
      <c r="J40" s="38">
        <v>0.15</v>
      </c>
      <c r="K40" s="22"/>
      <c r="L40" s="22"/>
      <c r="M40" s="22"/>
      <c r="N40" s="22"/>
      <c r="O40" s="22"/>
      <c r="P40" s="22"/>
    </row>
    <row r="41" spans="1:16" ht="39" customHeight="1" x14ac:dyDescent="0.15">
      <c r="A41" s="22"/>
      <c r="B41" s="35"/>
      <c r="C41" s="1238" t="s">
        <v>581</v>
      </c>
      <c r="D41" s="1239"/>
      <c r="E41" s="1240"/>
      <c r="F41" s="36">
        <v>7.0000000000000007E-2</v>
      </c>
      <c r="G41" s="37">
        <v>7.0000000000000007E-2</v>
      </c>
      <c r="H41" s="37">
        <v>0.08</v>
      </c>
      <c r="I41" s="37">
        <v>0.09</v>
      </c>
      <c r="J41" s="38">
        <v>0.05</v>
      </c>
      <c r="K41" s="22"/>
      <c r="L41" s="22"/>
      <c r="M41" s="22"/>
      <c r="N41" s="22"/>
      <c r="O41" s="22"/>
      <c r="P41" s="22"/>
    </row>
    <row r="42" spans="1:16" ht="39" customHeight="1" x14ac:dyDescent="0.15">
      <c r="A42" s="22"/>
      <c r="B42" s="39"/>
      <c r="C42" s="1238" t="s">
        <v>582</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A6zmucHD1RtA58A1to5bjqiBNbTFjbQMpJUzgwL6RYYiWWTLXLKAaEk1efWWkLLGoakZPs1ufC1J67OEHKVA==" saltValue="sI41z1Xy8tyF7AAtPzOB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7" zoomScale="85" zoomScaleNormal="85" zoomScaleSheetLayoutView="55" workbookViewId="0">
      <selection activeCell="M52" sqref="M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9980</v>
      </c>
      <c r="L45" s="60">
        <v>9918</v>
      </c>
      <c r="M45" s="60">
        <v>9943</v>
      </c>
      <c r="N45" s="60">
        <v>9799</v>
      </c>
      <c r="O45" s="61">
        <v>9334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1479</v>
      </c>
      <c r="L48" s="64">
        <v>1430</v>
      </c>
      <c r="M48" s="64">
        <v>1473</v>
      </c>
      <c r="N48" s="64">
        <v>1334</v>
      </c>
      <c r="O48" s="65">
        <v>1334</v>
      </c>
      <c r="P48" s="48"/>
      <c r="Q48" s="48"/>
      <c r="R48" s="48"/>
      <c r="S48" s="48"/>
      <c r="T48" s="48"/>
      <c r="U48" s="48"/>
    </row>
    <row r="49" spans="1:21" ht="30.75" customHeight="1" x14ac:dyDescent="0.15">
      <c r="A49" s="48"/>
      <c r="B49" s="1248"/>
      <c r="C49" s="1249"/>
      <c r="D49" s="62"/>
      <c r="E49" s="1254" t="s">
        <v>16</v>
      </c>
      <c r="F49" s="1254"/>
      <c r="G49" s="1254"/>
      <c r="H49" s="1254"/>
      <c r="I49" s="1254"/>
      <c r="J49" s="1255"/>
      <c r="K49" s="63">
        <v>194</v>
      </c>
      <c r="L49" s="64">
        <v>250</v>
      </c>
      <c r="M49" s="64">
        <v>285</v>
      </c>
      <c r="N49" s="64">
        <v>307</v>
      </c>
      <c r="O49" s="65">
        <v>320</v>
      </c>
      <c r="P49" s="48"/>
      <c r="Q49" s="48"/>
      <c r="R49" s="48"/>
      <c r="S49" s="48"/>
      <c r="T49" s="48"/>
      <c r="U49" s="48"/>
    </row>
    <row r="50" spans="1:21" ht="30.75" customHeight="1" x14ac:dyDescent="0.15">
      <c r="A50" s="48"/>
      <c r="B50" s="1248"/>
      <c r="C50" s="1249"/>
      <c r="D50" s="62"/>
      <c r="E50" s="1254" t="s">
        <v>17</v>
      </c>
      <c r="F50" s="1254"/>
      <c r="G50" s="1254"/>
      <c r="H50" s="1254"/>
      <c r="I50" s="1254"/>
      <c r="J50" s="1255"/>
      <c r="K50" s="63">
        <v>165</v>
      </c>
      <c r="L50" s="64">
        <v>124</v>
      </c>
      <c r="M50" s="64">
        <v>95</v>
      </c>
      <c r="N50" s="64">
        <v>76</v>
      </c>
      <c r="O50" s="65">
        <v>67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10728</v>
      </c>
      <c r="L52" s="64">
        <v>10468</v>
      </c>
      <c r="M52" s="64">
        <v>10526</v>
      </c>
      <c r="N52" s="64">
        <v>10078</v>
      </c>
      <c r="O52" s="65">
        <v>10166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1090</v>
      </c>
      <c r="L53" s="69">
        <v>1254</v>
      </c>
      <c r="M53" s="69">
        <v>1270</v>
      </c>
      <c r="N53" s="69">
        <v>1438</v>
      </c>
      <c r="O53" s="70">
        <v>889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9BghQOF8qjdYUKdpysPEKy4gGXAgssDtTFjyEwTMmrDxRaXE5742jj6k4X6WYn7ikWdHS/TEPfLXz9QhNA4SA==" saltValue="Ol4x7iKIocpGt1iubAYP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3" zoomScale="85" zoomScaleNormal="85" zoomScaleSheetLayoutView="100" workbookViewId="0">
      <selection activeCell="L45" sqref="L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2" t="s">
        <v>30</v>
      </c>
      <c r="C41" s="1273"/>
      <c r="D41" s="101"/>
      <c r="E41" s="1278" t="s">
        <v>31</v>
      </c>
      <c r="F41" s="1278"/>
      <c r="G41" s="1278"/>
      <c r="H41" s="1279"/>
      <c r="I41" s="102">
        <v>91643</v>
      </c>
      <c r="J41" s="103">
        <v>89826</v>
      </c>
      <c r="K41" s="103">
        <v>91662</v>
      </c>
      <c r="L41" s="103">
        <v>94598</v>
      </c>
      <c r="M41" s="104">
        <v>95554</v>
      </c>
    </row>
    <row r="42" spans="2:13" ht="27.75" customHeight="1" x14ac:dyDescent="0.15">
      <c r="B42" s="1274"/>
      <c r="C42" s="1275"/>
      <c r="D42" s="105"/>
      <c r="E42" s="1280" t="s">
        <v>32</v>
      </c>
      <c r="F42" s="1280"/>
      <c r="G42" s="1280"/>
      <c r="H42" s="1281"/>
      <c r="I42" s="106">
        <v>1749</v>
      </c>
      <c r="J42" s="107">
        <v>1123</v>
      </c>
      <c r="K42" s="107">
        <v>716</v>
      </c>
      <c r="L42" s="107">
        <v>656</v>
      </c>
      <c r="M42" s="108">
        <v>599</v>
      </c>
    </row>
    <row r="43" spans="2:13" ht="27.75" customHeight="1" x14ac:dyDescent="0.15">
      <c r="B43" s="1274"/>
      <c r="C43" s="1275"/>
      <c r="D43" s="105"/>
      <c r="E43" s="1280" t="s">
        <v>33</v>
      </c>
      <c r="F43" s="1280"/>
      <c r="G43" s="1280"/>
      <c r="H43" s="1281"/>
      <c r="I43" s="106">
        <v>28462</v>
      </c>
      <c r="J43" s="107">
        <v>24409</v>
      </c>
      <c r="K43" s="107">
        <v>20052</v>
      </c>
      <c r="L43" s="107">
        <v>18635</v>
      </c>
      <c r="M43" s="108">
        <v>17650</v>
      </c>
    </row>
    <row r="44" spans="2:13" ht="27.75" customHeight="1" x14ac:dyDescent="0.15">
      <c r="B44" s="1274"/>
      <c r="C44" s="1275"/>
      <c r="D44" s="105"/>
      <c r="E44" s="1280" t="s">
        <v>34</v>
      </c>
      <c r="F44" s="1280"/>
      <c r="G44" s="1280"/>
      <c r="H44" s="1281"/>
      <c r="I44" s="106">
        <v>1420</v>
      </c>
      <c r="J44" s="107">
        <v>1629</v>
      </c>
      <c r="K44" s="107">
        <v>1632</v>
      </c>
      <c r="L44" s="107">
        <v>1547</v>
      </c>
      <c r="M44" s="108">
        <v>1408</v>
      </c>
    </row>
    <row r="45" spans="2:13" ht="27.75" customHeight="1" x14ac:dyDescent="0.15">
      <c r="B45" s="1274"/>
      <c r="C45" s="1275"/>
      <c r="D45" s="105"/>
      <c r="E45" s="1280" t="s">
        <v>35</v>
      </c>
      <c r="F45" s="1280"/>
      <c r="G45" s="1280"/>
      <c r="H45" s="1281"/>
      <c r="I45" s="106">
        <v>12899</v>
      </c>
      <c r="J45" s="107">
        <v>12404</v>
      </c>
      <c r="K45" s="107">
        <v>12875</v>
      </c>
      <c r="L45" s="107">
        <v>13124</v>
      </c>
      <c r="M45" s="108">
        <v>13226</v>
      </c>
    </row>
    <row r="46" spans="2:13" ht="27.75" customHeight="1" x14ac:dyDescent="0.15">
      <c r="B46" s="1274"/>
      <c r="C46" s="1275"/>
      <c r="D46" s="109"/>
      <c r="E46" s="1280" t="s">
        <v>36</v>
      </c>
      <c r="F46" s="1280"/>
      <c r="G46" s="1280"/>
      <c r="H46" s="1281"/>
      <c r="I46" s="106">
        <v>2</v>
      </c>
      <c r="J46" s="107">
        <v>2</v>
      </c>
      <c r="K46" s="107">
        <v>1</v>
      </c>
      <c r="L46" s="107">
        <v>1</v>
      </c>
      <c r="M46" s="108">
        <v>1</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26506</v>
      </c>
      <c r="J50" s="107">
        <v>26550</v>
      </c>
      <c r="K50" s="107">
        <v>27365</v>
      </c>
      <c r="L50" s="107">
        <v>25361</v>
      </c>
      <c r="M50" s="108">
        <v>24190</v>
      </c>
    </row>
    <row r="51" spans="2:13" ht="27.75" customHeight="1" x14ac:dyDescent="0.15">
      <c r="B51" s="1274"/>
      <c r="C51" s="1275"/>
      <c r="D51" s="105"/>
      <c r="E51" s="1280" t="s">
        <v>42</v>
      </c>
      <c r="F51" s="1280"/>
      <c r="G51" s="1280"/>
      <c r="H51" s="1281"/>
      <c r="I51" s="106">
        <v>14510</v>
      </c>
      <c r="J51" s="107">
        <v>12104</v>
      </c>
      <c r="K51" s="107">
        <v>10177</v>
      </c>
      <c r="L51" s="107">
        <v>9930</v>
      </c>
      <c r="M51" s="108">
        <v>9334</v>
      </c>
    </row>
    <row r="52" spans="2:13" ht="27.75" customHeight="1" x14ac:dyDescent="0.15">
      <c r="B52" s="1276"/>
      <c r="C52" s="1277"/>
      <c r="D52" s="105"/>
      <c r="E52" s="1280" t="s">
        <v>43</v>
      </c>
      <c r="F52" s="1280"/>
      <c r="G52" s="1280"/>
      <c r="H52" s="1281"/>
      <c r="I52" s="106">
        <v>105704</v>
      </c>
      <c r="J52" s="107">
        <v>106096</v>
      </c>
      <c r="K52" s="107">
        <v>107627</v>
      </c>
      <c r="L52" s="107">
        <v>108492</v>
      </c>
      <c r="M52" s="108">
        <v>107863</v>
      </c>
    </row>
    <row r="53" spans="2:13" ht="27.75" customHeight="1" thickBot="1" x14ac:dyDescent="0.2">
      <c r="B53" s="1287" t="s">
        <v>44</v>
      </c>
      <c r="C53" s="1288"/>
      <c r="D53" s="112"/>
      <c r="E53" s="1289" t="s">
        <v>45</v>
      </c>
      <c r="F53" s="1289"/>
      <c r="G53" s="1289"/>
      <c r="H53" s="1290"/>
      <c r="I53" s="113">
        <v>-10546</v>
      </c>
      <c r="J53" s="114">
        <v>-15358</v>
      </c>
      <c r="K53" s="114">
        <v>-18229</v>
      </c>
      <c r="L53" s="114">
        <v>-15222</v>
      </c>
      <c r="M53" s="115">
        <v>-12949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D7ibqHSwc4+72sEr1vSbggXrC7uhxe0RutUfcTR0rcHORCSPjFUXV2qhFF3dvBYG0I5eysveu3au0sdb2McDQ==" saltValue="zpiOPVuUwDQYGNVUlv7/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H16" zoomScale="85" zoomScaleNormal="85"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12034</v>
      </c>
      <c r="G55" s="127">
        <v>11285</v>
      </c>
      <c r="H55" s="128">
        <v>10267</v>
      </c>
    </row>
    <row r="56" spans="2:8" ht="52.5" customHeight="1" x14ac:dyDescent="0.15">
      <c r="B56" s="129"/>
      <c r="C56" s="1301" t="s">
        <v>49</v>
      </c>
      <c r="D56" s="1301"/>
      <c r="E56" s="1302"/>
      <c r="F56" s="130">
        <v>6931</v>
      </c>
      <c r="G56" s="130">
        <v>6767</v>
      </c>
      <c r="H56" s="131">
        <v>6646</v>
      </c>
    </row>
    <row r="57" spans="2:8" ht="53.25" customHeight="1" x14ac:dyDescent="0.15">
      <c r="B57" s="129"/>
      <c r="C57" s="1303" t="s">
        <v>50</v>
      </c>
      <c r="D57" s="1303"/>
      <c r="E57" s="1304"/>
      <c r="F57" s="132">
        <v>10376</v>
      </c>
      <c r="G57" s="132">
        <v>9188</v>
      </c>
      <c r="H57" s="133">
        <v>9273</v>
      </c>
    </row>
    <row r="58" spans="2:8" ht="45.75" customHeight="1" x14ac:dyDescent="0.15">
      <c r="B58" s="134"/>
      <c r="C58" s="1291" t="s">
        <v>617</v>
      </c>
      <c r="D58" s="1292"/>
      <c r="E58" s="1293"/>
      <c r="F58" s="135">
        <v>4000</v>
      </c>
      <c r="G58" s="135">
        <v>4000</v>
      </c>
      <c r="H58" s="136">
        <v>4000</v>
      </c>
    </row>
    <row r="59" spans="2:8" ht="45.75" customHeight="1" x14ac:dyDescent="0.15">
      <c r="B59" s="134"/>
      <c r="C59" s="1291" t="s">
        <v>618</v>
      </c>
      <c r="D59" s="1292"/>
      <c r="E59" s="1293"/>
      <c r="F59" s="135">
        <v>1868</v>
      </c>
      <c r="G59" s="135">
        <v>1868</v>
      </c>
      <c r="H59" s="136">
        <v>1868</v>
      </c>
    </row>
    <row r="60" spans="2:8" ht="45.75" customHeight="1" x14ac:dyDescent="0.15">
      <c r="B60" s="134"/>
      <c r="C60" s="1291" t="s">
        <v>619</v>
      </c>
      <c r="D60" s="1292"/>
      <c r="E60" s="1293"/>
      <c r="F60" s="135">
        <v>2723</v>
      </c>
      <c r="G60" s="135">
        <v>1545</v>
      </c>
      <c r="H60" s="136">
        <v>1207</v>
      </c>
    </row>
    <row r="61" spans="2:8" ht="45.75" customHeight="1" x14ac:dyDescent="0.15">
      <c r="B61" s="134"/>
      <c r="C61" s="1291" t="s">
        <v>621</v>
      </c>
      <c r="D61" s="1292"/>
      <c r="E61" s="1293"/>
      <c r="F61" s="135">
        <v>530</v>
      </c>
      <c r="G61" s="135">
        <v>530</v>
      </c>
      <c r="H61" s="136">
        <v>530</v>
      </c>
    </row>
    <row r="62" spans="2:8" ht="45.75" customHeight="1" thickBot="1" x14ac:dyDescent="0.2">
      <c r="B62" s="137"/>
      <c r="C62" s="1294" t="s">
        <v>620</v>
      </c>
      <c r="D62" s="1295"/>
      <c r="E62" s="1296"/>
      <c r="F62" s="138">
        <v>97</v>
      </c>
      <c r="G62" s="138">
        <v>159</v>
      </c>
      <c r="H62" s="139">
        <v>426</v>
      </c>
    </row>
    <row r="63" spans="2:8" ht="52.5" customHeight="1" thickBot="1" x14ac:dyDescent="0.2">
      <c r="B63" s="140"/>
      <c r="C63" s="1297" t="s">
        <v>51</v>
      </c>
      <c r="D63" s="1297"/>
      <c r="E63" s="1298"/>
      <c r="F63" s="141">
        <v>29341</v>
      </c>
      <c r="G63" s="141">
        <v>27240</v>
      </c>
      <c r="H63" s="142">
        <v>26186</v>
      </c>
    </row>
    <row r="64" spans="2:8" ht="15" customHeight="1" x14ac:dyDescent="0.15"/>
    <row r="65" ht="0" hidden="1" customHeight="1" x14ac:dyDescent="0.15"/>
    <row r="66" ht="0" hidden="1" customHeight="1" x14ac:dyDescent="0.15"/>
  </sheetData>
  <sheetProtection algorithmName="SHA-512" hashValue="If6xn3umik3yZC4JZot+BScQN/JxjfVZ5udJJq+VoKopuWMT46hUiVwgYO3WgPgi8FGMppyefKdZ8QRjQ231cw==" saltValue="RQHhEbgXAlDACbysP+S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627</v>
      </c>
      <c r="AO51" s="1308"/>
      <c r="AP51" s="1308"/>
      <c r="AQ51" s="1308"/>
      <c r="AR51" s="1308"/>
      <c r="AS51" s="1308"/>
      <c r="AT51" s="1308"/>
      <c r="AU51" s="1308"/>
      <c r="AV51" s="1308"/>
      <c r="AW51" s="1308"/>
      <c r="AX51" s="1308"/>
      <c r="AY51" s="1308"/>
      <c r="AZ51" s="1308"/>
      <c r="BA51" s="1308"/>
      <c r="BB51" s="1308" t="s">
        <v>628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45.5</v>
      </c>
      <c r="BY53" s="1305"/>
      <c r="BZ53" s="1305"/>
      <c r="CA53" s="1305"/>
      <c r="CB53" s="1305"/>
      <c r="CC53" s="1305"/>
      <c r="CD53" s="1305"/>
      <c r="CE53" s="1305"/>
      <c r="CF53" s="1305">
        <v>59.1</v>
      </c>
      <c r="CG53" s="1305"/>
      <c r="CH53" s="1305"/>
      <c r="CI53" s="1305"/>
      <c r="CJ53" s="1305"/>
      <c r="CK53" s="1305"/>
      <c r="CL53" s="1305"/>
      <c r="CM53" s="1305"/>
      <c r="CN53" s="1305">
        <v>59.6</v>
      </c>
      <c r="CO53" s="1305"/>
      <c r="CP53" s="1305"/>
      <c r="CQ53" s="1305"/>
      <c r="CR53" s="1305"/>
      <c r="CS53" s="1305"/>
      <c r="CT53" s="1305"/>
      <c r="CU53" s="1305"/>
      <c r="CV53" s="1305">
        <v>60.7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630</v>
      </c>
      <c r="AO55" s="1310"/>
      <c r="AP55" s="1310"/>
      <c r="AQ55" s="1310"/>
      <c r="AR55" s="1310"/>
      <c r="AS55" s="1310"/>
      <c r="AT55" s="1310"/>
      <c r="AU55" s="1310"/>
      <c r="AV55" s="1310"/>
      <c r="AW55" s="1310"/>
      <c r="AX55" s="1310"/>
      <c r="AY55" s="1310"/>
      <c r="AZ55" s="1310"/>
      <c r="BA55" s="1310"/>
      <c r="BB55" s="1308" t="s">
        <v>628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37.4</v>
      </c>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23.1</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54.4</v>
      </c>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60.3</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631</v>
      </c>
    </row>
    <row r="64" spans="1:109" x14ac:dyDescent="0.15">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627</v>
      </c>
      <c r="AO73" s="1308"/>
      <c r="AP73" s="1308"/>
      <c r="AQ73" s="1308"/>
      <c r="AR73" s="1308"/>
      <c r="AS73" s="1308"/>
      <c r="AT73" s="1308"/>
      <c r="AU73" s="1308"/>
      <c r="AV73" s="1308"/>
      <c r="AW73" s="1308"/>
      <c r="AX73" s="1308"/>
      <c r="AY73" s="1308"/>
      <c r="AZ73" s="1308"/>
      <c r="BA73" s="1308"/>
      <c r="BB73" s="1308" t="s">
        <v>628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633</v>
      </c>
      <c r="BC75" s="1308"/>
      <c r="BD75" s="1308"/>
      <c r="BE75" s="1308"/>
      <c r="BF75" s="1308"/>
      <c r="BG75" s="1308"/>
      <c r="BH75" s="1308"/>
      <c r="BI75" s="1308"/>
      <c r="BJ75" s="1308"/>
      <c r="BK75" s="1308"/>
      <c r="BL75" s="1308"/>
      <c r="BM75" s="1308"/>
      <c r="BN75" s="1308"/>
      <c r="BO75" s="1308"/>
      <c r="BP75" s="1305">
        <v>4.3</v>
      </c>
      <c r="BQ75" s="1305"/>
      <c r="BR75" s="1305"/>
      <c r="BS75" s="1305"/>
      <c r="BT75" s="1305"/>
      <c r="BU75" s="1305"/>
      <c r="BV75" s="1305"/>
      <c r="BW75" s="1305"/>
      <c r="BX75" s="1305">
        <v>3.4</v>
      </c>
      <c r="BY75" s="1305"/>
      <c r="BZ75" s="1305"/>
      <c r="CA75" s="1305"/>
      <c r="CB75" s="1305"/>
      <c r="CC75" s="1305"/>
      <c r="CD75" s="1305"/>
      <c r="CE75" s="1305"/>
      <c r="CF75" s="1305">
        <v>2.6</v>
      </c>
      <c r="CG75" s="1305"/>
      <c r="CH75" s="1305"/>
      <c r="CI75" s="1305"/>
      <c r="CJ75" s="1305"/>
      <c r="CK75" s="1305"/>
      <c r="CL75" s="1305"/>
      <c r="CM75" s="1305"/>
      <c r="CN75" s="1305">
        <v>2.9</v>
      </c>
      <c r="CO75" s="1305"/>
      <c r="CP75" s="1305"/>
      <c r="CQ75" s="1305"/>
      <c r="CR75" s="1305"/>
      <c r="CS75" s="1305"/>
      <c r="CT75" s="1305"/>
      <c r="CU75" s="1305"/>
      <c r="CV75" s="1305">
        <v>2.6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630</v>
      </c>
      <c r="AO77" s="1310"/>
      <c r="AP77" s="1310"/>
      <c r="AQ77" s="1310"/>
      <c r="AR77" s="1310"/>
      <c r="AS77" s="1310"/>
      <c r="AT77" s="1310"/>
      <c r="AU77" s="1310"/>
      <c r="AV77" s="1310"/>
      <c r="AW77" s="1310"/>
      <c r="AX77" s="1310"/>
      <c r="AY77" s="1310"/>
      <c r="AZ77" s="1310"/>
      <c r="BA77" s="1310"/>
      <c r="BB77" s="1308" t="s">
        <v>628</v>
      </c>
      <c r="BC77" s="1308"/>
      <c r="BD77" s="1308"/>
      <c r="BE77" s="1308"/>
      <c r="BF77" s="1308"/>
      <c r="BG77" s="1308"/>
      <c r="BH77" s="1308"/>
      <c r="BI77" s="1308"/>
      <c r="BJ77" s="1308"/>
      <c r="BK77" s="1308"/>
      <c r="BL77" s="1308"/>
      <c r="BM77" s="1308"/>
      <c r="BN77" s="1308"/>
      <c r="BO77" s="1308"/>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633</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DeH4jCDYmdPVy0i5LiF45lkz2pO4Vs5RcggCaShiqaL3U8f6BYYEU3fcJMo41ePdIrqWqidsLPBWokw5LUxA==" saltValue="qMr2t7qxIdz7NfXu34HY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election activeCell="AU20" sqref="AU2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ZOSK5A2LWq3PHGgJ89AAJa4284e5IfqrmOHKKNKo8yPhZGJQETdEUHywqyjUX5ZINL1NWqvfTfJQjWJIA8ATQ==" saltValue="bn/0AFj15EHtWdur3UHC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89"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XoE4GdFD2f+OV+LKMCaWvfmJ/kYe+MwPSL2A8fxDfepQgcmWij9aeWfIiaFd1s4lE1Ga+m9LLgRQkFPEyjRLA==" saltValue="h5r1CqcVRlL4DBE6dVpH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55725</v>
      </c>
      <c r="E3" s="161"/>
      <c r="F3" s="162">
        <v>41862</v>
      </c>
      <c r="G3" s="163"/>
      <c r="H3" s="164"/>
    </row>
    <row r="4" spans="1:8" x14ac:dyDescent="0.15">
      <c r="A4" s="165"/>
      <c r="B4" s="166"/>
      <c r="C4" s="167"/>
      <c r="D4" s="168">
        <v>32592</v>
      </c>
      <c r="E4" s="169"/>
      <c r="F4" s="170">
        <v>23710</v>
      </c>
      <c r="G4" s="171"/>
      <c r="H4" s="172"/>
    </row>
    <row r="5" spans="1:8" x14ac:dyDescent="0.15">
      <c r="A5" s="153" t="s">
        <v>556</v>
      </c>
      <c r="B5" s="158"/>
      <c r="C5" s="159"/>
      <c r="D5" s="160">
        <v>45394</v>
      </c>
      <c r="E5" s="161"/>
      <c r="F5" s="162">
        <v>43554</v>
      </c>
      <c r="G5" s="163"/>
      <c r="H5" s="164"/>
    </row>
    <row r="6" spans="1:8" x14ac:dyDescent="0.15">
      <c r="A6" s="165"/>
      <c r="B6" s="166"/>
      <c r="C6" s="167"/>
      <c r="D6" s="168">
        <v>25451</v>
      </c>
      <c r="E6" s="169"/>
      <c r="F6" s="170">
        <v>24811</v>
      </c>
      <c r="G6" s="171"/>
      <c r="H6" s="172"/>
    </row>
    <row r="7" spans="1:8" x14ac:dyDescent="0.15">
      <c r="A7" s="153" t="s">
        <v>557</v>
      </c>
      <c r="B7" s="158"/>
      <c r="C7" s="159"/>
      <c r="D7" s="160">
        <v>64106</v>
      </c>
      <c r="E7" s="161"/>
      <c r="F7" s="162">
        <v>42581</v>
      </c>
      <c r="G7" s="163"/>
      <c r="H7" s="164"/>
    </row>
    <row r="8" spans="1:8" x14ac:dyDescent="0.15">
      <c r="A8" s="165"/>
      <c r="B8" s="166"/>
      <c r="C8" s="167"/>
      <c r="D8" s="168">
        <v>34069</v>
      </c>
      <c r="E8" s="169"/>
      <c r="F8" s="170">
        <v>24354</v>
      </c>
      <c r="G8" s="171"/>
      <c r="H8" s="172"/>
    </row>
    <row r="9" spans="1:8" x14ac:dyDescent="0.15">
      <c r="A9" s="153" t="s">
        <v>558</v>
      </c>
      <c r="B9" s="158"/>
      <c r="C9" s="159"/>
      <c r="D9" s="160">
        <v>66911</v>
      </c>
      <c r="E9" s="161"/>
      <c r="F9" s="162">
        <v>45426</v>
      </c>
      <c r="G9" s="163"/>
      <c r="H9" s="164"/>
    </row>
    <row r="10" spans="1:8" x14ac:dyDescent="0.15">
      <c r="A10" s="165"/>
      <c r="B10" s="166"/>
      <c r="C10" s="167"/>
      <c r="D10" s="168">
        <v>37843</v>
      </c>
      <c r="E10" s="169"/>
      <c r="F10" s="170">
        <v>24508</v>
      </c>
      <c r="G10" s="171"/>
      <c r="H10" s="172"/>
    </row>
    <row r="11" spans="1:8" x14ac:dyDescent="0.15">
      <c r="A11" s="153" t="s">
        <v>559</v>
      </c>
      <c r="B11" s="158"/>
      <c r="C11" s="159"/>
      <c r="D11" s="160">
        <v>54879</v>
      </c>
      <c r="E11" s="161"/>
      <c r="F11" s="162">
        <v>45022</v>
      </c>
      <c r="G11" s="163"/>
      <c r="H11" s="164"/>
    </row>
    <row r="12" spans="1:8" x14ac:dyDescent="0.15">
      <c r="A12" s="165"/>
      <c r="B12" s="166"/>
      <c r="C12" s="173"/>
      <c r="D12" s="168">
        <v>30063</v>
      </c>
      <c r="E12" s="169"/>
      <c r="F12" s="170">
        <v>25247</v>
      </c>
      <c r="G12" s="171"/>
      <c r="H12" s="172"/>
    </row>
    <row r="13" spans="1:8" x14ac:dyDescent="0.15">
      <c r="A13" s="153"/>
      <c r="B13" s="158"/>
      <c r="C13" s="174"/>
      <c r="D13" s="175">
        <v>57403</v>
      </c>
      <c r="E13" s="176"/>
      <c r="F13" s="177">
        <v>43689</v>
      </c>
      <c r="G13" s="178"/>
      <c r="H13" s="164"/>
    </row>
    <row r="14" spans="1:8" x14ac:dyDescent="0.15">
      <c r="A14" s="165"/>
      <c r="B14" s="166"/>
      <c r="C14" s="167"/>
      <c r="D14" s="168">
        <v>32004</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2.71</v>
      </c>
      <c r="C19" s="179">
        <f>ROUND(VALUE(SUBSTITUTE(実質収支比率等に係る経年分析!G$48,"▲","-")),2)</f>
        <v>2.83</v>
      </c>
      <c r="D19" s="179">
        <f>ROUND(VALUE(SUBSTITUTE(実質収支比率等に係る経年分析!H$48,"▲","-")),2)</f>
        <v>2.54</v>
      </c>
      <c r="E19" s="179">
        <f>ROUND(VALUE(SUBSTITUTE(実質収支比率等に係る経年分析!I$48,"▲","-")),2)</f>
        <v>3.84</v>
      </c>
      <c r="F19" s="179">
        <f>ROUND(VALUE(SUBSTITUTE(実質収支比率等に係る経年分析!J$48,"▲","-")),2)</f>
        <v>2.2200000000000002</v>
      </c>
    </row>
    <row r="20" spans="1:11" x14ac:dyDescent="0.15">
      <c r="A20" s="179" t="s">
        <v>55</v>
      </c>
      <c r="B20" s="179">
        <f>ROUND(VALUE(SUBSTITUTE(実質収支比率等に係る経年分析!F$47,"▲","-")),2)</f>
        <v>20.36</v>
      </c>
      <c r="C20" s="179">
        <f>ROUND(VALUE(SUBSTITUTE(実質収支比率等に係る経年分析!G$47,"▲","-")),2)</f>
        <v>21.07</v>
      </c>
      <c r="D20" s="179">
        <f>ROUND(VALUE(SUBSTITUTE(実質収支比率等に係る経年分析!H$47,"▲","-")),2)</f>
        <v>22.1</v>
      </c>
      <c r="E20" s="179">
        <f>ROUND(VALUE(SUBSTITUTE(実質収支比率等に係る経年分析!I$47,"▲","-")),2)</f>
        <v>20.98</v>
      </c>
      <c r="F20" s="179">
        <f>ROUND(VALUE(SUBSTITUTE(実質収支比率等に係る経年分析!J$47,"▲","-")),2)</f>
        <v>19.29</v>
      </c>
    </row>
    <row r="21" spans="1:11" x14ac:dyDescent="0.15">
      <c r="A21" s="179" t="s">
        <v>56</v>
      </c>
      <c r="B21" s="179">
        <f>IF(ISNUMBER(VALUE(SUBSTITUTE(実質収支比率等に係る経年分析!F$49,"▲","-"))),ROUND(VALUE(SUBSTITUTE(実質収支比率等に係る経年分析!F$49,"▲","-")),2),NA())</f>
        <v>1.26</v>
      </c>
      <c r="C21" s="179">
        <f>IF(ISNUMBER(VALUE(SUBSTITUTE(実質収支比率等に係る経年分析!G$49,"▲","-"))),ROUND(VALUE(SUBSTITUTE(実質収支比率等に係る経年分析!G$49,"▲","-")),2),NA())</f>
        <v>1.67</v>
      </c>
      <c r="D21" s="179">
        <f>IF(ISNUMBER(VALUE(SUBSTITUTE(実質収支比率等に係る経年分析!H$49,"▲","-"))),ROUND(VALUE(SUBSTITUTE(実質収支比率等に係る経年分析!H$49,"▲","-")),2),NA())</f>
        <v>0.64</v>
      </c>
      <c r="E21" s="179">
        <f>IF(ISNUMBER(VALUE(SUBSTITUTE(実質収支比率等に係る経年分析!I$49,"▲","-"))),ROUND(VALUE(SUBSTITUTE(実質収支比率等に係る経年分析!I$49,"▲","-")),2),NA())</f>
        <v>-0.13</v>
      </c>
      <c r="F21" s="179">
        <f>IF(ISNUMBER(VALUE(SUBSTITUTE(実質収支比率等に係る経年分析!J$49,"▲","-"))),ROUND(VALUE(SUBSTITUTE(実質収支比率等に係る経年分析!J$49,"▲","-")),2),NA())</f>
        <v>-3.57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工業用水道事業会計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2.42</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3.76</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3.46</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0.41</v>
      </c>
    </row>
    <row r="32" spans="1:11" x14ac:dyDescent="0.15">
      <c r="A32" s="180" t="str">
        <f>IF(連結実質赤字比率に係る赤字・黒字の構成分析!C$38="",NA(),連結実質赤字比率に係る赤字・黒字の構成分析!C$38)</f>
        <v>自動車運送事業会計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0.56999999999999995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富士大和温泉病院事業会計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2.0499999999999998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2.0299999999999998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2.2200000000000002</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2.4900000000000002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10728</v>
      </c>
      <c r="E42" s="181"/>
      <c r="F42" s="181"/>
      <c r="G42" s="181">
        <f>'実質公債費比率（分子）の構造'!L$52</f>
        <v>10468</v>
      </c>
      <c r="H42" s="181"/>
      <c r="I42" s="181"/>
      <c r="J42" s="181">
        <f>'実質公債費比率（分子）の構造'!M$52</f>
        <v>10526</v>
      </c>
      <c r="K42" s="181"/>
      <c r="L42" s="181"/>
      <c r="M42" s="181">
        <f>'実質公債費比率（分子）の構造'!N$52</f>
        <v>10078</v>
      </c>
      <c r="N42" s="181"/>
      <c r="O42" s="181"/>
      <c r="P42" s="181">
        <f>'実質公債費比率（分子）の構造'!O$52</f>
        <v>10166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165</v>
      </c>
      <c r="C44" s="181"/>
      <c r="D44" s="181"/>
      <c r="E44" s="181">
        <f>'実質公債費比率（分子）の構造'!L$50</f>
        <v>124</v>
      </c>
      <c r="F44" s="181"/>
      <c r="G44" s="181"/>
      <c r="H44" s="181">
        <f>'実質公債費比率（分子）の構造'!M$50</f>
        <v>95</v>
      </c>
      <c r="I44" s="181"/>
      <c r="J44" s="181"/>
      <c r="K44" s="181">
        <f>'実質公債費比率（分子）の構造'!N$50</f>
        <v>76</v>
      </c>
      <c r="L44" s="181"/>
      <c r="M44" s="181"/>
      <c r="N44" s="181">
        <f>'実質公債費比率（分子）の構造'!O$50</f>
        <v>67</v>
      </c>
      <c r="O44" s="181"/>
      <c r="P44" s="181"/>
    </row>
    <row r="45" spans="1:16" x14ac:dyDescent="0.15">
      <c r="A45" s="181" t="s">
        <v>66</v>
      </c>
      <c r="B45" s="181">
        <f>'実質公債費比率（分子）の構造'!K$49</f>
        <v>194</v>
      </c>
      <c r="C45" s="181"/>
      <c r="D45" s="181"/>
      <c r="E45" s="181">
        <f>'実質公債費比率（分子）の構造'!L$49</f>
        <v>250</v>
      </c>
      <c r="F45" s="181"/>
      <c r="G45" s="181"/>
      <c r="H45" s="181">
        <f>'実質公債費比率（分子）の構造'!M$49</f>
        <v>285</v>
      </c>
      <c r="I45" s="181"/>
      <c r="J45" s="181"/>
      <c r="K45" s="181">
        <f>'実質公債費比率（分子）の構造'!N$49</f>
        <v>307</v>
      </c>
      <c r="L45" s="181"/>
      <c r="M45" s="181"/>
      <c r="N45" s="181">
        <f>'実質公債費比率（分子）の構造'!O$49</f>
        <v>320</v>
      </c>
      <c r="O45" s="181"/>
      <c r="P45" s="181"/>
    </row>
    <row r="46" spans="1:16" x14ac:dyDescent="0.15">
      <c r="A46" s="181" t="s">
        <v>67</v>
      </c>
      <c r="B46" s="181">
        <f>'実質公債費比率（分子）の構造'!K$48</f>
        <v>1479</v>
      </c>
      <c r="C46" s="181"/>
      <c r="D46" s="181"/>
      <c r="E46" s="181">
        <f>'実質公債費比率（分子）の構造'!L$48</f>
        <v>1430</v>
      </c>
      <c r="F46" s="181"/>
      <c r="G46" s="181"/>
      <c r="H46" s="181">
        <f>'実質公債費比率（分子）の構造'!M$48</f>
        <v>1473</v>
      </c>
      <c r="I46" s="181"/>
      <c r="J46" s="181"/>
      <c r="K46" s="181">
        <f>'実質公債費比率（分子）の構造'!N$48</f>
        <v>1334</v>
      </c>
      <c r="L46" s="181"/>
      <c r="M46" s="181"/>
      <c r="N46" s="181">
        <f>'実質公債費比率（分子）の構造'!O$48</f>
        <v>1334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9980</v>
      </c>
      <c r="C49" s="181"/>
      <c r="D49" s="181"/>
      <c r="E49" s="181">
        <f>'実質公債費比率（分子）の構造'!L$45</f>
        <v>9918</v>
      </c>
      <c r="F49" s="181"/>
      <c r="G49" s="181"/>
      <c r="H49" s="181">
        <f>'実質公債費比率（分子）の構造'!M$45</f>
        <v>9943</v>
      </c>
      <c r="I49" s="181"/>
      <c r="J49" s="181"/>
      <c r="K49" s="181">
        <f>'実質公債費比率（分子）の構造'!N$45</f>
        <v>9799</v>
      </c>
      <c r="L49" s="181"/>
      <c r="M49" s="181"/>
      <c r="N49" s="181">
        <f>'実質公債費比率（分子）の構造'!O$45</f>
        <v>9334</v>
      </c>
      <c r="O49" s="181"/>
      <c r="P49" s="181"/>
    </row>
    <row r="50" spans="1:16" x14ac:dyDescent="0.15">
      <c r="A50" s="181" t="s">
        <v>71</v>
      </c>
      <c r="B50" s="181" t="e">
        <f>NA()</f>
        <v>#N/A</v>
      </c>
      <c r="C50" s="181">
        <f>IF(ISNUMBER('実質公債費比率（分子）の構造'!K$53),'実質公債費比率（分子）の構造'!K$53,NA())</f>
        <v>1090</v>
      </c>
      <c r="D50" s="181" t="e">
        <f>NA()</f>
        <v>#N/A</v>
      </c>
      <c r="E50" s="181" t="e">
        <f>NA()</f>
        <v>#N/A</v>
      </c>
      <c r="F50" s="181">
        <f>IF(ISNUMBER('実質公債費比率（分子）の構造'!L$53),'実質公債費比率（分子）の構造'!L$53,NA())</f>
        <v>1254</v>
      </c>
      <c r="G50" s="181" t="e">
        <f>NA()</f>
        <v>#N/A</v>
      </c>
      <c r="H50" s="181" t="e">
        <f>NA()</f>
        <v>#N/A</v>
      </c>
      <c r="I50" s="181">
        <f>IF(ISNUMBER('実質公債費比率（分子）の構造'!M$53),'実質公債費比率（分子）の構造'!M$53,NA())</f>
        <v>1270</v>
      </c>
      <c r="J50" s="181" t="e">
        <f>NA()</f>
        <v>#N/A</v>
      </c>
      <c r="K50" s="181" t="e">
        <f>NA()</f>
        <v>#N/A</v>
      </c>
      <c r="L50" s="181">
        <f>IF(ISNUMBER('実質公債費比率（分子）の構造'!N$53),'実質公債費比率（分子）の構造'!N$53,NA())</f>
        <v>1438</v>
      </c>
      <c r="M50" s="181" t="e">
        <f>NA()</f>
        <v>#N/A</v>
      </c>
      <c r="N50" s="181" t="e">
        <f>NA()</f>
        <v>#N/A</v>
      </c>
      <c r="O50" s="181">
        <f>IF(ISNUMBER('実質公債費比率（分子）の構造'!O$53),'実質公債費比率（分子）の構造'!O$53,NA())</f>
        <v>889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105704</v>
      </c>
      <c r="E56" s="180"/>
      <c r="F56" s="180"/>
      <c r="G56" s="180">
        <f>'将来負担比率（分子）の構造'!J$52</f>
        <v>106096</v>
      </c>
      <c r="H56" s="180"/>
      <c r="I56" s="180"/>
      <c r="J56" s="180">
        <f>'将来負担比率（分子）の構造'!K$52</f>
        <v>107627</v>
      </c>
      <c r="K56" s="180"/>
      <c r="L56" s="180"/>
      <c r="M56" s="180">
        <f>'将来負担比率（分子）の構造'!L$52</f>
        <v>108492</v>
      </c>
      <c r="N56" s="180"/>
      <c r="O56" s="180"/>
      <c r="P56" s="180">
        <f>'将来負担比率（分子）の構造'!M$52</f>
        <v>107863</v>
      </c>
    </row>
    <row r="57" spans="1:16" x14ac:dyDescent="0.15">
      <c r="A57" s="180" t="s">
        <v>42</v>
      </c>
      <c r="B57" s="180"/>
      <c r="C57" s="180"/>
      <c r="D57" s="180">
        <f>'将来負担比率（分子）の構造'!I$51</f>
        <v>14510</v>
      </c>
      <c r="E57" s="180"/>
      <c r="F57" s="180"/>
      <c r="G57" s="180">
        <f>'将来負担比率（分子）の構造'!J$51</f>
        <v>12104</v>
      </c>
      <c r="H57" s="180"/>
      <c r="I57" s="180"/>
      <c r="J57" s="180">
        <f>'将来負担比率（分子）の構造'!K$51</f>
        <v>10177</v>
      </c>
      <c r="K57" s="180"/>
      <c r="L57" s="180"/>
      <c r="M57" s="180">
        <f>'将来負担比率（分子）の構造'!L$51</f>
        <v>9930</v>
      </c>
      <c r="N57" s="180"/>
      <c r="O57" s="180"/>
      <c r="P57" s="180">
        <f>'将来負担比率（分子）の構造'!M$51</f>
        <v>9334</v>
      </c>
    </row>
    <row r="58" spans="1:16" x14ac:dyDescent="0.15">
      <c r="A58" s="180" t="s">
        <v>41</v>
      </c>
      <c r="B58" s="180"/>
      <c r="C58" s="180"/>
      <c r="D58" s="180">
        <f>'将来負担比率（分子）の構造'!I$50</f>
        <v>26506</v>
      </c>
      <c r="E58" s="180"/>
      <c r="F58" s="180"/>
      <c r="G58" s="180">
        <f>'将来負担比率（分子）の構造'!J$50</f>
        <v>26550</v>
      </c>
      <c r="H58" s="180"/>
      <c r="I58" s="180"/>
      <c r="J58" s="180">
        <f>'将来負担比率（分子）の構造'!K$50</f>
        <v>27365</v>
      </c>
      <c r="K58" s="180"/>
      <c r="L58" s="180"/>
      <c r="M58" s="180">
        <f>'将来負担比率（分子）の構造'!L$50</f>
        <v>25361</v>
      </c>
      <c r="N58" s="180"/>
      <c r="O58" s="180"/>
      <c r="P58" s="180">
        <f>'将来負担比率（分子）の構造'!M$50</f>
        <v>24190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12899</v>
      </c>
      <c r="C62" s="180"/>
      <c r="D62" s="180"/>
      <c r="E62" s="180">
        <f>'将来負担比率（分子）の構造'!J$45</f>
        <v>12404</v>
      </c>
      <c r="F62" s="180"/>
      <c r="G62" s="180"/>
      <c r="H62" s="180">
        <f>'将来負担比率（分子）の構造'!K$45</f>
        <v>12875</v>
      </c>
      <c r="I62" s="180"/>
      <c r="J62" s="180"/>
      <c r="K62" s="180">
        <f>'将来負担比率（分子）の構造'!L$45</f>
        <v>13124</v>
      </c>
      <c r="L62" s="180"/>
      <c r="M62" s="180"/>
      <c r="N62" s="180">
        <f>'将来負担比率（分子）の構造'!M$45</f>
        <v>13226</v>
      </c>
      <c r="O62" s="180"/>
      <c r="P62" s="180"/>
    </row>
    <row r="63" spans="1:16" x14ac:dyDescent="0.15">
      <c r="A63" s="180" t="s">
        <v>34</v>
      </c>
      <c r="B63" s="180">
        <f>'将来負担比率（分子）の構造'!I$44</f>
        <v>1420</v>
      </c>
      <c r="C63" s="180"/>
      <c r="D63" s="180"/>
      <c r="E63" s="180">
        <f>'将来負担比率（分子）の構造'!J$44</f>
        <v>1629</v>
      </c>
      <c r="F63" s="180"/>
      <c r="G63" s="180"/>
      <c r="H63" s="180">
        <f>'将来負担比率（分子）の構造'!K$44</f>
        <v>1632</v>
      </c>
      <c r="I63" s="180"/>
      <c r="J63" s="180"/>
      <c r="K63" s="180">
        <f>'将来負担比率（分子）の構造'!L$44</f>
        <v>1547</v>
      </c>
      <c r="L63" s="180"/>
      <c r="M63" s="180"/>
      <c r="N63" s="180">
        <f>'将来負担比率（分子）の構造'!M$44</f>
        <v>1408</v>
      </c>
      <c r="O63" s="180"/>
      <c r="P63" s="180"/>
    </row>
    <row r="64" spans="1:16" x14ac:dyDescent="0.15">
      <c r="A64" s="180" t="s">
        <v>33</v>
      </c>
      <c r="B64" s="180">
        <f>'将来負担比率（分子）の構造'!I$43</f>
        <v>28462</v>
      </c>
      <c r="C64" s="180"/>
      <c r="D64" s="180"/>
      <c r="E64" s="180">
        <f>'将来負担比率（分子）の構造'!J$43</f>
        <v>24409</v>
      </c>
      <c r="F64" s="180"/>
      <c r="G64" s="180"/>
      <c r="H64" s="180">
        <f>'将来負担比率（分子）の構造'!K$43</f>
        <v>20052</v>
      </c>
      <c r="I64" s="180"/>
      <c r="J64" s="180"/>
      <c r="K64" s="180">
        <f>'将来負担比率（分子）の構造'!L$43</f>
        <v>18635</v>
      </c>
      <c r="L64" s="180"/>
      <c r="M64" s="180"/>
      <c r="N64" s="180">
        <f>'将来負担比率（分子）の構造'!M$43</f>
        <v>17650</v>
      </c>
      <c r="O64" s="180"/>
      <c r="P64" s="180"/>
    </row>
    <row r="65" spans="1:16" x14ac:dyDescent="0.15">
      <c r="A65" s="180" t="s">
        <v>32</v>
      </c>
      <c r="B65" s="180">
        <f>'将来負担比率（分子）の構造'!I$42</f>
        <v>1749</v>
      </c>
      <c r="C65" s="180"/>
      <c r="D65" s="180"/>
      <c r="E65" s="180">
        <f>'将来負担比率（分子）の構造'!J$42</f>
        <v>1123</v>
      </c>
      <c r="F65" s="180"/>
      <c r="G65" s="180"/>
      <c r="H65" s="180">
        <f>'将来負担比率（分子）の構造'!K$42</f>
        <v>716</v>
      </c>
      <c r="I65" s="180"/>
      <c r="J65" s="180"/>
      <c r="K65" s="180">
        <f>'将来負担比率（分子）の構造'!L$42</f>
        <v>656</v>
      </c>
      <c r="L65" s="180"/>
      <c r="M65" s="180"/>
      <c r="N65" s="180">
        <f>'将来負担比率（分子）の構造'!M$42</f>
        <v>599</v>
      </c>
      <c r="O65" s="180"/>
      <c r="P65" s="180"/>
    </row>
    <row r="66" spans="1:16" x14ac:dyDescent="0.15">
      <c r="A66" s="180" t="s">
        <v>31</v>
      </c>
      <c r="B66" s="180">
        <f>'将来負担比率（分子）の構造'!I$41</f>
        <v>91643</v>
      </c>
      <c r="C66" s="180"/>
      <c r="D66" s="180"/>
      <c r="E66" s="180">
        <f>'将来負担比率（分子）の構造'!J$41</f>
        <v>89826</v>
      </c>
      <c r="F66" s="180"/>
      <c r="G66" s="180"/>
      <c r="H66" s="180">
        <f>'将来負担比率（分子）の構造'!K$41</f>
        <v>91662</v>
      </c>
      <c r="I66" s="180"/>
      <c r="J66" s="180"/>
      <c r="K66" s="180">
        <f>'将来負担比率（分子）の構造'!L$41</f>
        <v>94598</v>
      </c>
      <c r="L66" s="180"/>
      <c r="M66" s="180"/>
      <c r="N66" s="180">
        <f>'将来負担比率（分子）の構造'!M$41</f>
        <v>95554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12034</v>
      </c>
      <c r="C72" s="184">
        <f>基金残高に係る経年分析!G55</f>
        <v>11285</v>
      </c>
      <c r="D72" s="184">
        <f>基金残高に係る経年分析!H55</f>
        <v>10267</v>
      </c>
    </row>
    <row r="73" spans="1:16" x14ac:dyDescent="0.15">
      <c r="A73" s="183" t="s">
        <v>78</v>
      </c>
      <c r="B73" s="184">
        <f>基金残高に係る経年分析!F56</f>
        <v>6931</v>
      </c>
      <c r="C73" s="184">
        <f>基金残高に係る経年分析!G56</f>
        <v>6767</v>
      </c>
      <c r="D73" s="184">
        <f>基金残高に係る経年分析!H56</f>
        <v>6646</v>
      </c>
    </row>
    <row r="74" spans="1:16" x14ac:dyDescent="0.15">
      <c r="A74" s="183" t="s">
        <v>79</v>
      </c>
      <c r="B74" s="184">
        <f>基金残高に係る経年分析!F57</f>
        <v>10376</v>
      </c>
      <c r="C74" s="184">
        <f>基金残高に係る経年分析!G57</f>
        <v>9188</v>
      </c>
      <c r="D74" s="184">
        <f>基金残高に係る経年分析!H57</f>
        <v>9273</v>
      </c>
    </row>
  </sheetData>
  <sheetProtection algorithmName="SHA-512" hashValue="9eqXWklVyIWr5/qL23vlDNzdOtK7OZjFpGkUGxm+5kZ5v+HAX69++wCRdtFpjVcg69kUbXzmDlypJJFCViCaCw==" saltValue="HjNGafzzjz13DwPxMB1Z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O13" workbookViewId="0">
      <selection activeCell="CZ15" sqref="CZ15:DC1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30963403</v>
      </c>
      <c r="S5" s="669"/>
      <c r="T5" s="669"/>
      <c r="U5" s="669"/>
      <c r="V5" s="669"/>
      <c r="W5" s="669"/>
      <c r="X5" s="669"/>
      <c r="Y5" s="670"/>
      <c r="Z5" s="671">
        <v>30.8</v>
      </c>
      <c r="AA5" s="671"/>
      <c r="AB5" s="671"/>
      <c r="AC5" s="671"/>
      <c r="AD5" s="672">
        <v>29633924</v>
      </c>
      <c r="AE5" s="672"/>
      <c r="AF5" s="672"/>
      <c r="AG5" s="672"/>
      <c r="AH5" s="672"/>
      <c r="AI5" s="672"/>
      <c r="AJ5" s="672"/>
      <c r="AK5" s="672"/>
      <c r="AL5" s="673">
        <v>57.8</v>
      </c>
      <c r="AM5" s="674"/>
      <c r="AN5" s="674"/>
      <c r="AO5" s="675"/>
      <c r="AP5" s="665" t="s">
        <v>226</v>
      </c>
      <c r="AQ5" s="666"/>
      <c r="AR5" s="666"/>
      <c r="AS5" s="666"/>
      <c r="AT5" s="666"/>
      <c r="AU5" s="666"/>
      <c r="AV5" s="666"/>
      <c r="AW5" s="666"/>
      <c r="AX5" s="666"/>
      <c r="AY5" s="666"/>
      <c r="AZ5" s="666"/>
      <c r="BA5" s="666"/>
      <c r="BB5" s="666"/>
      <c r="BC5" s="666"/>
      <c r="BD5" s="666"/>
      <c r="BE5" s="666"/>
      <c r="BF5" s="667"/>
      <c r="BG5" s="679">
        <v>29616498</v>
      </c>
      <c r="BH5" s="680"/>
      <c r="BI5" s="680"/>
      <c r="BJ5" s="680"/>
      <c r="BK5" s="680"/>
      <c r="BL5" s="680"/>
      <c r="BM5" s="680"/>
      <c r="BN5" s="681"/>
      <c r="BO5" s="682">
        <v>95.7</v>
      </c>
      <c r="BP5" s="682"/>
      <c r="BQ5" s="682"/>
      <c r="BR5" s="682"/>
      <c r="BS5" s="683">
        <v>600507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708699</v>
      </c>
      <c r="S6" s="680"/>
      <c r="T6" s="680"/>
      <c r="U6" s="680"/>
      <c r="V6" s="680"/>
      <c r="W6" s="680"/>
      <c r="X6" s="680"/>
      <c r="Y6" s="681"/>
      <c r="Z6" s="682">
        <v>0.7</v>
      </c>
      <c r="AA6" s="682"/>
      <c r="AB6" s="682"/>
      <c r="AC6" s="682"/>
      <c r="AD6" s="683">
        <v>708699</v>
      </c>
      <c r="AE6" s="683"/>
      <c r="AF6" s="683"/>
      <c r="AG6" s="683"/>
      <c r="AH6" s="683"/>
      <c r="AI6" s="683"/>
      <c r="AJ6" s="683"/>
      <c r="AK6" s="683"/>
      <c r="AL6" s="684">
        <v>1.4</v>
      </c>
      <c r="AM6" s="685"/>
      <c r="AN6" s="685"/>
      <c r="AO6" s="686"/>
      <c r="AP6" s="676" t="s">
        <v>231</v>
      </c>
      <c r="AQ6" s="677"/>
      <c r="AR6" s="677"/>
      <c r="AS6" s="677"/>
      <c r="AT6" s="677"/>
      <c r="AU6" s="677"/>
      <c r="AV6" s="677"/>
      <c r="AW6" s="677"/>
      <c r="AX6" s="677"/>
      <c r="AY6" s="677"/>
      <c r="AZ6" s="677"/>
      <c r="BA6" s="677"/>
      <c r="BB6" s="677"/>
      <c r="BC6" s="677"/>
      <c r="BD6" s="677"/>
      <c r="BE6" s="677"/>
      <c r="BF6" s="678"/>
      <c r="BG6" s="679">
        <v>29616498</v>
      </c>
      <c r="BH6" s="680"/>
      <c r="BI6" s="680"/>
      <c r="BJ6" s="680"/>
      <c r="BK6" s="680"/>
      <c r="BL6" s="680"/>
      <c r="BM6" s="680"/>
      <c r="BN6" s="681"/>
      <c r="BO6" s="682">
        <v>95.7</v>
      </c>
      <c r="BP6" s="682"/>
      <c r="BQ6" s="682"/>
      <c r="BR6" s="682"/>
      <c r="BS6" s="683">
        <v>600507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576862</v>
      </c>
      <c r="CS6" s="680"/>
      <c r="CT6" s="680"/>
      <c r="CU6" s="680"/>
      <c r="CV6" s="680"/>
      <c r="CW6" s="680"/>
      <c r="CX6" s="680"/>
      <c r="CY6" s="681"/>
      <c r="CZ6" s="673">
        <v>0.6</v>
      </c>
      <c r="DA6" s="674"/>
      <c r="DB6" s="674"/>
      <c r="DC6" s="693"/>
      <c r="DD6" s="688">
        <v>3704</v>
      </c>
      <c r="DE6" s="680"/>
      <c r="DF6" s="680"/>
      <c r="DG6" s="680"/>
      <c r="DH6" s="680"/>
      <c r="DI6" s="680"/>
      <c r="DJ6" s="680"/>
      <c r="DK6" s="680"/>
      <c r="DL6" s="680"/>
      <c r="DM6" s="680"/>
      <c r="DN6" s="680"/>
      <c r="DO6" s="680"/>
      <c r="DP6" s="681"/>
      <c r="DQ6" s="688">
        <v>576148</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56625</v>
      </c>
      <c r="S7" s="680"/>
      <c r="T7" s="680"/>
      <c r="U7" s="680"/>
      <c r="V7" s="680"/>
      <c r="W7" s="680"/>
      <c r="X7" s="680"/>
      <c r="Y7" s="681"/>
      <c r="Z7" s="682">
        <v>0.1</v>
      </c>
      <c r="AA7" s="682"/>
      <c r="AB7" s="682"/>
      <c r="AC7" s="682"/>
      <c r="AD7" s="683">
        <v>56625</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15088412</v>
      </c>
      <c r="BH7" s="680"/>
      <c r="BI7" s="680"/>
      <c r="BJ7" s="680"/>
      <c r="BK7" s="680"/>
      <c r="BL7" s="680"/>
      <c r="BM7" s="680"/>
      <c r="BN7" s="681"/>
      <c r="BO7" s="682">
        <v>48.7</v>
      </c>
      <c r="BP7" s="682"/>
      <c r="BQ7" s="682"/>
      <c r="BR7" s="682"/>
      <c r="BS7" s="683">
        <v>600507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9649017</v>
      </c>
      <c r="CS7" s="680"/>
      <c r="CT7" s="680"/>
      <c r="CU7" s="680"/>
      <c r="CV7" s="680"/>
      <c r="CW7" s="680"/>
      <c r="CX7" s="680"/>
      <c r="CY7" s="681"/>
      <c r="CZ7" s="682">
        <v>9.9</v>
      </c>
      <c r="DA7" s="682"/>
      <c r="DB7" s="682"/>
      <c r="DC7" s="682"/>
      <c r="DD7" s="688">
        <v>797292</v>
      </c>
      <c r="DE7" s="680"/>
      <c r="DF7" s="680"/>
      <c r="DG7" s="680"/>
      <c r="DH7" s="680"/>
      <c r="DI7" s="680"/>
      <c r="DJ7" s="680"/>
      <c r="DK7" s="680"/>
      <c r="DL7" s="680"/>
      <c r="DM7" s="680"/>
      <c r="DN7" s="680"/>
      <c r="DO7" s="680"/>
      <c r="DP7" s="681"/>
      <c r="DQ7" s="688">
        <v>7319826</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68568</v>
      </c>
      <c r="S8" s="680"/>
      <c r="T8" s="680"/>
      <c r="U8" s="680"/>
      <c r="V8" s="680"/>
      <c r="W8" s="680"/>
      <c r="X8" s="680"/>
      <c r="Y8" s="681"/>
      <c r="Z8" s="682">
        <v>0.1</v>
      </c>
      <c r="AA8" s="682"/>
      <c r="AB8" s="682"/>
      <c r="AC8" s="682"/>
      <c r="AD8" s="683">
        <v>68568</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401167</v>
      </c>
      <c r="BH8" s="680"/>
      <c r="BI8" s="680"/>
      <c r="BJ8" s="680"/>
      <c r="BK8" s="680"/>
      <c r="BL8" s="680"/>
      <c r="BM8" s="680"/>
      <c r="BN8" s="681"/>
      <c r="BO8" s="682">
        <v>1.3</v>
      </c>
      <c r="BP8" s="682"/>
      <c r="BQ8" s="682"/>
      <c r="BR8" s="682"/>
      <c r="BS8" s="688" t="s">
        <v>139</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37645112</v>
      </c>
      <c r="CS8" s="680"/>
      <c r="CT8" s="680"/>
      <c r="CU8" s="680"/>
      <c r="CV8" s="680"/>
      <c r="CW8" s="680"/>
      <c r="CX8" s="680"/>
      <c r="CY8" s="681"/>
      <c r="CZ8" s="682">
        <v>38.4</v>
      </c>
      <c r="DA8" s="682"/>
      <c r="DB8" s="682"/>
      <c r="DC8" s="682"/>
      <c r="DD8" s="688">
        <v>885062</v>
      </c>
      <c r="DE8" s="680"/>
      <c r="DF8" s="680"/>
      <c r="DG8" s="680"/>
      <c r="DH8" s="680"/>
      <c r="DI8" s="680"/>
      <c r="DJ8" s="680"/>
      <c r="DK8" s="680"/>
      <c r="DL8" s="680"/>
      <c r="DM8" s="680"/>
      <c r="DN8" s="680"/>
      <c r="DO8" s="680"/>
      <c r="DP8" s="681"/>
      <c r="DQ8" s="688">
        <v>16779163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64031</v>
      </c>
      <c r="S9" s="680"/>
      <c r="T9" s="680"/>
      <c r="U9" s="680"/>
      <c r="V9" s="680"/>
      <c r="W9" s="680"/>
      <c r="X9" s="680"/>
      <c r="Y9" s="681"/>
      <c r="Z9" s="682">
        <v>0.1</v>
      </c>
      <c r="AA9" s="682"/>
      <c r="AB9" s="682"/>
      <c r="AC9" s="682"/>
      <c r="AD9" s="683">
        <v>64031</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11518756</v>
      </c>
      <c r="BH9" s="680"/>
      <c r="BI9" s="680"/>
      <c r="BJ9" s="680"/>
      <c r="BK9" s="680"/>
      <c r="BL9" s="680"/>
      <c r="BM9" s="680"/>
      <c r="BN9" s="681"/>
      <c r="BO9" s="682">
        <v>37.200000000000003</v>
      </c>
      <c r="BP9" s="682"/>
      <c r="BQ9" s="682"/>
      <c r="BR9" s="682"/>
      <c r="BS9" s="688" t="s">
        <v>139</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7355550</v>
      </c>
      <c r="CS9" s="680"/>
      <c r="CT9" s="680"/>
      <c r="CU9" s="680"/>
      <c r="CV9" s="680"/>
      <c r="CW9" s="680"/>
      <c r="CX9" s="680"/>
      <c r="CY9" s="681"/>
      <c r="CZ9" s="682">
        <v>7.5</v>
      </c>
      <c r="DA9" s="682"/>
      <c r="DB9" s="682"/>
      <c r="DC9" s="682"/>
      <c r="DD9" s="688">
        <v>544567</v>
      </c>
      <c r="DE9" s="680"/>
      <c r="DF9" s="680"/>
      <c r="DG9" s="680"/>
      <c r="DH9" s="680"/>
      <c r="DI9" s="680"/>
      <c r="DJ9" s="680"/>
      <c r="DK9" s="680"/>
      <c r="DL9" s="680"/>
      <c r="DM9" s="680"/>
      <c r="DN9" s="680"/>
      <c r="DO9" s="680"/>
      <c r="DP9" s="681"/>
      <c r="DQ9" s="688">
        <v>5926806</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139</v>
      </c>
      <c r="AA10" s="682"/>
      <c r="AB10" s="682"/>
      <c r="AC10" s="682"/>
      <c r="AD10" s="683" t="s">
        <v>139</v>
      </c>
      <c r="AE10" s="683"/>
      <c r="AF10" s="683"/>
      <c r="AG10" s="683"/>
      <c r="AH10" s="683"/>
      <c r="AI10" s="683"/>
      <c r="AJ10" s="683"/>
      <c r="AK10" s="683"/>
      <c r="AL10" s="684" t="s">
        <v>139</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850822</v>
      </c>
      <c r="BH10" s="680"/>
      <c r="BI10" s="680"/>
      <c r="BJ10" s="680"/>
      <c r="BK10" s="680"/>
      <c r="BL10" s="680"/>
      <c r="BM10" s="680"/>
      <c r="BN10" s="681"/>
      <c r="BO10" s="682">
        <v>2.7</v>
      </c>
      <c r="BP10" s="682"/>
      <c r="BQ10" s="682"/>
      <c r="BR10" s="682"/>
      <c r="BS10" s="688">
        <v>141612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60175</v>
      </c>
      <c r="CS10" s="680"/>
      <c r="CT10" s="680"/>
      <c r="CU10" s="680"/>
      <c r="CV10" s="680"/>
      <c r="CW10" s="680"/>
      <c r="CX10" s="680"/>
      <c r="CY10" s="681"/>
      <c r="CZ10" s="682">
        <v>0.1</v>
      </c>
      <c r="DA10" s="682"/>
      <c r="DB10" s="682"/>
      <c r="DC10" s="682"/>
      <c r="DD10" s="688" t="s">
        <v>139</v>
      </c>
      <c r="DE10" s="680"/>
      <c r="DF10" s="680"/>
      <c r="DG10" s="680"/>
      <c r="DH10" s="680"/>
      <c r="DI10" s="680"/>
      <c r="DJ10" s="680"/>
      <c r="DK10" s="680"/>
      <c r="DL10" s="680"/>
      <c r="DM10" s="680"/>
      <c r="DN10" s="680"/>
      <c r="DO10" s="680"/>
      <c r="DP10" s="681"/>
      <c r="DQ10" s="688">
        <v>3675</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139</v>
      </c>
      <c r="AA11" s="682"/>
      <c r="AB11" s="682"/>
      <c r="AC11" s="682"/>
      <c r="AD11" s="683" t="s">
        <v>139</v>
      </c>
      <c r="AE11" s="683"/>
      <c r="AF11" s="683"/>
      <c r="AG11" s="683"/>
      <c r="AH11" s="683"/>
      <c r="AI11" s="683"/>
      <c r="AJ11" s="683"/>
      <c r="AK11" s="683"/>
      <c r="AL11" s="684" t="s">
        <v>139</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2317667</v>
      </c>
      <c r="BH11" s="680"/>
      <c r="BI11" s="680"/>
      <c r="BJ11" s="680"/>
      <c r="BK11" s="680"/>
      <c r="BL11" s="680"/>
      <c r="BM11" s="680"/>
      <c r="BN11" s="681"/>
      <c r="BO11" s="682">
        <v>7.5</v>
      </c>
      <c r="BP11" s="682"/>
      <c r="BQ11" s="682"/>
      <c r="BR11" s="682"/>
      <c r="BS11" s="688">
        <v>458895</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4159902</v>
      </c>
      <c r="CS11" s="680"/>
      <c r="CT11" s="680"/>
      <c r="CU11" s="680"/>
      <c r="CV11" s="680"/>
      <c r="CW11" s="680"/>
      <c r="CX11" s="680"/>
      <c r="CY11" s="681"/>
      <c r="CZ11" s="682">
        <v>4.2</v>
      </c>
      <c r="DA11" s="682"/>
      <c r="DB11" s="682"/>
      <c r="DC11" s="682"/>
      <c r="DD11" s="688">
        <v>1345727</v>
      </c>
      <c r="DE11" s="680"/>
      <c r="DF11" s="680"/>
      <c r="DG11" s="680"/>
      <c r="DH11" s="680"/>
      <c r="DI11" s="680"/>
      <c r="DJ11" s="680"/>
      <c r="DK11" s="680"/>
      <c r="DL11" s="680"/>
      <c r="DM11" s="680"/>
      <c r="DN11" s="680"/>
      <c r="DO11" s="680"/>
      <c r="DP11" s="681"/>
      <c r="DQ11" s="688">
        <v>2700340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4515268</v>
      </c>
      <c r="S12" s="680"/>
      <c r="T12" s="680"/>
      <c r="U12" s="680"/>
      <c r="V12" s="680"/>
      <c r="W12" s="680"/>
      <c r="X12" s="680"/>
      <c r="Y12" s="681"/>
      <c r="Z12" s="682">
        <v>4.5</v>
      </c>
      <c r="AA12" s="682"/>
      <c r="AB12" s="682"/>
      <c r="AC12" s="682"/>
      <c r="AD12" s="683">
        <v>4515268</v>
      </c>
      <c r="AE12" s="683"/>
      <c r="AF12" s="683"/>
      <c r="AG12" s="683"/>
      <c r="AH12" s="683"/>
      <c r="AI12" s="683"/>
      <c r="AJ12" s="683"/>
      <c r="AK12" s="683"/>
      <c r="AL12" s="684">
        <v>8.8000000000000007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12295402</v>
      </c>
      <c r="BH12" s="680"/>
      <c r="BI12" s="680"/>
      <c r="BJ12" s="680"/>
      <c r="BK12" s="680"/>
      <c r="BL12" s="680"/>
      <c r="BM12" s="680"/>
      <c r="BN12" s="681"/>
      <c r="BO12" s="682">
        <v>39.700000000000003</v>
      </c>
      <c r="BP12" s="682"/>
      <c r="BQ12" s="682"/>
      <c r="BR12" s="682"/>
      <c r="BS12" s="688" t="s">
        <v>139</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2577202</v>
      </c>
      <c r="CS12" s="680"/>
      <c r="CT12" s="680"/>
      <c r="CU12" s="680"/>
      <c r="CV12" s="680"/>
      <c r="CW12" s="680"/>
      <c r="CX12" s="680"/>
      <c r="CY12" s="681"/>
      <c r="CZ12" s="682">
        <v>2.6</v>
      </c>
      <c r="DA12" s="682"/>
      <c r="DB12" s="682"/>
      <c r="DC12" s="682"/>
      <c r="DD12" s="688">
        <v>112516</v>
      </c>
      <c r="DE12" s="680"/>
      <c r="DF12" s="680"/>
      <c r="DG12" s="680"/>
      <c r="DH12" s="680"/>
      <c r="DI12" s="680"/>
      <c r="DJ12" s="680"/>
      <c r="DK12" s="680"/>
      <c r="DL12" s="680"/>
      <c r="DM12" s="680"/>
      <c r="DN12" s="680"/>
      <c r="DO12" s="680"/>
      <c r="DP12" s="681"/>
      <c r="DQ12" s="688">
        <v>1492378</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35434</v>
      </c>
      <c r="S13" s="680"/>
      <c r="T13" s="680"/>
      <c r="U13" s="680"/>
      <c r="V13" s="680"/>
      <c r="W13" s="680"/>
      <c r="X13" s="680"/>
      <c r="Y13" s="681"/>
      <c r="Z13" s="682">
        <v>0</v>
      </c>
      <c r="AA13" s="682"/>
      <c r="AB13" s="682"/>
      <c r="AC13" s="682"/>
      <c r="AD13" s="683">
        <v>35434</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12148428</v>
      </c>
      <c r="BH13" s="680"/>
      <c r="BI13" s="680"/>
      <c r="BJ13" s="680"/>
      <c r="BK13" s="680"/>
      <c r="BL13" s="680"/>
      <c r="BM13" s="680"/>
      <c r="BN13" s="681"/>
      <c r="BO13" s="682">
        <v>39.200000000000003</v>
      </c>
      <c r="BP13" s="682"/>
      <c r="BQ13" s="682"/>
      <c r="BR13" s="682"/>
      <c r="BS13" s="688" t="s">
        <v>139</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8716740</v>
      </c>
      <c r="CS13" s="680"/>
      <c r="CT13" s="680"/>
      <c r="CU13" s="680"/>
      <c r="CV13" s="680"/>
      <c r="CW13" s="680"/>
      <c r="CX13" s="680"/>
      <c r="CY13" s="681"/>
      <c r="CZ13" s="682">
        <v>8.9</v>
      </c>
      <c r="DA13" s="682"/>
      <c r="DB13" s="682"/>
      <c r="DC13" s="682"/>
      <c r="DD13" s="688">
        <v>3239613</v>
      </c>
      <c r="DE13" s="680"/>
      <c r="DF13" s="680"/>
      <c r="DG13" s="680"/>
      <c r="DH13" s="680"/>
      <c r="DI13" s="680"/>
      <c r="DJ13" s="680"/>
      <c r="DK13" s="680"/>
      <c r="DL13" s="680"/>
      <c r="DM13" s="680"/>
      <c r="DN13" s="680"/>
      <c r="DO13" s="680"/>
      <c r="DP13" s="681"/>
      <c r="DQ13" s="688">
        <v>5765647</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130</v>
      </c>
      <c r="AE14" s="683"/>
      <c r="AF14" s="683"/>
      <c r="AG14" s="683"/>
      <c r="AH14" s="683"/>
      <c r="AI14" s="683"/>
      <c r="AJ14" s="683"/>
      <c r="AK14" s="683"/>
      <c r="AL14" s="684" t="s">
        <v>139</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674445</v>
      </c>
      <c r="BH14" s="680"/>
      <c r="BI14" s="680"/>
      <c r="BJ14" s="680"/>
      <c r="BK14" s="680"/>
      <c r="BL14" s="680"/>
      <c r="BM14" s="680"/>
      <c r="BN14" s="681"/>
      <c r="BO14" s="682">
        <v>2.2000000000000002</v>
      </c>
      <c r="BP14" s="682"/>
      <c r="BQ14" s="682"/>
      <c r="BR14" s="682"/>
      <c r="BS14" s="688" t="s">
        <v>139</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3777949</v>
      </c>
      <c r="CS14" s="680"/>
      <c r="CT14" s="680"/>
      <c r="CU14" s="680"/>
      <c r="CV14" s="680"/>
      <c r="CW14" s="680"/>
      <c r="CX14" s="680"/>
      <c r="CY14" s="681"/>
      <c r="CZ14" s="682">
        <v>3.9</v>
      </c>
      <c r="DA14" s="682"/>
      <c r="DB14" s="682"/>
      <c r="DC14" s="682"/>
      <c r="DD14" s="688">
        <v>193113</v>
      </c>
      <c r="DE14" s="680"/>
      <c r="DF14" s="680"/>
      <c r="DG14" s="680"/>
      <c r="DH14" s="680"/>
      <c r="DI14" s="680"/>
      <c r="DJ14" s="680"/>
      <c r="DK14" s="680"/>
      <c r="DL14" s="680"/>
      <c r="DM14" s="680"/>
      <c r="DN14" s="680"/>
      <c r="DO14" s="680"/>
      <c r="DP14" s="681"/>
      <c r="DQ14" s="688">
        <v>3513199</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157103</v>
      </c>
      <c r="S15" s="680"/>
      <c r="T15" s="680"/>
      <c r="U15" s="680"/>
      <c r="V15" s="680"/>
      <c r="W15" s="680"/>
      <c r="X15" s="680"/>
      <c r="Y15" s="681"/>
      <c r="Z15" s="682">
        <v>0.2</v>
      </c>
      <c r="AA15" s="682"/>
      <c r="AB15" s="682"/>
      <c r="AC15" s="682"/>
      <c r="AD15" s="683">
        <v>157103</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1558239</v>
      </c>
      <c r="BH15" s="680"/>
      <c r="BI15" s="680"/>
      <c r="BJ15" s="680"/>
      <c r="BK15" s="680"/>
      <c r="BL15" s="680"/>
      <c r="BM15" s="680"/>
      <c r="BN15" s="681"/>
      <c r="BO15" s="682">
        <v>5</v>
      </c>
      <c r="BP15" s="682"/>
      <c r="BQ15" s="682"/>
      <c r="BR15" s="682"/>
      <c r="BS15" s="688" t="s">
        <v>139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13357348</v>
      </c>
      <c r="CS15" s="680"/>
      <c r="CT15" s="680"/>
      <c r="CU15" s="680"/>
      <c r="CV15" s="680"/>
      <c r="CW15" s="680"/>
      <c r="CX15" s="680"/>
      <c r="CY15" s="681"/>
      <c r="CZ15" s="682">
        <v>13.6</v>
      </c>
      <c r="DA15" s="682"/>
      <c r="DB15" s="682"/>
      <c r="DC15" s="682"/>
      <c r="DD15" s="688">
        <v>5688094</v>
      </c>
      <c r="DE15" s="680"/>
      <c r="DF15" s="680"/>
      <c r="DG15" s="680"/>
      <c r="DH15" s="680"/>
      <c r="DI15" s="680"/>
      <c r="DJ15" s="680"/>
      <c r="DK15" s="680"/>
      <c r="DL15" s="680"/>
      <c r="DM15" s="680"/>
      <c r="DN15" s="680"/>
      <c r="DO15" s="680"/>
      <c r="DP15" s="681"/>
      <c r="DQ15" s="688">
        <v>7144354</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139</v>
      </c>
      <c r="S16" s="680"/>
      <c r="T16" s="680"/>
      <c r="U16" s="680"/>
      <c r="V16" s="680"/>
      <c r="W16" s="680"/>
      <c r="X16" s="680"/>
      <c r="Y16" s="681"/>
      <c r="Z16" s="682" t="s">
        <v>139</v>
      </c>
      <c r="AA16" s="682"/>
      <c r="AB16" s="682"/>
      <c r="AC16" s="682"/>
      <c r="AD16" s="683" t="s">
        <v>139</v>
      </c>
      <c r="AE16" s="683"/>
      <c r="AF16" s="683"/>
      <c r="AG16" s="683"/>
      <c r="AH16" s="683"/>
      <c r="AI16" s="683"/>
      <c r="AJ16" s="683"/>
      <c r="AK16" s="683"/>
      <c r="AL16" s="684" t="s">
        <v>139</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139</v>
      </c>
      <c r="BH16" s="680"/>
      <c r="BI16" s="680"/>
      <c r="BJ16" s="680"/>
      <c r="BK16" s="680"/>
      <c r="BL16" s="680"/>
      <c r="BM16" s="680"/>
      <c r="BN16" s="681"/>
      <c r="BO16" s="682" t="s">
        <v>139</v>
      </c>
      <c r="BP16" s="682"/>
      <c r="BQ16" s="682"/>
      <c r="BR16" s="682"/>
      <c r="BS16" s="688" t="s">
        <v>139</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535621</v>
      </c>
      <c r="CS16" s="680"/>
      <c r="CT16" s="680"/>
      <c r="CU16" s="680"/>
      <c r="CV16" s="680"/>
      <c r="CW16" s="680"/>
      <c r="CX16" s="680"/>
      <c r="CY16" s="681"/>
      <c r="CZ16" s="682">
        <v>0.5</v>
      </c>
      <c r="DA16" s="682"/>
      <c r="DB16" s="682"/>
      <c r="DC16" s="682"/>
      <c r="DD16" s="688" t="s">
        <v>139</v>
      </c>
      <c r="DE16" s="680"/>
      <c r="DF16" s="680"/>
      <c r="DG16" s="680"/>
      <c r="DH16" s="680"/>
      <c r="DI16" s="680"/>
      <c r="DJ16" s="680"/>
      <c r="DK16" s="680"/>
      <c r="DL16" s="680"/>
      <c r="DM16" s="680"/>
      <c r="DN16" s="680"/>
      <c r="DO16" s="680"/>
      <c r="DP16" s="681"/>
      <c r="DQ16" s="688">
        <v>213808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170094</v>
      </c>
      <c r="S17" s="680"/>
      <c r="T17" s="680"/>
      <c r="U17" s="680"/>
      <c r="V17" s="680"/>
      <c r="W17" s="680"/>
      <c r="X17" s="680"/>
      <c r="Y17" s="681"/>
      <c r="Z17" s="682">
        <v>0.2</v>
      </c>
      <c r="AA17" s="682"/>
      <c r="AB17" s="682"/>
      <c r="AC17" s="682"/>
      <c r="AD17" s="683">
        <v>170094</v>
      </c>
      <c r="AE17" s="683"/>
      <c r="AF17" s="683"/>
      <c r="AG17" s="683"/>
      <c r="AH17" s="683"/>
      <c r="AI17" s="683"/>
      <c r="AJ17" s="683"/>
      <c r="AK17" s="683"/>
      <c r="AL17" s="684">
        <v>0.3</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139</v>
      </c>
      <c r="BP17" s="682"/>
      <c r="BQ17" s="682"/>
      <c r="BR17" s="682"/>
      <c r="BS17" s="688" t="s">
        <v>139</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9337586</v>
      </c>
      <c r="CS17" s="680"/>
      <c r="CT17" s="680"/>
      <c r="CU17" s="680"/>
      <c r="CV17" s="680"/>
      <c r="CW17" s="680"/>
      <c r="CX17" s="680"/>
      <c r="CY17" s="681"/>
      <c r="CZ17" s="682">
        <v>9.5</v>
      </c>
      <c r="DA17" s="682"/>
      <c r="DB17" s="682"/>
      <c r="DC17" s="682"/>
      <c r="DD17" s="688" t="s">
        <v>139</v>
      </c>
      <c r="DE17" s="680"/>
      <c r="DF17" s="680"/>
      <c r="DG17" s="680"/>
      <c r="DH17" s="680"/>
      <c r="DI17" s="680"/>
      <c r="DJ17" s="680"/>
      <c r="DK17" s="680"/>
      <c r="DL17" s="680"/>
      <c r="DM17" s="680"/>
      <c r="DN17" s="680"/>
      <c r="DO17" s="680"/>
      <c r="DP17" s="681"/>
      <c r="DQ17" s="688">
        <v>9061521</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17084173</v>
      </c>
      <c r="S18" s="680"/>
      <c r="T18" s="680"/>
      <c r="U18" s="680"/>
      <c r="V18" s="680"/>
      <c r="W18" s="680"/>
      <c r="X18" s="680"/>
      <c r="Y18" s="681"/>
      <c r="Z18" s="682">
        <v>17</v>
      </c>
      <c r="AA18" s="682"/>
      <c r="AB18" s="682"/>
      <c r="AC18" s="682"/>
      <c r="AD18" s="683">
        <v>15340316</v>
      </c>
      <c r="AE18" s="683"/>
      <c r="AF18" s="683"/>
      <c r="AG18" s="683"/>
      <c r="AH18" s="683"/>
      <c r="AI18" s="683"/>
      <c r="AJ18" s="683"/>
      <c r="AK18" s="683"/>
      <c r="AL18" s="684">
        <v>29.9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139</v>
      </c>
      <c r="BP18" s="682"/>
      <c r="BQ18" s="682"/>
      <c r="BR18" s="682"/>
      <c r="BS18" s="688" t="s">
        <v>139</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193511</v>
      </c>
      <c r="CS18" s="680"/>
      <c r="CT18" s="680"/>
      <c r="CU18" s="680"/>
      <c r="CV18" s="680"/>
      <c r="CW18" s="680"/>
      <c r="CX18" s="680"/>
      <c r="CY18" s="681"/>
      <c r="CZ18" s="682">
        <v>0.2</v>
      </c>
      <c r="DA18" s="682"/>
      <c r="DB18" s="682"/>
      <c r="DC18" s="682"/>
      <c r="DD18" s="688" t="s">
        <v>139</v>
      </c>
      <c r="DE18" s="680"/>
      <c r="DF18" s="680"/>
      <c r="DG18" s="680"/>
      <c r="DH18" s="680"/>
      <c r="DI18" s="680"/>
      <c r="DJ18" s="680"/>
      <c r="DK18" s="680"/>
      <c r="DL18" s="680"/>
      <c r="DM18" s="680"/>
      <c r="DN18" s="680"/>
      <c r="DO18" s="680"/>
      <c r="DP18" s="681"/>
      <c r="DQ18" s="688">
        <v>193511</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15340316</v>
      </c>
      <c r="S19" s="680"/>
      <c r="T19" s="680"/>
      <c r="U19" s="680"/>
      <c r="V19" s="680"/>
      <c r="W19" s="680"/>
      <c r="X19" s="680"/>
      <c r="Y19" s="681"/>
      <c r="Z19" s="682">
        <v>15.3</v>
      </c>
      <c r="AA19" s="682"/>
      <c r="AB19" s="682"/>
      <c r="AC19" s="682"/>
      <c r="AD19" s="683">
        <v>15340316</v>
      </c>
      <c r="AE19" s="683"/>
      <c r="AF19" s="683"/>
      <c r="AG19" s="683"/>
      <c r="AH19" s="683"/>
      <c r="AI19" s="683"/>
      <c r="AJ19" s="683"/>
      <c r="AK19" s="683"/>
      <c r="AL19" s="684">
        <v>29.9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1346905</v>
      </c>
      <c r="BH19" s="680"/>
      <c r="BI19" s="680"/>
      <c r="BJ19" s="680"/>
      <c r="BK19" s="680"/>
      <c r="BL19" s="680"/>
      <c r="BM19" s="680"/>
      <c r="BN19" s="681"/>
      <c r="BO19" s="682">
        <v>4.3</v>
      </c>
      <c r="BP19" s="682"/>
      <c r="BQ19" s="682"/>
      <c r="BR19" s="682"/>
      <c r="BS19" s="688" t="s">
        <v>139</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139</v>
      </c>
      <c r="DA19" s="682"/>
      <c r="DB19" s="682"/>
      <c r="DC19" s="682"/>
      <c r="DD19" s="688" t="s">
        <v>139</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1743782</v>
      </c>
      <c r="S20" s="680"/>
      <c r="T20" s="680"/>
      <c r="U20" s="680"/>
      <c r="V20" s="680"/>
      <c r="W20" s="680"/>
      <c r="X20" s="680"/>
      <c r="Y20" s="681"/>
      <c r="Z20" s="682">
        <v>1.7</v>
      </c>
      <c r="AA20" s="682"/>
      <c r="AB20" s="682"/>
      <c r="AC20" s="682"/>
      <c r="AD20" s="683" t="s">
        <v>139</v>
      </c>
      <c r="AE20" s="683"/>
      <c r="AF20" s="683"/>
      <c r="AG20" s="683"/>
      <c r="AH20" s="683"/>
      <c r="AI20" s="683"/>
      <c r="AJ20" s="683"/>
      <c r="AK20" s="683"/>
      <c r="AL20" s="684" t="s">
        <v>139</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1346905</v>
      </c>
      <c r="BH20" s="680"/>
      <c r="BI20" s="680"/>
      <c r="BJ20" s="680"/>
      <c r="BK20" s="680"/>
      <c r="BL20" s="680"/>
      <c r="BM20" s="680"/>
      <c r="BN20" s="681"/>
      <c r="BO20" s="682">
        <v>4.3</v>
      </c>
      <c r="BP20" s="682"/>
      <c r="BQ20" s="682"/>
      <c r="BR20" s="682"/>
      <c r="BS20" s="688" t="s">
        <v>139</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97942575</v>
      </c>
      <c r="CS20" s="680"/>
      <c r="CT20" s="680"/>
      <c r="CU20" s="680"/>
      <c r="CV20" s="680"/>
      <c r="CW20" s="680"/>
      <c r="CX20" s="680"/>
      <c r="CY20" s="681"/>
      <c r="CZ20" s="682">
        <v>100</v>
      </c>
      <c r="DA20" s="682"/>
      <c r="DB20" s="682"/>
      <c r="DC20" s="682"/>
      <c r="DD20" s="688">
        <v>12809688</v>
      </c>
      <c r="DE20" s="680"/>
      <c r="DF20" s="680"/>
      <c r="DG20" s="680"/>
      <c r="DH20" s="680"/>
      <c r="DI20" s="680"/>
      <c r="DJ20" s="680"/>
      <c r="DK20" s="680"/>
      <c r="DL20" s="680"/>
      <c r="DM20" s="680"/>
      <c r="DN20" s="680"/>
      <c r="DO20" s="680"/>
      <c r="DP20" s="681"/>
      <c r="DQ20" s="688">
        <v>60690376</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75</v>
      </c>
      <c r="S21" s="680"/>
      <c r="T21" s="680"/>
      <c r="U21" s="680"/>
      <c r="V21" s="680"/>
      <c r="W21" s="680"/>
      <c r="X21" s="680"/>
      <c r="Y21" s="681"/>
      <c r="Z21" s="682">
        <v>0</v>
      </c>
      <c r="AA21" s="682"/>
      <c r="AB21" s="682"/>
      <c r="AC21" s="682"/>
      <c r="AD21" s="683" t="s">
        <v>139</v>
      </c>
      <c r="AE21" s="683"/>
      <c r="AF21" s="683"/>
      <c r="AG21" s="683"/>
      <c r="AH21" s="683"/>
      <c r="AI21" s="683"/>
      <c r="AJ21" s="683"/>
      <c r="AK21" s="683"/>
      <c r="AL21" s="684" t="s">
        <v>139</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17426</v>
      </c>
      <c r="BH21" s="680"/>
      <c r="BI21" s="680"/>
      <c r="BJ21" s="680"/>
      <c r="BK21" s="680"/>
      <c r="BL21" s="680"/>
      <c r="BM21" s="680"/>
      <c r="BN21" s="681"/>
      <c r="BO21" s="682">
        <v>0.1</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53823398</v>
      </c>
      <c r="S22" s="680"/>
      <c r="T22" s="680"/>
      <c r="U22" s="680"/>
      <c r="V22" s="680"/>
      <c r="W22" s="680"/>
      <c r="X22" s="680"/>
      <c r="Y22" s="681"/>
      <c r="Z22" s="682">
        <v>53.6</v>
      </c>
      <c r="AA22" s="682"/>
      <c r="AB22" s="682"/>
      <c r="AC22" s="682"/>
      <c r="AD22" s="683">
        <v>50750062</v>
      </c>
      <c r="AE22" s="683"/>
      <c r="AF22" s="683"/>
      <c r="AG22" s="683"/>
      <c r="AH22" s="683"/>
      <c r="AI22" s="683"/>
      <c r="AJ22" s="683"/>
      <c r="AK22" s="683"/>
      <c r="AL22" s="684">
        <v>98.9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139</v>
      </c>
      <c r="BP22" s="682"/>
      <c r="BQ22" s="682"/>
      <c r="BR22" s="682"/>
      <c r="BS22" s="688" t="s">
        <v>130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65661</v>
      </c>
      <c r="S23" s="680"/>
      <c r="T23" s="680"/>
      <c r="U23" s="680"/>
      <c r="V23" s="680"/>
      <c r="W23" s="680"/>
      <c r="X23" s="680"/>
      <c r="Y23" s="681"/>
      <c r="Z23" s="682">
        <v>0.1</v>
      </c>
      <c r="AA23" s="682"/>
      <c r="AB23" s="682"/>
      <c r="AC23" s="682"/>
      <c r="AD23" s="683">
        <v>65661</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1329479</v>
      </c>
      <c r="BH23" s="680"/>
      <c r="BI23" s="680"/>
      <c r="BJ23" s="680"/>
      <c r="BK23" s="680"/>
      <c r="BL23" s="680"/>
      <c r="BM23" s="680"/>
      <c r="BN23" s="681"/>
      <c r="BO23" s="682">
        <v>4.3</v>
      </c>
      <c r="BP23" s="682"/>
      <c r="BQ23" s="682"/>
      <c r="BR23" s="682"/>
      <c r="BS23" s="688" t="s">
        <v>139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1367990</v>
      </c>
      <c r="S24" s="680"/>
      <c r="T24" s="680"/>
      <c r="U24" s="680"/>
      <c r="V24" s="680"/>
      <c r="W24" s="680"/>
      <c r="X24" s="680"/>
      <c r="Y24" s="681"/>
      <c r="Z24" s="682">
        <v>1.4</v>
      </c>
      <c r="AA24" s="682"/>
      <c r="AB24" s="682"/>
      <c r="AC24" s="682"/>
      <c r="AD24" s="683" t="s">
        <v>139</v>
      </c>
      <c r="AE24" s="683"/>
      <c r="AF24" s="683"/>
      <c r="AG24" s="683"/>
      <c r="AH24" s="683"/>
      <c r="AI24" s="683"/>
      <c r="AJ24" s="683"/>
      <c r="AK24" s="683"/>
      <c r="AL24" s="684" t="s">
        <v>139</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139</v>
      </c>
      <c r="BP24" s="682"/>
      <c r="BQ24" s="682"/>
      <c r="BR24" s="682"/>
      <c r="BS24" s="688" t="s">
        <v>139</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50133710</v>
      </c>
      <c r="CS24" s="669"/>
      <c r="CT24" s="669"/>
      <c r="CU24" s="669"/>
      <c r="CV24" s="669"/>
      <c r="CW24" s="669"/>
      <c r="CX24" s="669"/>
      <c r="CY24" s="670"/>
      <c r="CZ24" s="673">
        <v>51.2</v>
      </c>
      <c r="DA24" s="674"/>
      <c r="DB24" s="674"/>
      <c r="DC24" s="693"/>
      <c r="DD24" s="714">
        <v>29910409</v>
      </c>
      <c r="DE24" s="669"/>
      <c r="DF24" s="669"/>
      <c r="DG24" s="669"/>
      <c r="DH24" s="669"/>
      <c r="DI24" s="669"/>
      <c r="DJ24" s="669"/>
      <c r="DK24" s="670"/>
      <c r="DL24" s="714">
        <v>29285935</v>
      </c>
      <c r="DM24" s="669"/>
      <c r="DN24" s="669"/>
      <c r="DO24" s="669"/>
      <c r="DP24" s="669"/>
      <c r="DQ24" s="669"/>
      <c r="DR24" s="669"/>
      <c r="DS24" s="669"/>
      <c r="DT24" s="669"/>
      <c r="DU24" s="669"/>
      <c r="DV24" s="670"/>
      <c r="DW24" s="673">
        <v>53.4</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901961</v>
      </c>
      <c r="S25" s="680"/>
      <c r="T25" s="680"/>
      <c r="U25" s="680"/>
      <c r="V25" s="680"/>
      <c r="W25" s="680"/>
      <c r="X25" s="680"/>
      <c r="Y25" s="681"/>
      <c r="Z25" s="682">
        <v>0.9</v>
      </c>
      <c r="AA25" s="682"/>
      <c r="AB25" s="682"/>
      <c r="AC25" s="682"/>
      <c r="AD25" s="683">
        <v>103699</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139</v>
      </c>
      <c r="BP25" s="682"/>
      <c r="BQ25" s="682"/>
      <c r="BR25" s="682"/>
      <c r="BS25" s="688" t="s">
        <v>139</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14043860</v>
      </c>
      <c r="CS25" s="715"/>
      <c r="CT25" s="715"/>
      <c r="CU25" s="715"/>
      <c r="CV25" s="715"/>
      <c r="CW25" s="715"/>
      <c r="CX25" s="715"/>
      <c r="CY25" s="716"/>
      <c r="CZ25" s="684">
        <v>14.3</v>
      </c>
      <c r="DA25" s="712"/>
      <c r="DB25" s="712"/>
      <c r="DC25" s="717"/>
      <c r="DD25" s="688">
        <v>12855197</v>
      </c>
      <c r="DE25" s="715"/>
      <c r="DF25" s="715"/>
      <c r="DG25" s="715"/>
      <c r="DH25" s="715"/>
      <c r="DI25" s="715"/>
      <c r="DJ25" s="715"/>
      <c r="DK25" s="716"/>
      <c r="DL25" s="688">
        <v>12476204</v>
      </c>
      <c r="DM25" s="715"/>
      <c r="DN25" s="715"/>
      <c r="DO25" s="715"/>
      <c r="DP25" s="715"/>
      <c r="DQ25" s="715"/>
      <c r="DR25" s="715"/>
      <c r="DS25" s="715"/>
      <c r="DT25" s="715"/>
      <c r="DU25" s="715"/>
      <c r="DV25" s="716"/>
      <c r="DW25" s="684">
        <v>22.7</v>
      </c>
      <c r="DX25" s="712"/>
      <c r="DY25" s="712"/>
      <c r="DZ25" s="712"/>
      <c r="EA25" s="712"/>
      <c r="EB25" s="712"/>
      <c r="EC25" s="713"/>
    </row>
    <row r="26" spans="2:133" ht="11.25" customHeight="1" x14ac:dyDescent="0.15">
      <c r="B26" s="676" t="s">
        <v>293</v>
      </c>
      <c r="C26" s="677"/>
      <c r="D26" s="677"/>
      <c r="E26" s="677"/>
      <c r="F26" s="677"/>
      <c r="G26" s="677"/>
      <c r="H26" s="677"/>
      <c r="I26" s="677"/>
      <c r="J26" s="677"/>
      <c r="K26" s="677"/>
      <c r="L26" s="677"/>
      <c r="M26" s="677"/>
      <c r="N26" s="677"/>
      <c r="O26" s="677"/>
      <c r="P26" s="677"/>
      <c r="Q26" s="678"/>
      <c r="R26" s="679">
        <v>790713</v>
      </c>
      <c r="S26" s="680"/>
      <c r="T26" s="680"/>
      <c r="U26" s="680"/>
      <c r="V26" s="680"/>
      <c r="W26" s="680"/>
      <c r="X26" s="680"/>
      <c r="Y26" s="681"/>
      <c r="Z26" s="682">
        <v>0.8</v>
      </c>
      <c r="AA26" s="682"/>
      <c r="AB26" s="682"/>
      <c r="AC26" s="682"/>
      <c r="AD26" s="683" t="s">
        <v>139</v>
      </c>
      <c r="AE26" s="683"/>
      <c r="AF26" s="683"/>
      <c r="AG26" s="683"/>
      <c r="AH26" s="683"/>
      <c r="AI26" s="683"/>
      <c r="AJ26" s="683"/>
      <c r="AK26" s="683"/>
      <c r="AL26" s="684" t="s">
        <v>139</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139</v>
      </c>
      <c r="BP26" s="682"/>
      <c r="BQ26" s="682"/>
      <c r="BR26" s="682"/>
      <c r="BS26" s="688" t="s">
        <v>139</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9015813</v>
      </c>
      <c r="CS26" s="680"/>
      <c r="CT26" s="680"/>
      <c r="CU26" s="680"/>
      <c r="CV26" s="680"/>
      <c r="CW26" s="680"/>
      <c r="CX26" s="680"/>
      <c r="CY26" s="681"/>
      <c r="CZ26" s="684">
        <v>9.1999999999999993</v>
      </c>
      <c r="DA26" s="712"/>
      <c r="DB26" s="712"/>
      <c r="DC26" s="717"/>
      <c r="DD26" s="688">
        <v>8149531</v>
      </c>
      <c r="DE26" s="680"/>
      <c r="DF26" s="680"/>
      <c r="DG26" s="680"/>
      <c r="DH26" s="680"/>
      <c r="DI26" s="680"/>
      <c r="DJ26" s="680"/>
      <c r="DK26" s="681"/>
      <c r="DL26" s="688" t="s">
        <v>139</v>
      </c>
      <c r="DM26" s="680"/>
      <c r="DN26" s="680"/>
      <c r="DO26" s="680"/>
      <c r="DP26" s="680"/>
      <c r="DQ26" s="680"/>
      <c r="DR26" s="680"/>
      <c r="DS26" s="680"/>
      <c r="DT26" s="680"/>
      <c r="DU26" s="680"/>
      <c r="DV26" s="681"/>
      <c r="DW26" s="684" t="s">
        <v>139</v>
      </c>
      <c r="DX26" s="712"/>
      <c r="DY26" s="712"/>
      <c r="DZ26" s="712"/>
      <c r="EA26" s="712"/>
      <c r="EB26" s="712"/>
      <c r="EC26" s="713"/>
    </row>
    <row r="27" spans="2:133" ht="11.25" customHeight="1" x14ac:dyDescent="0.15">
      <c r="B27" s="676" t="s">
        <v>296</v>
      </c>
      <c r="C27" s="677"/>
      <c r="D27" s="677"/>
      <c r="E27" s="677"/>
      <c r="F27" s="677"/>
      <c r="G27" s="677"/>
      <c r="H27" s="677"/>
      <c r="I27" s="677"/>
      <c r="J27" s="677"/>
      <c r="K27" s="677"/>
      <c r="L27" s="677"/>
      <c r="M27" s="677"/>
      <c r="N27" s="677"/>
      <c r="O27" s="677"/>
      <c r="P27" s="677"/>
      <c r="Q27" s="678"/>
      <c r="R27" s="679">
        <v>16776042</v>
      </c>
      <c r="S27" s="680"/>
      <c r="T27" s="680"/>
      <c r="U27" s="680"/>
      <c r="V27" s="680"/>
      <c r="W27" s="680"/>
      <c r="X27" s="680"/>
      <c r="Y27" s="681"/>
      <c r="Z27" s="682">
        <v>16.7</v>
      </c>
      <c r="AA27" s="682"/>
      <c r="AB27" s="682"/>
      <c r="AC27" s="682"/>
      <c r="AD27" s="683" t="s">
        <v>139</v>
      </c>
      <c r="AE27" s="683"/>
      <c r="AF27" s="683"/>
      <c r="AG27" s="683"/>
      <c r="AH27" s="683"/>
      <c r="AI27" s="683"/>
      <c r="AJ27" s="683"/>
      <c r="AK27" s="683"/>
      <c r="AL27" s="684" t="s">
        <v>139</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30963403</v>
      </c>
      <c r="BH27" s="680"/>
      <c r="BI27" s="680"/>
      <c r="BJ27" s="680"/>
      <c r="BK27" s="680"/>
      <c r="BL27" s="680"/>
      <c r="BM27" s="680"/>
      <c r="BN27" s="681"/>
      <c r="BO27" s="682">
        <v>100</v>
      </c>
      <c r="BP27" s="682"/>
      <c r="BQ27" s="682"/>
      <c r="BR27" s="682"/>
      <c r="BS27" s="688">
        <v>600507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26752298</v>
      </c>
      <c r="CS27" s="715"/>
      <c r="CT27" s="715"/>
      <c r="CU27" s="715"/>
      <c r="CV27" s="715"/>
      <c r="CW27" s="715"/>
      <c r="CX27" s="715"/>
      <c r="CY27" s="716"/>
      <c r="CZ27" s="684">
        <v>27.3</v>
      </c>
      <c r="DA27" s="712"/>
      <c r="DB27" s="712"/>
      <c r="DC27" s="717"/>
      <c r="DD27" s="688">
        <v>7993725</v>
      </c>
      <c r="DE27" s="715"/>
      <c r="DF27" s="715"/>
      <c r="DG27" s="715"/>
      <c r="DH27" s="715"/>
      <c r="DI27" s="715"/>
      <c r="DJ27" s="715"/>
      <c r="DK27" s="716"/>
      <c r="DL27" s="688">
        <v>7750324</v>
      </c>
      <c r="DM27" s="715"/>
      <c r="DN27" s="715"/>
      <c r="DO27" s="715"/>
      <c r="DP27" s="715"/>
      <c r="DQ27" s="715"/>
      <c r="DR27" s="715"/>
      <c r="DS27" s="715"/>
      <c r="DT27" s="715"/>
      <c r="DU27" s="715"/>
      <c r="DV27" s="716"/>
      <c r="DW27" s="684">
        <v>14.1</v>
      </c>
      <c r="DX27" s="712"/>
      <c r="DY27" s="712"/>
      <c r="DZ27" s="712"/>
      <c r="EA27" s="712"/>
      <c r="EB27" s="712"/>
      <c r="EC27" s="713"/>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139</v>
      </c>
      <c r="S28" s="680"/>
      <c r="T28" s="680"/>
      <c r="U28" s="680"/>
      <c r="V28" s="680"/>
      <c r="W28" s="680"/>
      <c r="X28" s="680"/>
      <c r="Y28" s="681"/>
      <c r="Z28" s="682" t="s">
        <v>139</v>
      </c>
      <c r="AA28" s="682"/>
      <c r="AB28" s="682"/>
      <c r="AC28" s="682"/>
      <c r="AD28" s="683" t="s">
        <v>139</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9337552</v>
      </c>
      <c r="CS28" s="680"/>
      <c r="CT28" s="680"/>
      <c r="CU28" s="680"/>
      <c r="CV28" s="680"/>
      <c r="CW28" s="680"/>
      <c r="CX28" s="680"/>
      <c r="CY28" s="681"/>
      <c r="CZ28" s="684">
        <v>9.5</v>
      </c>
      <c r="DA28" s="712"/>
      <c r="DB28" s="712"/>
      <c r="DC28" s="717"/>
      <c r="DD28" s="688">
        <v>9061487</v>
      </c>
      <c r="DE28" s="680"/>
      <c r="DF28" s="680"/>
      <c r="DG28" s="680"/>
      <c r="DH28" s="680"/>
      <c r="DI28" s="680"/>
      <c r="DJ28" s="680"/>
      <c r="DK28" s="681"/>
      <c r="DL28" s="688">
        <v>9059407</v>
      </c>
      <c r="DM28" s="680"/>
      <c r="DN28" s="680"/>
      <c r="DO28" s="680"/>
      <c r="DP28" s="680"/>
      <c r="DQ28" s="680"/>
      <c r="DR28" s="680"/>
      <c r="DS28" s="680"/>
      <c r="DT28" s="680"/>
      <c r="DU28" s="680"/>
      <c r="DV28" s="681"/>
      <c r="DW28" s="684">
        <v>16.5</v>
      </c>
      <c r="DX28" s="712"/>
      <c r="DY28" s="712"/>
      <c r="DZ28" s="712"/>
      <c r="EA28" s="712"/>
      <c r="EB28" s="712"/>
      <c r="EC28" s="713"/>
    </row>
    <row r="29" spans="2:133" ht="11.25" customHeight="1" x14ac:dyDescent="0.15">
      <c r="B29" s="676" t="s">
        <v>301</v>
      </c>
      <c r="C29" s="677"/>
      <c r="D29" s="677"/>
      <c r="E29" s="677"/>
      <c r="F29" s="677"/>
      <c r="G29" s="677"/>
      <c r="H29" s="677"/>
      <c r="I29" s="677"/>
      <c r="J29" s="677"/>
      <c r="K29" s="677"/>
      <c r="L29" s="677"/>
      <c r="M29" s="677"/>
      <c r="N29" s="677"/>
      <c r="O29" s="677"/>
      <c r="P29" s="677"/>
      <c r="Q29" s="678"/>
      <c r="R29" s="679">
        <v>8255201</v>
      </c>
      <c r="S29" s="680"/>
      <c r="T29" s="680"/>
      <c r="U29" s="680"/>
      <c r="V29" s="680"/>
      <c r="W29" s="680"/>
      <c r="X29" s="680"/>
      <c r="Y29" s="681"/>
      <c r="Z29" s="682">
        <v>8.1999999999999993</v>
      </c>
      <c r="AA29" s="682"/>
      <c r="AB29" s="682"/>
      <c r="AC29" s="682"/>
      <c r="AD29" s="683" t="s">
        <v>139</v>
      </c>
      <c r="AE29" s="683"/>
      <c r="AF29" s="683"/>
      <c r="AG29" s="683"/>
      <c r="AH29" s="683"/>
      <c r="AI29" s="683"/>
      <c r="AJ29" s="683"/>
      <c r="AK29" s="683"/>
      <c r="AL29" s="684" t="s">
        <v>139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9336483</v>
      </c>
      <c r="CS29" s="715"/>
      <c r="CT29" s="715"/>
      <c r="CU29" s="715"/>
      <c r="CV29" s="715"/>
      <c r="CW29" s="715"/>
      <c r="CX29" s="715"/>
      <c r="CY29" s="716"/>
      <c r="CZ29" s="684">
        <v>9.5</v>
      </c>
      <c r="DA29" s="712"/>
      <c r="DB29" s="712"/>
      <c r="DC29" s="717"/>
      <c r="DD29" s="688">
        <v>9060418</v>
      </c>
      <c r="DE29" s="715"/>
      <c r="DF29" s="715"/>
      <c r="DG29" s="715"/>
      <c r="DH29" s="715"/>
      <c r="DI29" s="715"/>
      <c r="DJ29" s="715"/>
      <c r="DK29" s="716"/>
      <c r="DL29" s="688">
        <v>9058338</v>
      </c>
      <c r="DM29" s="715"/>
      <c r="DN29" s="715"/>
      <c r="DO29" s="715"/>
      <c r="DP29" s="715"/>
      <c r="DQ29" s="715"/>
      <c r="DR29" s="715"/>
      <c r="DS29" s="715"/>
      <c r="DT29" s="715"/>
      <c r="DU29" s="715"/>
      <c r="DV29" s="716"/>
      <c r="DW29" s="684">
        <v>16.5</v>
      </c>
      <c r="DX29" s="712"/>
      <c r="DY29" s="712"/>
      <c r="DZ29" s="712"/>
      <c r="EA29" s="712"/>
      <c r="EB29" s="712"/>
      <c r="EC29" s="713"/>
    </row>
    <row r="30" spans="2:133" ht="11.25" customHeight="1" x14ac:dyDescent="0.15">
      <c r="B30" s="676" t="s">
        <v>306</v>
      </c>
      <c r="C30" s="677"/>
      <c r="D30" s="677"/>
      <c r="E30" s="677"/>
      <c r="F30" s="677"/>
      <c r="G30" s="677"/>
      <c r="H30" s="677"/>
      <c r="I30" s="677"/>
      <c r="J30" s="677"/>
      <c r="K30" s="677"/>
      <c r="L30" s="677"/>
      <c r="M30" s="677"/>
      <c r="N30" s="677"/>
      <c r="O30" s="677"/>
      <c r="P30" s="677"/>
      <c r="Q30" s="678"/>
      <c r="R30" s="679">
        <v>303362</v>
      </c>
      <c r="S30" s="680"/>
      <c r="T30" s="680"/>
      <c r="U30" s="680"/>
      <c r="V30" s="680"/>
      <c r="W30" s="680"/>
      <c r="X30" s="680"/>
      <c r="Y30" s="681"/>
      <c r="Z30" s="682">
        <v>0.3</v>
      </c>
      <c r="AA30" s="682"/>
      <c r="AB30" s="682"/>
      <c r="AC30" s="682"/>
      <c r="AD30" s="683">
        <v>124775</v>
      </c>
      <c r="AE30" s="683"/>
      <c r="AF30" s="683"/>
      <c r="AG30" s="683"/>
      <c r="AH30" s="683"/>
      <c r="AI30" s="683"/>
      <c r="AJ30" s="683"/>
      <c r="AK30" s="683"/>
      <c r="AL30" s="684">
        <v>0.2</v>
      </c>
      <c r="AM30" s="685"/>
      <c r="AN30" s="685"/>
      <c r="AO30" s="686"/>
      <c r="AP30" s="727" t="s">
        <v>307</v>
      </c>
      <c r="AQ30" s="728"/>
      <c r="AR30" s="728"/>
      <c r="AS30" s="728"/>
      <c r="AT30" s="733" t="s">
        <v>308</v>
      </c>
      <c r="AU30" s="230"/>
      <c r="AV30" s="230"/>
      <c r="AW30" s="230"/>
      <c r="AX30" s="665" t="s">
        <v>188</v>
      </c>
      <c r="AY30" s="666"/>
      <c r="AZ30" s="666"/>
      <c r="BA30" s="666"/>
      <c r="BB30" s="666"/>
      <c r="BC30" s="666"/>
      <c r="BD30" s="666"/>
      <c r="BE30" s="666"/>
      <c r="BF30" s="667"/>
      <c r="BG30" s="739">
        <v>99.7</v>
      </c>
      <c r="BH30" s="740"/>
      <c r="BI30" s="740"/>
      <c r="BJ30" s="740"/>
      <c r="BK30" s="740"/>
      <c r="BL30" s="740"/>
      <c r="BM30" s="674">
        <v>99.2</v>
      </c>
      <c r="BN30" s="740"/>
      <c r="BO30" s="740"/>
      <c r="BP30" s="740"/>
      <c r="BQ30" s="741"/>
      <c r="BR30" s="739">
        <v>99.7</v>
      </c>
      <c r="BS30" s="740"/>
      <c r="BT30" s="740"/>
      <c r="BU30" s="740"/>
      <c r="BV30" s="740"/>
      <c r="BW30" s="740"/>
      <c r="BX30" s="674">
        <v>99.1</v>
      </c>
      <c r="BY30" s="740"/>
      <c r="BZ30" s="740"/>
      <c r="CA30" s="740"/>
      <c r="CB30" s="741"/>
      <c r="CD30" s="744"/>
      <c r="CE30" s="745"/>
      <c r="CF30" s="694" t="s">
        <v>309</v>
      </c>
      <c r="CG30" s="695"/>
      <c r="CH30" s="695"/>
      <c r="CI30" s="695"/>
      <c r="CJ30" s="695"/>
      <c r="CK30" s="695"/>
      <c r="CL30" s="695"/>
      <c r="CM30" s="695"/>
      <c r="CN30" s="695"/>
      <c r="CO30" s="695"/>
      <c r="CP30" s="695"/>
      <c r="CQ30" s="696"/>
      <c r="CR30" s="679">
        <v>8668907</v>
      </c>
      <c r="CS30" s="680"/>
      <c r="CT30" s="680"/>
      <c r="CU30" s="680"/>
      <c r="CV30" s="680"/>
      <c r="CW30" s="680"/>
      <c r="CX30" s="680"/>
      <c r="CY30" s="681"/>
      <c r="CZ30" s="684">
        <v>8.9</v>
      </c>
      <c r="DA30" s="712"/>
      <c r="DB30" s="712"/>
      <c r="DC30" s="717"/>
      <c r="DD30" s="688">
        <v>8412701</v>
      </c>
      <c r="DE30" s="680"/>
      <c r="DF30" s="680"/>
      <c r="DG30" s="680"/>
      <c r="DH30" s="680"/>
      <c r="DI30" s="680"/>
      <c r="DJ30" s="680"/>
      <c r="DK30" s="681"/>
      <c r="DL30" s="688">
        <v>8410621</v>
      </c>
      <c r="DM30" s="680"/>
      <c r="DN30" s="680"/>
      <c r="DO30" s="680"/>
      <c r="DP30" s="680"/>
      <c r="DQ30" s="680"/>
      <c r="DR30" s="680"/>
      <c r="DS30" s="680"/>
      <c r="DT30" s="680"/>
      <c r="DU30" s="680"/>
      <c r="DV30" s="681"/>
      <c r="DW30" s="684">
        <v>15.3</v>
      </c>
      <c r="DX30" s="712"/>
      <c r="DY30" s="712"/>
      <c r="DZ30" s="712"/>
      <c r="EA30" s="712"/>
      <c r="EB30" s="712"/>
      <c r="EC30" s="713"/>
    </row>
    <row r="31" spans="2:133" ht="11.25" customHeight="1" x14ac:dyDescent="0.15">
      <c r="B31" s="676" t="s">
        <v>310</v>
      </c>
      <c r="C31" s="677"/>
      <c r="D31" s="677"/>
      <c r="E31" s="677"/>
      <c r="F31" s="677"/>
      <c r="G31" s="677"/>
      <c r="H31" s="677"/>
      <c r="I31" s="677"/>
      <c r="J31" s="677"/>
      <c r="K31" s="677"/>
      <c r="L31" s="677"/>
      <c r="M31" s="677"/>
      <c r="N31" s="677"/>
      <c r="O31" s="677"/>
      <c r="P31" s="677"/>
      <c r="Q31" s="678"/>
      <c r="R31" s="679">
        <v>547012</v>
      </c>
      <c r="S31" s="680"/>
      <c r="T31" s="680"/>
      <c r="U31" s="680"/>
      <c r="V31" s="680"/>
      <c r="W31" s="680"/>
      <c r="X31" s="680"/>
      <c r="Y31" s="681"/>
      <c r="Z31" s="682">
        <v>0.5</v>
      </c>
      <c r="AA31" s="682"/>
      <c r="AB31" s="682"/>
      <c r="AC31" s="682"/>
      <c r="AD31" s="683" t="s">
        <v>130</v>
      </c>
      <c r="AE31" s="683"/>
      <c r="AF31" s="683"/>
      <c r="AG31" s="683"/>
      <c r="AH31" s="683"/>
      <c r="AI31" s="683"/>
      <c r="AJ31" s="683"/>
      <c r="AK31" s="683"/>
      <c r="AL31" s="684" t="s">
        <v>139</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99.6</v>
      </c>
      <c r="BH31" s="715"/>
      <c r="BI31" s="715"/>
      <c r="BJ31" s="715"/>
      <c r="BK31" s="715"/>
      <c r="BL31" s="715"/>
      <c r="BM31" s="685">
        <v>99.3</v>
      </c>
      <c r="BN31" s="737"/>
      <c r="BO31" s="737"/>
      <c r="BP31" s="737"/>
      <c r="BQ31" s="738"/>
      <c r="BR31" s="736">
        <v>99.6</v>
      </c>
      <c r="BS31" s="715"/>
      <c r="BT31" s="715"/>
      <c r="BU31" s="715"/>
      <c r="BV31" s="715"/>
      <c r="BW31" s="715"/>
      <c r="BX31" s="685">
        <v>99.3</v>
      </c>
      <c r="BY31" s="737"/>
      <c r="BZ31" s="737"/>
      <c r="CA31" s="737"/>
      <c r="CB31" s="738"/>
      <c r="CD31" s="744"/>
      <c r="CE31" s="745"/>
      <c r="CF31" s="694" t="s">
        <v>313</v>
      </c>
      <c r="CG31" s="695"/>
      <c r="CH31" s="695"/>
      <c r="CI31" s="695"/>
      <c r="CJ31" s="695"/>
      <c r="CK31" s="695"/>
      <c r="CL31" s="695"/>
      <c r="CM31" s="695"/>
      <c r="CN31" s="695"/>
      <c r="CO31" s="695"/>
      <c r="CP31" s="695"/>
      <c r="CQ31" s="696"/>
      <c r="CR31" s="679">
        <v>667576</v>
      </c>
      <c r="CS31" s="715"/>
      <c r="CT31" s="715"/>
      <c r="CU31" s="715"/>
      <c r="CV31" s="715"/>
      <c r="CW31" s="715"/>
      <c r="CX31" s="715"/>
      <c r="CY31" s="716"/>
      <c r="CZ31" s="684">
        <v>0.7</v>
      </c>
      <c r="DA31" s="712"/>
      <c r="DB31" s="712"/>
      <c r="DC31" s="717"/>
      <c r="DD31" s="688">
        <v>647717</v>
      </c>
      <c r="DE31" s="715"/>
      <c r="DF31" s="715"/>
      <c r="DG31" s="715"/>
      <c r="DH31" s="715"/>
      <c r="DI31" s="715"/>
      <c r="DJ31" s="715"/>
      <c r="DK31" s="716"/>
      <c r="DL31" s="688">
        <v>647717</v>
      </c>
      <c r="DM31" s="715"/>
      <c r="DN31" s="715"/>
      <c r="DO31" s="715"/>
      <c r="DP31" s="715"/>
      <c r="DQ31" s="715"/>
      <c r="DR31" s="715"/>
      <c r="DS31" s="715"/>
      <c r="DT31" s="715"/>
      <c r="DU31" s="715"/>
      <c r="DV31" s="716"/>
      <c r="DW31" s="684">
        <v>1.2</v>
      </c>
      <c r="DX31" s="712"/>
      <c r="DY31" s="712"/>
      <c r="DZ31" s="712"/>
      <c r="EA31" s="712"/>
      <c r="EB31" s="712"/>
      <c r="EC31" s="713"/>
    </row>
    <row r="32" spans="2:133" ht="11.25" customHeight="1" x14ac:dyDescent="0.15">
      <c r="B32" s="676" t="s">
        <v>314</v>
      </c>
      <c r="C32" s="677"/>
      <c r="D32" s="677"/>
      <c r="E32" s="677"/>
      <c r="F32" s="677"/>
      <c r="G32" s="677"/>
      <c r="H32" s="677"/>
      <c r="I32" s="677"/>
      <c r="J32" s="677"/>
      <c r="K32" s="677"/>
      <c r="L32" s="677"/>
      <c r="M32" s="677"/>
      <c r="N32" s="677"/>
      <c r="O32" s="677"/>
      <c r="P32" s="677"/>
      <c r="Q32" s="678"/>
      <c r="R32" s="679">
        <v>2940597</v>
      </c>
      <c r="S32" s="680"/>
      <c r="T32" s="680"/>
      <c r="U32" s="680"/>
      <c r="V32" s="680"/>
      <c r="W32" s="680"/>
      <c r="X32" s="680"/>
      <c r="Y32" s="681"/>
      <c r="Z32" s="682">
        <v>2.9</v>
      </c>
      <c r="AA32" s="682"/>
      <c r="AB32" s="682"/>
      <c r="AC32" s="682"/>
      <c r="AD32" s="683" t="s">
        <v>139</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99.7</v>
      </c>
      <c r="BH32" s="749"/>
      <c r="BI32" s="749"/>
      <c r="BJ32" s="749"/>
      <c r="BK32" s="749"/>
      <c r="BL32" s="749"/>
      <c r="BM32" s="750">
        <v>98.9</v>
      </c>
      <c r="BN32" s="749"/>
      <c r="BO32" s="749"/>
      <c r="BP32" s="749"/>
      <c r="BQ32" s="751"/>
      <c r="BR32" s="748">
        <v>99.7</v>
      </c>
      <c r="BS32" s="749"/>
      <c r="BT32" s="749"/>
      <c r="BU32" s="749"/>
      <c r="BV32" s="749"/>
      <c r="BW32" s="749"/>
      <c r="BX32" s="750">
        <v>98.9</v>
      </c>
      <c r="BY32" s="749"/>
      <c r="BZ32" s="749"/>
      <c r="CA32" s="749"/>
      <c r="CB32" s="751"/>
      <c r="CD32" s="746"/>
      <c r="CE32" s="747"/>
      <c r="CF32" s="694" t="s">
        <v>316</v>
      </c>
      <c r="CG32" s="695"/>
      <c r="CH32" s="695"/>
      <c r="CI32" s="695"/>
      <c r="CJ32" s="695"/>
      <c r="CK32" s="695"/>
      <c r="CL32" s="695"/>
      <c r="CM32" s="695"/>
      <c r="CN32" s="695"/>
      <c r="CO32" s="695"/>
      <c r="CP32" s="695"/>
      <c r="CQ32" s="696"/>
      <c r="CR32" s="679">
        <v>1069</v>
      </c>
      <c r="CS32" s="680"/>
      <c r="CT32" s="680"/>
      <c r="CU32" s="680"/>
      <c r="CV32" s="680"/>
      <c r="CW32" s="680"/>
      <c r="CX32" s="680"/>
      <c r="CY32" s="681"/>
      <c r="CZ32" s="684">
        <v>0</v>
      </c>
      <c r="DA32" s="712"/>
      <c r="DB32" s="712"/>
      <c r="DC32" s="717"/>
      <c r="DD32" s="688">
        <v>1069</v>
      </c>
      <c r="DE32" s="680"/>
      <c r="DF32" s="680"/>
      <c r="DG32" s="680"/>
      <c r="DH32" s="680"/>
      <c r="DI32" s="680"/>
      <c r="DJ32" s="680"/>
      <c r="DK32" s="681"/>
      <c r="DL32" s="688">
        <v>1069</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317</v>
      </c>
      <c r="C33" s="677"/>
      <c r="D33" s="677"/>
      <c r="E33" s="677"/>
      <c r="F33" s="677"/>
      <c r="G33" s="677"/>
      <c r="H33" s="677"/>
      <c r="I33" s="677"/>
      <c r="J33" s="677"/>
      <c r="K33" s="677"/>
      <c r="L33" s="677"/>
      <c r="M33" s="677"/>
      <c r="N33" s="677"/>
      <c r="O33" s="677"/>
      <c r="P33" s="677"/>
      <c r="Q33" s="678"/>
      <c r="R33" s="679">
        <v>3049615</v>
      </c>
      <c r="S33" s="680"/>
      <c r="T33" s="680"/>
      <c r="U33" s="680"/>
      <c r="V33" s="680"/>
      <c r="W33" s="680"/>
      <c r="X33" s="680"/>
      <c r="Y33" s="681"/>
      <c r="Z33" s="682">
        <v>3</v>
      </c>
      <c r="AA33" s="682"/>
      <c r="AB33" s="682"/>
      <c r="AC33" s="682"/>
      <c r="AD33" s="683" t="s">
        <v>139</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34463556</v>
      </c>
      <c r="CS33" s="715"/>
      <c r="CT33" s="715"/>
      <c r="CU33" s="715"/>
      <c r="CV33" s="715"/>
      <c r="CW33" s="715"/>
      <c r="CX33" s="715"/>
      <c r="CY33" s="716"/>
      <c r="CZ33" s="684">
        <v>35.200000000000003</v>
      </c>
      <c r="DA33" s="712"/>
      <c r="DB33" s="712"/>
      <c r="DC33" s="717"/>
      <c r="DD33" s="688">
        <v>27836504</v>
      </c>
      <c r="DE33" s="715"/>
      <c r="DF33" s="715"/>
      <c r="DG33" s="715"/>
      <c r="DH33" s="715"/>
      <c r="DI33" s="715"/>
      <c r="DJ33" s="715"/>
      <c r="DK33" s="716"/>
      <c r="DL33" s="688">
        <v>21430561</v>
      </c>
      <c r="DM33" s="715"/>
      <c r="DN33" s="715"/>
      <c r="DO33" s="715"/>
      <c r="DP33" s="715"/>
      <c r="DQ33" s="715"/>
      <c r="DR33" s="715"/>
      <c r="DS33" s="715"/>
      <c r="DT33" s="715"/>
      <c r="DU33" s="715"/>
      <c r="DV33" s="716"/>
      <c r="DW33" s="684">
        <v>39.1</v>
      </c>
      <c r="DX33" s="712"/>
      <c r="DY33" s="712"/>
      <c r="DZ33" s="712"/>
      <c r="EA33" s="712"/>
      <c r="EB33" s="712"/>
      <c r="EC33" s="713"/>
    </row>
    <row r="34" spans="2:133" ht="11.25" customHeight="1" x14ac:dyDescent="0.15">
      <c r="B34" s="676" t="s">
        <v>319</v>
      </c>
      <c r="C34" s="677"/>
      <c r="D34" s="677"/>
      <c r="E34" s="677"/>
      <c r="F34" s="677"/>
      <c r="G34" s="677"/>
      <c r="H34" s="677"/>
      <c r="I34" s="677"/>
      <c r="J34" s="677"/>
      <c r="K34" s="677"/>
      <c r="L34" s="677"/>
      <c r="M34" s="677"/>
      <c r="N34" s="677"/>
      <c r="O34" s="677"/>
      <c r="P34" s="677"/>
      <c r="Q34" s="678"/>
      <c r="R34" s="679">
        <v>1927261</v>
      </c>
      <c r="S34" s="680"/>
      <c r="T34" s="680"/>
      <c r="U34" s="680"/>
      <c r="V34" s="680"/>
      <c r="W34" s="680"/>
      <c r="X34" s="680"/>
      <c r="Y34" s="681"/>
      <c r="Z34" s="682">
        <v>1.9</v>
      </c>
      <c r="AA34" s="682"/>
      <c r="AB34" s="682"/>
      <c r="AC34" s="682"/>
      <c r="AD34" s="683">
        <v>266193</v>
      </c>
      <c r="AE34" s="683"/>
      <c r="AF34" s="683"/>
      <c r="AG34" s="683"/>
      <c r="AH34" s="683"/>
      <c r="AI34" s="683"/>
      <c r="AJ34" s="683"/>
      <c r="AK34" s="683"/>
      <c r="AL34" s="684">
        <v>0.5</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10435164</v>
      </c>
      <c r="CS34" s="680"/>
      <c r="CT34" s="680"/>
      <c r="CU34" s="680"/>
      <c r="CV34" s="680"/>
      <c r="CW34" s="680"/>
      <c r="CX34" s="680"/>
      <c r="CY34" s="681"/>
      <c r="CZ34" s="684">
        <v>10.7</v>
      </c>
      <c r="DA34" s="712"/>
      <c r="DB34" s="712"/>
      <c r="DC34" s="717"/>
      <c r="DD34" s="688">
        <v>8517888</v>
      </c>
      <c r="DE34" s="680"/>
      <c r="DF34" s="680"/>
      <c r="DG34" s="680"/>
      <c r="DH34" s="680"/>
      <c r="DI34" s="680"/>
      <c r="DJ34" s="680"/>
      <c r="DK34" s="681"/>
      <c r="DL34" s="688">
        <v>7177454</v>
      </c>
      <c r="DM34" s="680"/>
      <c r="DN34" s="680"/>
      <c r="DO34" s="680"/>
      <c r="DP34" s="680"/>
      <c r="DQ34" s="680"/>
      <c r="DR34" s="680"/>
      <c r="DS34" s="680"/>
      <c r="DT34" s="680"/>
      <c r="DU34" s="680"/>
      <c r="DV34" s="681"/>
      <c r="DW34" s="684">
        <v>13.1</v>
      </c>
      <c r="DX34" s="712"/>
      <c r="DY34" s="712"/>
      <c r="DZ34" s="712"/>
      <c r="EA34" s="712"/>
      <c r="EB34" s="712"/>
      <c r="EC34" s="713"/>
    </row>
    <row r="35" spans="2:133" ht="11.25" customHeight="1" x14ac:dyDescent="0.15">
      <c r="B35" s="676" t="s">
        <v>323</v>
      </c>
      <c r="C35" s="677"/>
      <c r="D35" s="677"/>
      <c r="E35" s="677"/>
      <c r="F35" s="677"/>
      <c r="G35" s="677"/>
      <c r="H35" s="677"/>
      <c r="I35" s="677"/>
      <c r="J35" s="677"/>
      <c r="K35" s="677"/>
      <c r="L35" s="677"/>
      <c r="M35" s="677"/>
      <c r="N35" s="677"/>
      <c r="O35" s="677"/>
      <c r="P35" s="677"/>
      <c r="Q35" s="678"/>
      <c r="R35" s="679">
        <v>9625400</v>
      </c>
      <c r="S35" s="680"/>
      <c r="T35" s="680"/>
      <c r="U35" s="680"/>
      <c r="V35" s="680"/>
      <c r="W35" s="680"/>
      <c r="X35" s="680"/>
      <c r="Y35" s="681"/>
      <c r="Z35" s="682">
        <v>9.6</v>
      </c>
      <c r="AA35" s="682"/>
      <c r="AB35" s="682"/>
      <c r="AC35" s="682"/>
      <c r="AD35" s="683" t="s">
        <v>139</v>
      </c>
      <c r="AE35" s="683"/>
      <c r="AF35" s="683"/>
      <c r="AG35" s="683"/>
      <c r="AH35" s="683"/>
      <c r="AI35" s="683"/>
      <c r="AJ35" s="683"/>
      <c r="AK35" s="683"/>
      <c r="AL35" s="684" t="s">
        <v>139</v>
      </c>
      <c r="AM35" s="685"/>
      <c r="AN35" s="685"/>
      <c r="AO35" s="686"/>
      <c r="AP35" s="234"/>
      <c r="AQ35" s="752" t="s">
        <v>324</v>
      </c>
      <c r="AR35" s="753"/>
      <c r="AS35" s="753"/>
      <c r="AT35" s="753"/>
      <c r="AU35" s="753"/>
      <c r="AV35" s="753"/>
      <c r="AW35" s="753"/>
      <c r="AX35" s="753"/>
      <c r="AY35" s="754"/>
      <c r="AZ35" s="668">
        <v>12537006</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220934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1821877</v>
      </c>
      <c r="CS35" s="715"/>
      <c r="CT35" s="715"/>
      <c r="CU35" s="715"/>
      <c r="CV35" s="715"/>
      <c r="CW35" s="715"/>
      <c r="CX35" s="715"/>
      <c r="CY35" s="716"/>
      <c r="CZ35" s="684">
        <v>1.9</v>
      </c>
      <c r="DA35" s="712"/>
      <c r="DB35" s="712"/>
      <c r="DC35" s="717"/>
      <c r="DD35" s="688">
        <v>1550940</v>
      </c>
      <c r="DE35" s="715"/>
      <c r="DF35" s="715"/>
      <c r="DG35" s="715"/>
      <c r="DH35" s="715"/>
      <c r="DI35" s="715"/>
      <c r="DJ35" s="715"/>
      <c r="DK35" s="716"/>
      <c r="DL35" s="688">
        <v>1550940</v>
      </c>
      <c r="DM35" s="715"/>
      <c r="DN35" s="715"/>
      <c r="DO35" s="715"/>
      <c r="DP35" s="715"/>
      <c r="DQ35" s="715"/>
      <c r="DR35" s="715"/>
      <c r="DS35" s="715"/>
      <c r="DT35" s="715"/>
      <c r="DU35" s="715"/>
      <c r="DV35" s="716"/>
      <c r="DW35" s="684">
        <v>2.8</v>
      </c>
      <c r="DX35" s="712"/>
      <c r="DY35" s="712"/>
      <c r="DZ35" s="712"/>
      <c r="EA35" s="712"/>
      <c r="EB35" s="712"/>
      <c r="EC35" s="713"/>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139</v>
      </c>
      <c r="AA36" s="682"/>
      <c r="AB36" s="682"/>
      <c r="AC36" s="682"/>
      <c r="AD36" s="683" t="s">
        <v>130</v>
      </c>
      <c r="AE36" s="683"/>
      <c r="AF36" s="683"/>
      <c r="AG36" s="683"/>
      <c r="AH36" s="683"/>
      <c r="AI36" s="683"/>
      <c r="AJ36" s="683"/>
      <c r="AK36" s="683"/>
      <c r="AL36" s="684" t="s">
        <v>139</v>
      </c>
      <c r="AM36" s="685"/>
      <c r="AN36" s="685"/>
      <c r="AO36" s="686"/>
      <c r="AQ36" s="756" t="s">
        <v>328</v>
      </c>
      <c r="AR36" s="757"/>
      <c r="AS36" s="757"/>
      <c r="AT36" s="757"/>
      <c r="AU36" s="757"/>
      <c r="AV36" s="757"/>
      <c r="AW36" s="757"/>
      <c r="AX36" s="757"/>
      <c r="AY36" s="758"/>
      <c r="AZ36" s="679">
        <v>2846531</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-331494</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10494058</v>
      </c>
      <c r="CS36" s="680"/>
      <c r="CT36" s="680"/>
      <c r="CU36" s="680"/>
      <c r="CV36" s="680"/>
      <c r="CW36" s="680"/>
      <c r="CX36" s="680"/>
      <c r="CY36" s="681"/>
      <c r="CZ36" s="684">
        <v>10.7</v>
      </c>
      <c r="DA36" s="712"/>
      <c r="DB36" s="712"/>
      <c r="DC36" s="717"/>
      <c r="DD36" s="688">
        <v>9358118</v>
      </c>
      <c r="DE36" s="680"/>
      <c r="DF36" s="680"/>
      <c r="DG36" s="680"/>
      <c r="DH36" s="680"/>
      <c r="DI36" s="680"/>
      <c r="DJ36" s="680"/>
      <c r="DK36" s="681"/>
      <c r="DL36" s="688">
        <v>5991101</v>
      </c>
      <c r="DM36" s="680"/>
      <c r="DN36" s="680"/>
      <c r="DO36" s="680"/>
      <c r="DP36" s="680"/>
      <c r="DQ36" s="680"/>
      <c r="DR36" s="680"/>
      <c r="DS36" s="680"/>
      <c r="DT36" s="680"/>
      <c r="DU36" s="680"/>
      <c r="DV36" s="681"/>
      <c r="DW36" s="684">
        <v>10.9</v>
      </c>
      <c r="DX36" s="712"/>
      <c r="DY36" s="712"/>
      <c r="DZ36" s="712"/>
      <c r="EA36" s="712"/>
      <c r="EB36" s="712"/>
      <c r="EC36" s="713"/>
    </row>
    <row r="37" spans="2:133" ht="11.25" customHeight="1" x14ac:dyDescent="0.15">
      <c r="B37" s="676" t="s">
        <v>331</v>
      </c>
      <c r="C37" s="677"/>
      <c r="D37" s="677"/>
      <c r="E37" s="677"/>
      <c r="F37" s="677"/>
      <c r="G37" s="677"/>
      <c r="H37" s="677"/>
      <c r="I37" s="677"/>
      <c r="J37" s="677"/>
      <c r="K37" s="677"/>
      <c r="L37" s="677"/>
      <c r="M37" s="677"/>
      <c r="N37" s="677"/>
      <c r="O37" s="677"/>
      <c r="P37" s="677"/>
      <c r="Q37" s="678"/>
      <c r="R37" s="679">
        <v>3560000</v>
      </c>
      <c r="S37" s="680"/>
      <c r="T37" s="680"/>
      <c r="U37" s="680"/>
      <c r="V37" s="680"/>
      <c r="W37" s="680"/>
      <c r="X37" s="680"/>
      <c r="Y37" s="681"/>
      <c r="Z37" s="682">
        <v>3.5</v>
      </c>
      <c r="AA37" s="682"/>
      <c r="AB37" s="682"/>
      <c r="AC37" s="682"/>
      <c r="AD37" s="683" t="s">
        <v>139</v>
      </c>
      <c r="AE37" s="683"/>
      <c r="AF37" s="683"/>
      <c r="AG37" s="683"/>
      <c r="AH37" s="683"/>
      <c r="AI37" s="683"/>
      <c r="AJ37" s="683"/>
      <c r="AK37" s="683"/>
      <c r="AL37" s="684" t="s">
        <v>139</v>
      </c>
      <c r="AM37" s="685"/>
      <c r="AN37" s="685"/>
      <c r="AO37" s="686"/>
      <c r="AQ37" s="756" t="s">
        <v>332</v>
      </c>
      <c r="AR37" s="757"/>
      <c r="AS37" s="757"/>
      <c r="AT37" s="757"/>
      <c r="AU37" s="757"/>
      <c r="AV37" s="757"/>
      <c r="AW37" s="757"/>
      <c r="AX37" s="757"/>
      <c r="AY37" s="758"/>
      <c r="AZ37" s="679">
        <v>368787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29017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3399775</v>
      </c>
      <c r="CS37" s="715"/>
      <c r="CT37" s="715"/>
      <c r="CU37" s="715"/>
      <c r="CV37" s="715"/>
      <c r="CW37" s="715"/>
      <c r="CX37" s="715"/>
      <c r="CY37" s="716"/>
      <c r="CZ37" s="684">
        <v>3.5</v>
      </c>
      <c r="DA37" s="712"/>
      <c r="DB37" s="712"/>
      <c r="DC37" s="717"/>
      <c r="DD37" s="688">
        <v>3398142</v>
      </c>
      <c r="DE37" s="715"/>
      <c r="DF37" s="715"/>
      <c r="DG37" s="715"/>
      <c r="DH37" s="715"/>
      <c r="DI37" s="715"/>
      <c r="DJ37" s="715"/>
      <c r="DK37" s="716"/>
      <c r="DL37" s="688">
        <v>3322425</v>
      </c>
      <c r="DM37" s="715"/>
      <c r="DN37" s="715"/>
      <c r="DO37" s="715"/>
      <c r="DP37" s="715"/>
      <c r="DQ37" s="715"/>
      <c r="DR37" s="715"/>
      <c r="DS37" s="715"/>
      <c r="DT37" s="715"/>
      <c r="DU37" s="715"/>
      <c r="DV37" s="716"/>
      <c r="DW37" s="684">
        <v>6.1</v>
      </c>
      <c r="DX37" s="712"/>
      <c r="DY37" s="712"/>
      <c r="DZ37" s="712"/>
      <c r="EA37" s="712"/>
      <c r="EB37" s="712"/>
      <c r="EC37" s="713"/>
    </row>
    <row r="38" spans="2:133" ht="11.25" customHeight="1" x14ac:dyDescent="0.15">
      <c r="B38" s="724" t="s">
        <v>335</v>
      </c>
      <c r="C38" s="725"/>
      <c r="D38" s="725"/>
      <c r="E38" s="725"/>
      <c r="F38" s="725"/>
      <c r="G38" s="725"/>
      <c r="H38" s="725"/>
      <c r="I38" s="725"/>
      <c r="J38" s="725"/>
      <c r="K38" s="725"/>
      <c r="L38" s="725"/>
      <c r="M38" s="725"/>
      <c r="N38" s="725"/>
      <c r="O38" s="725"/>
      <c r="P38" s="725"/>
      <c r="Q38" s="726"/>
      <c r="R38" s="759">
        <v>100374213</v>
      </c>
      <c r="S38" s="760"/>
      <c r="T38" s="760"/>
      <c r="U38" s="760"/>
      <c r="V38" s="760"/>
      <c r="W38" s="760"/>
      <c r="X38" s="760"/>
      <c r="Y38" s="761"/>
      <c r="Z38" s="762">
        <v>100</v>
      </c>
      <c r="AA38" s="762"/>
      <c r="AB38" s="762"/>
      <c r="AC38" s="762"/>
      <c r="AD38" s="763">
        <v>51310390</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193511</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47769</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8930998</v>
      </c>
      <c r="CS38" s="680"/>
      <c r="CT38" s="680"/>
      <c r="CU38" s="680"/>
      <c r="CV38" s="680"/>
      <c r="CW38" s="680"/>
      <c r="CX38" s="680"/>
      <c r="CY38" s="681"/>
      <c r="CZ38" s="684">
        <v>9.1</v>
      </c>
      <c r="DA38" s="712"/>
      <c r="DB38" s="712"/>
      <c r="DC38" s="717"/>
      <c r="DD38" s="688">
        <v>7315661</v>
      </c>
      <c r="DE38" s="680"/>
      <c r="DF38" s="680"/>
      <c r="DG38" s="680"/>
      <c r="DH38" s="680"/>
      <c r="DI38" s="680"/>
      <c r="DJ38" s="680"/>
      <c r="DK38" s="681"/>
      <c r="DL38" s="688">
        <v>6710657</v>
      </c>
      <c r="DM38" s="680"/>
      <c r="DN38" s="680"/>
      <c r="DO38" s="680"/>
      <c r="DP38" s="680"/>
      <c r="DQ38" s="680"/>
      <c r="DR38" s="680"/>
      <c r="DS38" s="680"/>
      <c r="DT38" s="680"/>
      <c r="DU38" s="680"/>
      <c r="DV38" s="681"/>
      <c r="DW38" s="684">
        <v>12.2</v>
      </c>
      <c r="DX38" s="712"/>
      <c r="DY38" s="712"/>
      <c r="DZ38" s="712"/>
      <c r="EA38" s="712"/>
      <c r="EB38" s="712"/>
      <c r="EC38" s="713"/>
    </row>
    <row r="39" spans="2:133" ht="11.25" customHeight="1" x14ac:dyDescent="0.15">
      <c r="AQ39" s="756" t="s">
        <v>339</v>
      </c>
      <c r="AR39" s="757"/>
      <c r="AS39" s="757"/>
      <c r="AT39" s="757"/>
      <c r="AU39" s="757"/>
      <c r="AV39" s="757"/>
      <c r="AW39" s="757"/>
      <c r="AX39" s="757"/>
      <c r="AY39" s="758"/>
      <c r="AZ39" s="679">
        <v>190180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118</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1809062</v>
      </c>
      <c r="CS39" s="715"/>
      <c r="CT39" s="715"/>
      <c r="CU39" s="715"/>
      <c r="CV39" s="715"/>
      <c r="CW39" s="715"/>
      <c r="CX39" s="715"/>
      <c r="CY39" s="716"/>
      <c r="CZ39" s="684">
        <v>1.8</v>
      </c>
      <c r="DA39" s="712"/>
      <c r="DB39" s="712"/>
      <c r="DC39" s="717"/>
      <c r="DD39" s="688">
        <v>1050000</v>
      </c>
      <c r="DE39" s="715"/>
      <c r="DF39" s="715"/>
      <c r="DG39" s="715"/>
      <c r="DH39" s="715"/>
      <c r="DI39" s="715"/>
      <c r="DJ39" s="715"/>
      <c r="DK39" s="716"/>
      <c r="DL39" s="688" t="s">
        <v>343</v>
      </c>
      <c r="DM39" s="715"/>
      <c r="DN39" s="715"/>
      <c r="DO39" s="715"/>
      <c r="DP39" s="715"/>
      <c r="DQ39" s="715"/>
      <c r="DR39" s="715"/>
      <c r="DS39" s="715"/>
      <c r="DT39" s="715"/>
      <c r="DU39" s="715"/>
      <c r="DV39" s="716"/>
      <c r="DW39" s="684" t="s">
        <v>343</v>
      </c>
      <c r="DX39" s="712"/>
      <c r="DY39" s="712"/>
      <c r="DZ39" s="712"/>
      <c r="EA39" s="712"/>
      <c r="EB39" s="712"/>
      <c r="EC39" s="713"/>
    </row>
    <row r="40" spans="2:133" ht="11.25" customHeight="1" x14ac:dyDescent="0.15">
      <c r="AQ40" s="756" t="s">
        <v>344</v>
      </c>
      <c r="AR40" s="757"/>
      <c r="AS40" s="757"/>
      <c r="AT40" s="757"/>
      <c r="AU40" s="757"/>
      <c r="AV40" s="757"/>
      <c r="AW40" s="757"/>
      <c r="AX40" s="757"/>
      <c r="AY40" s="758"/>
      <c r="AZ40" s="679">
        <v>2562378</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130</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972397</v>
      </c>
      <c r="CS40" s="680"/>
      <c r="CT40" s="680"/>
      <c r="CU40" s="680"/>
      <c r="CV40" s="680"/>
      <c r="CW40" s="680"/>
      <c r="CX40" s="680"/>
      <c r="CY40" s="681"/>
      <c r="CZ40" s="684">
        <v>1</v>
      </c>
      <c r="DA40" s="712"/>
      <c r="DB40" s="712"/>
      <c r="DC40" s="717"/>
      <c r="DD40" s="688">
        <v>43897</v>
      </c>
      <c r="DE40" s="680"/>
      <c r="DF40" s="680"/>
      <c r="DG40" s="680"/>
      <c r="DH40" s="680"/>
      <c r="DI40" s="680"/>
      <c r="DJ40" s="680"/>
      <c r="DK40" s="681"/>
      <c r="DL40" s="688">
        <v>409</v>
      </c>
      <c r="DM40" s="680"/>
      <c r="DN40" s="680"/>
      <c r="DO40" s="680"/>
      <c r="DP40" s="680"/>
      <c r="DQ40" s="680"/>
      <c r="DR40" s="680"/>
      <c r="DS40" s="680"/>
      <c r="DT40" s="680"/>
      <c r="DU40" s="680"/>
      <c r="DV40" s="681"/>
      <c r="DW40" s="684">
        <v>0</v>
      </c>
      <c r="DX40" s="712"/>
      <c r="DY40" s="712"/>
      <c r="DZ40" s="712"/>
      <c r="EA40" s="712"/>
      <c r="EB40" s="712"/>
      <c r="EC40" s="713"/>
    </row>
    <row r="41" spans="2:133" ht="11.25" customHeight="1" x14ac:dyDescent="0.15">
      <c r="AQ41" s="766" t="s">
        <v>347</v>
      </c>
      <c r="AR41" s="767"/>
      <c r="AS41" s="767"/>
      <c r="AT41" s="767"/>
      <c r="AU41" s="767"/>
      <c r="AV41" s="767"/>
      <c r="AW41" s="767"/>
      <c r="AX41" s="767"/>
      <c r="AY41" s="768"/>
      <c r="AZ41" s="759">
        <v>6375619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376</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343</v>
      </c>
      <c r="DA41" s="712"/>
      <c r="DB41" s="712"/>
      <c r="DC41" s="717"/>
      <c r="DD41" s="688" t="s">
        <v>343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13345309</v>
      </c>
      <c r="CS42" s="680"/>
      <c r="CT42" s="680"/>
      <c r="CU42" s="680"/>
      <c r="CV42" s="680"/>
      <c r="CW42" s="680"/>
      <c r="CX42" s="680"/>
      <c r="CY42" s="681"/>
      <c r="CZ42" s="684">
        <v>13.6</v>
      </c>
      <c r="DA42" s="685"/>
      <c r="DB42" s="685"/>
      <c r="DC42" s="780"/>
      <c r="DD42" s="688">
        <v>2943463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189380</v>
      </c>
      <c r="CS43" s="715"/>
      <c r="CT43" s="715"/>
      <c r="CU43" s="715"/>
      <c r="CV43" s="715"/>
      <c r="CW43" s="715"/>
      <c r="CX43" s="715"/>
      <c r="CY43" s="716"/>
      <c r="CZ43" s="684">
        <v>0.2</v>
      </c>
      <c r="DA43" s="712"/>
      <c r="DB43" s="712"/>
      <c r="DC43" s="717"/>
      <c r="DD43" s="688">
        <v>189380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304</v>
      </c>
      <c r="CE44" s="792"/>
      <c r="CF44" s="676" t="s">
        <v>355</v>
      </c>
      <c r="CG44" s="677"/>
      <c r="CH44" s="677"/>
      <c r="CI44" s="677"/>
      <c r="CJ44" s="677"/>
      <c r="CK44" s="677"/>
      <c r="CL44" s="677"/>
      <c r="CM44" s="677"/>
      <c r="CN44" s="677"/>
      <c r="CO44" s="677"/>
      <c r="CP44" s="677"/>
      <c r="CQ44" s="678"/>
      <c r="CR44" s="679">
        <v>12809688</v>
      </c>
      <c r="CS44" s="680"/>
      <c r="CT44" s="680"/>
      <c r="CU44" s="680"/>
      <c r="CV44" s="680"/>
      <c r="CW44" s="680"/>
      <c r="CX44" s="680"/>
      <c r="CY44" s="681"/>
      <c r="CZ44" s="684">
        <v>13.1</v>
      </c>
      <c r="DA44" s="685"/>
      <c r="DB44" s="685"/>
      <c r="DC44" s="780"/>
      <c r="DD44" s="688">
        <v>2729655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5342790</v>
      </c>
      <c r="CS45" s="715"/>
      <c r="CT45" s="715"/>
      <c r="CU45" s="715"/>
      <c r="CV45" s="715"/>
      <c r="CW45" s="715"/>
      <c r="CX45" s="715"/>
      <c r="CY45" s="716"/>
      <c r="CZ45" s="684">
        <v>5.5</v>
      </c>
      <c r="DA45" s="712"/>
      <c r="DB45" s="712"/>
      <c r="DC45" s="717"/>
      <c r="DD45" s="688">
        <v>389825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7017178</v>
      </c>
      <c r="CS46" s="680"/>
      <c r="CT46" s="680"/>
      <c r="CU46" s="680"/>
      <c r="CV46" s="680"/>
      <c r="CW46" s="680"/>
      <c r="CX46" s="680"/>
      <c r="CY46" s="681"/>
      <c r="CZ46" s="684">
        <v>7.2</v>
      </c>
      <c r="DA46" s="685"/>
      <c r="DB46" s="685"/>
      <c r="DC46" s="780"/>
      <c r="DD46" s="688">
        <v>2229610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535621</v>
      </c>
      <c r="CS47" s="715"/>
      <c r="CT47" s="715"/>
      <c r="CU47" s="715"/>
      <c r="CV47" s="715"/>
      <c r="CW47" s="715"/>
      <c r="CX47" s="715"/>
      <c r="CY47" s="716"/>
      <c r="CZ47" s="684">
        <v>0.5</v>
      </c>
      <c r="DA47" s="712"/>
      <c r="DB47" s="712"/>
      <c r="DC47" s="717"/>
      <c r="DD47" s="688">
        <v>213808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343</v>
      </c>
      <c r="CS48" s="680"/>
      <c r="CT48" s="680"/>
      <c r="CU48" s="680"/>
      <c r="CV48" s="680"/>
      <c r="CW48" s="680"/>
      <c r="CX48" s="680"/>
      <c r="CY48" s="681"/>
      <c r="CZ48" s="684" t="s">
        <v>130</v>
      </c>
      <c r="DA48" s="685"/>
      <c r="DB48" s="685"/>
      <c r="DC48" s="780"/>
      <c r="DD48" s="688" t="s">
        <v>343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97942575</v>
      </c>
      <c r="CS49" s="749"/>
      <c r="CT49" s="749"/>
      <c r="CU49" s="749"/>
      <c r="CV49" s="749"/>
      <c r="CW49" s="749"/>
      <c r="CX49" s="749"/>
      <c r="CY49" s="781"/>
      <c r="CZ49" s="764">
        <v>100</v>
      </c>
      <c r="DA49" s="782"/>
      <c r="DB49" s="782"/>
      <c r="DC49" s="783"/>
      <c r="DD49" s="784">
        <v>60690376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LII3LXEVQngYb8/9aGkJTh2nVwt0Jjx26LpJVVb7FTNWEwD9uQvmhxKWItJ1erdZuUEE6GOM6VCefMlJfCmnw==" saltValue="X6Mj5JkudTzmuF0YesGI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V8" sqref="V8:Z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100374</v>
      </c>
      <c r="R7" s="815"/>
      <c r="S7" s="815"/>
      <c r="T7" s="815"/>
      <c r="U7" s="815"/>
      <c r="V7" s="815">
        <v>97943</v>
      </c>
      <c r="W7" s="815"/>
      <c r="X7" s="815"/>
      <c r="Y7" s="815"/>
      <c r="Z7" s="815"/>
      <c r="AA7" s="815">
        <v>1182</v>
      </c>
      <c r="AB7" s="815"/>
      <c r="AC7" s="815"/>
      <c r="AD7" s="815"/>
      <c r="AE7" s="816"/>
      <c r="AF7" s="817">
        <v>1182</v>
      </c>
      <c r="AG7" s="818"/>
      <c r="AH7" s="818"/>
      <c r="AI7" s="818"/>
      <c r="AJ7" s="819"/>
      <c r="AK7" s="854">
        <v>2941</v>
      </c>
      <c r="AL7" s="855"/>
      <c r="AM7" s="855"/>
      <c r="AN7" s="855"/>
      <c r="AO7" s="855"/>
      <c r="AP7" s="855">
        <v>95554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-21</v>
      </c>
      <c r="CI7" s="852"/>
      <c r="CJ7" s="852"/>
      <c r="CK7" s="852"/>
      <c r="CL7" s="853"/>
      <c r="CM7" s="851">
        <v>20</v>
      </c>
      <c r="CN7" s="852"/>
      <c r="CO7" s="852"/>
      <c r="CP7" s="852"/>
      <c r="CQ7" s="853"/>
      <c r="CR7" s="851">
        <v>30</v>
      </c>
      <c r="CS7" s="852"/>
      <c r="CT7" s="852"/>
      <c r="CU7" s="852"/>
      <c r="CV7" s="853"/>
      <c r="CW7" s="851">
        <v>10</v>
      </c>
      <c r="CX7" s="852"/>
      <c r="CY7" s="852"/>
      <c r="CZ7" s="852"/>
      <c r="DA7" s="853"/>
      <c r="DB7" s="851" t="s">
        <v>615</v>
      </c>
      <c r="DC7" s="852"/>
      <c r="DD7" s="852"/>
      <c r="DE7" s="852"/>
      <c r="DF7" s="853"/>
      <c r="DG7" s="851" t="s">
        <v>615</v>
      </c>
      <c r="DH7" s="852"/>
      <c r="DI7" s="852"/>
      <c r="DJ7" s="852"/>
      <c r="DK7" s="853"/>
      <c r="DL7" s="851" t="s">
        <v>615</v>
      </c>
      <c r="DM7" s="852"/>
      <c r="DN7" s="852"/>
      <c r="DO7" s="852"/>
      <c r="DP7" s="853"/>
      <c r="DQ7" s="851" t="s">
        <v>615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4</v>
      </c>
      <c r="CI8" s="862"/>
      <c r="CJ8" s="862"/>
      <c r="CK8" s="862"/>
      <c r="CL8" s="863"/>
      <c r="CM8" s="861">
        <v>180</v>
      </c>
      <c r="CN8" s="862"/>
      <c r="CO8" s="862"/>
      <c r="CP8" s="862"/>
      <c r="CQ8" s="863"/>
      <c r="CR8" s="861">
        <v>34</v>
      </c>
      <c r="CS8" s="862"/>
      <c r="CT8" s="862"/>
      <c r="CU8" s="862"/>
      <c r="CV8" s="863"/>
      <c r="CW8" s="861" t="s">
        <v>615</v>
      </c>
      <c r="CX8" s="862"/>
      <c r="CY8" s="862"/>
      <c r="CZ8" s="862"/>
      <c r="DA8" s="863"/>
      <c r="DB8" s="861" t="s">
        <v>615</v>
      </c>
      <c r="DC8" s="862"/>
      <c r="DD8" s="862"/>
      <c r="DE8" s="862"/>
      <c r="DF8" s="863"/>
      <c r="DG8" s="861" t="s">
        <v>615</v>
      </c>
      <c r="DH8" s="862"/>
      <c r="DI8" s="862"/>
      <c r="DJ8" s="862"/>
      <c r="DK8" s="863"/>
      <c r="DL8" s="861" t="s">
        <v>615</v>
      </c>
      <c r="DM8" s="862"/>
      <c r="DN8" s="862"/>
      <c r="DO8" s="862"/>
      <c r="DP8" s="863"/>
      <c r="DQ8" s="861" t="s">
        <v>615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591</v>
      </c>
      <c r="BT9" s="849"/>
      <c r="BU9" s="849"/>
      <c r="BV9" s="849"/>
      <c r="BW9" s="849"/>
      <c r="BX9" s="849"/>
      <c r="BY9" s="849"/>
      <c r="BZ9" s="849"/>
      <c r="CA9" s="849"/>
      <c r="CB9" s="849"/>
      <c r="CC9" s="849"/>
      <c r="CD9" s="849"/>
      <c r="CE9" s="849"/>
      <c r="CF9" s="849"/>
      <c r="CG9" s="850"/>
      <c r="CH9" s="861">
        <v>-3</v>
      </c>
      <c r="CI9" s="862"/>
      <c r="CJ9" s="862"/>
      <c r="CK9" s="862"/>
      <c r="CL9" s="863"/>
      <c r="CM9" s="861">
        <v>4</v>
      </c>
      <c r="CN9" s="862"/>
      <c r="CO9" s="862"/>
      <c r="CP9" s="862"/>
      <c r="CQ9" s="863"/>
      <c r="CR9" s="861">
        <v>2</v>
      </c>
      <c r="CS9" s="862"/>
      <c r="CT9" s="862"/>
      <c r="CU9" s="862"/>
      <c r="CV9" s="863"/>
      <c r="CW9" s="861" t="s">
        <v>615</v>
      </c>
      <c r="CX9" s="862"/>
      <c r="CY9" s="862"/>
      <c r="CZ9" s="862"/>
      <c r="DA9" s="863"/>
      <c r="DB9" s="861" t="s">
        <v>615</v>
      </c>
      <c r="DC9" s="862"/>
      <c r="DD9" s="862"/>
      <c r="DE9" s="862"/>
      <c r="DF9" s="863"/>
      <c r="DG9" s="861" t="s">
        <v>615</v>
      </c>
      <c r="DH9" s="862"/>
      <c r="DI9" s="862"/>
      <c r="DJ9" s="862"/>
      <c r="DK9" s="863"/>
      <c r="DL9" s="861" t="s">
        <v>615</v>
      </c>
      <c r="DM9" s="862"/>
      <c r="DN9" s="862"/>
      <c r="DO9" s="862"/>
      <c r="DP9" s="863"/>
      <c r="DQ9" s="861" t="s">
        <v>615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592</v>
      </c>
      <c r="BT10" s="849"/>
      <c r="BU10" s="849"/>
      <c r="BV10" s="849"/>
      <c r="BW10" s="849"/>
      <c r="BX10" s="849"/>
      <c r="BY10" s="849"/>
      <c r="BZ10" s="849"/>
      <c r="CA10" s="849"/>
      <c r="CB10" s="849"/>
      <c r="CC10" s="849"/>
      <c r="CD10" s="849"/>
      <c r="CE10" s="849"/>
      <c r="CF10" s="849"/>
      <c r="CG10" s="850"/>
      <c r="CH10" s="861">
        <v>-2</v>
      </c>
      <c r="CI10" s="862"/>
      <c r="CJ10" s="862"/>
      <c r="CK10" s="862"/>
      <c r="CL10" s="863"/>
      <c r="CM10" s="861"/>
      <c r="CN10" s="862"/>
      <c r="CO10" s="862"/>
      <c r="CP10" s="862"/>
      <c r="CQ10" s="863"/>
      <c r="CR10" s="861">
        <v>55</v>
      </c>
      <c r="CS10" s="862"/>
      <c r="CT10" s="862"/>
      <c r="CU10" s="862"/>
      <c r="CV10" s="863"/>
      <c r="CW10" s="861">
        <v>36</v>
      </c>
      <c r="CX10" s="862"/>
      <c r="CY10" s="862"/>
      <c r="CZ10" s="862"/>
      <c r="DA10" s="863"/>
      <c r="DB10" s="861" t="s">
        <v>615</v>
      </c>
      <c r="DC10" s="862"/>
      <c r="DD10" s="862"/>
      <c r="DE10" s="862"/>
      <c r="DF10" s="863"/>
      <c r="DG10" s="861" t="s">
        <v>615</v>
      </c>
      <c r="DH10" s="862"/>
      <c r="DI10" s="862"/>
      <c r="DJ10" s="862"/>
      <c r="DK10" s="863"/>
      <c r="DL10" s="861" t="s">
        <v>615</v>
      </c>
      <c r="DM10" s="862"/>
      <c r="DN10" s="862"/>
      <c r="DO10" s="862"/>
      <c r="DP10" s="863"/>
      <c r="DQ10" s="861" t="s">
        <v>615</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593</v>
      </c>
      <c r="BT11" s="849"/>
      <c r="BU11" s="849"/>
      <c r="BV11" s="849"/>
      <c r="BW11" s="849"/>
      <c r="BX11" s="849"/>
      <c r="BY11" s="849"/>
      <c r="BZ11" s="849"/>
      <c r="CA11" s="849"/>
      <c r="CB11" s="849"/>
      <c r="CC11" s="849"/>
      <c r="CD11" s="849"/>
      <c r="CE11" s="849"/>
      <c r="CF11" s="849"/>
      <c r="CG11" s="850"/>
      <c r="CH11" s="861">
        <v>4</v>
      </c>
      <c r="CI11" s="862"/>
      <c r="CJ11" s="862"/>
      <c r="CK11" s="862"/>
      <c r="CL11" s="863"/>
      <c r="CM11" s="861">
        <v>614</v>
      </c>
      <c r="CN11" s="862"/>
      <c r="CO11" s="862"/>
      <c r="CP11" s="862"/>
      <c r="CQ11" s="863"/>
      <c r="CR11" s="861">
        <v>5</v>
      </c>
      <c r="CS11" s="862"/>
      <c r="CT11" s="862"/>
      <c r="CU11" s="862"/>
      <c r="CV11" s="863"/>
      <c r="CW11" s="861" t="s">
        <v>615</v>
      </c>
      <c r="CX11" s="862"/>
      <c r="CY11" s="862"/>
      <c r="CZ11" s="862"/>
      <c r="DA11" s="863"/>
      <c r="DB11" s="861">
        <v>398</v>
      </c>
      <c r="DC11" s="862"/>
      <c r="DD11" s="862"/>
      <c r="DE11" s="862"/>
      <c r="DF11" s="863"/>
      <c r="DG11" s="861" t="s">
        <v>615</v>
      </c>
      <c r="DH11" s="862"/>
      <c r="DI11" s="862"/>
      <c r="DJ11" s="862"/>
      <c r="DK11" s="863"/>
      <c r="DL11" s="861" t="s">
        <v>615</v>
      </c>
      <c r="DM11" s="862"/>
      <c r="DN11" s="862"/>
      <c r="DO11" s="862"/>
      <c r="DP11" s="863"/>
      <c r="DQ11" s="861" t="s">
        <v>615</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t="s">
        <v>613</v>
      </c>
      <c r="BS12" s="848" t="s">
        <v>594</v>
      </c>
      <c r="BT12" s="849"/>
      <c r="BU12" s="849"/>
      <c r="BV12" s="849"/>
      <c r="BW12" s="849"/>
      <c r="BX12" s="849"/>
      <c r="BY12" s="849"/>
      <c r="BZ12" s="849"/>
      <c r="CA12" s="849"/>
      <c r="CB12" s="849"/>
      <c r="CC12" s="849"/>
      <c r="CD12" s="849"/>
      <c r="CE12" s="849"/>
      <c r="CF12" s="849"/>
      <c r="CG12" s="850"/>
      <c r="CH12" s="861">
        <v>7</v>
      </c>
      <c r="CI12" s="862"/>
      <c r="CJ12" s="862"/>
      <c r="CK12" s="862"/>
      <c r="CL12" s="863"/>
      <c r="CM12" s="861">
        <v>207</v>
      </c>
      <c r="CN12" s="862"/>
      <c r="CO12" s="862"/>
      <c r="CP12" s="862"/>
      <c r="CQ12" s="863"/>
      <c r="CR12" s="861" t="s">
        <v>609</v>
      </c>
      <c r="CS12" s="862"/>
      <c r="CT12" s="862"/>
      <c r="CU12" s="862"/>
      <c r="CV12" s="863"/>
      <c r="CW12" s="861" t="s">
        <v>615</v>
      </c>
      <c r="CX12" s="862"/>
      <c r="CY12" s="862"/>
      <c r="CZ12" s="862"/>
      <c r="DA12" s="863"/>
      <c r="DB12" s="861" t="s">
        <v>615</v>
      </c>
      <c r="DC12" s="862"/>
      <c r="DD12" s="862"/>
      <c r="DE12" s="862"/>
      <c r="DF12" s="863"/>
      <c r="DG12" s="861" t="s">
        <v>615</v>
      </c>
      <c r="DH12" s="862"/>
      <c r="DI12" s="862"/>
      <c r="DJ12" s="862"/>
      <c r="DK12" s="863"/>
      <c r="DL12" s="861">
        <v>8</v>
      </c>
      <c r="DM12" s="862"/>
      <c r="DN12" s="862"/>
      <c r="DO12" s="862"/>
      <c r="DP12" s="863"/>
      <c r="DQ12" s="861">
        <v>1</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614</v>
      </c>
      <c r="BT13" s="849"/>
      <c r="BU13" s="849"/>
      <c r="BV13" s="849"/>
      <c r="BW13" s="849"/>
      <c r="BX13" s="849"/>
      <c r="BY13" s="849"/>
      <c r="BZ13" s="849"/>
      <c r="CA13" s="849"/>
      <c r="CB13" s="849"/>
      <c r="CC13" s="849"/>
      <c r="CD13" s="849"/>
      <c r="CE13" s="849"/>
      <c r="CF13" s="849"/>
      <c r="CG13" s="850"/>
      <c r="CH13" s="861">
        <v>0</v>
      </c>
      <c r="CI13" s="862"/>
      <c r="CJ13" s="862"/>
      <c r="CK13" s="862"/>
      <c r="CL13" s="863"/>
      <c r="CM13" s="861">
        <v>138</v>
      </c>
      <c r="CN13" s="862"/>
      <c r="CO13" s="862"/>
      <c r="CP13" s="862"/>
      <c r="CQ13" s="863"/>
      <c r="CR13" s="861">
        <v>5</v>
      </c>
      <c r="CS13" s="862"/>
      <c r="CT13" s="862"/>
      <c r="CU13" s="862"/>
      <c r="CV13" s="863"/>
      <c r="CW13" s="861">
        <v>11</v>
      </c>
      <c r="CX13" s="862"/>
      <c r="CY13" s="862"/>
      <c r="CZ13" s="862"/>
      <c r="DA13" s="863"/>
      <c r="DB13" s="861" t="s">
        <v>616</v>
      </c>
      <c r="DC13" s="862"/>
      <c r="DD13" s="862"/>
      <c r="DE13" s="862"/>
      <c r="DF13" s="863"/>
      <c r="DG13" s="861" t="s">
        <v>615</v>
      </c>
      <c r="DH13" s="862"/>
      <c r="DI13" s="862"/>
      <c r="DJ13" s="862"/>
      <c r="DK13" s="863"/>
      <c r="DL13" s="861" t="s">
        <v>615</v>
      </c>
      <c r="DM13" s="862"/>
      <c r="DN13" s="862"/>
      <c r="DO13" s="862"/>
      <c r="DP13" s="863"/>
      <c r="DQ13" s="861" t="s">
        <v>615</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100374</v>
      </c>
      <c r="R23" s="874"/>
      <c r="S23" s="874"/>
      <c r="T23" s="874"/>
      <c r="U23" s="874"/>
      <c r="V23" s="874">
        <v>97943</v>
      </c>
      <c r="W23" s="874"/>
      <c r="X23" s="874"/>
      <c r="Y23" s="874"/>
      <c r="Z23" s="874"/>
      <c r="AA23" s="874">
        <v>1182</v>
      </c>
      <c r="AB23" s="874"/>
      <c r="AC23" s="874"/>
      <c r="AD23" s="874"/>
      <c r="AE23" s="875"/>
      <c r="AF23" s="876">
        <v>1182</v>
      </c>
      <c r="AG23" s="874"/>
      <c r="AH23" s="874"/>
      <c r="AI23" s="874"/>
      <c r="AJ23" s="877"/>
      <c r="AK23" s="878"/>
      <c r="AL23" s="879"/>
      <c r="AM23" s="879"/>
      <c r="AN23" s="879"/>
      <c r="AO23" s="879"/>
      <c r="AP23" s="874">
        <v>95554</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27045</v>
      </c>
      <c r="R28" s="903"/>
      <c r="S28" s="903"/>
      <c r="T28" s="903"/>
      <c r="U28" s="903"/>
      <c r="V28" s="903">
        <v>26824</v>
      </c>
      <c r="W28" s="903"/>
      <c r="X28" s="903"/>
      <c r="Y28" s="903"/>
      <c r="Z28" s="903"/>
      <c r="AA28" s="903">
        <v>221</v>
      </c>
      <c r="AB28" s="903"/>
      <c r="AC28" s="903"/>
      <c r="AD28" s="903"/>
      <c r="AE28" s="904"/>
      <c r="AF28" s="905">
        <v>221</v>
      </c>
      <c r="AG28" s="903"/>
      <c r="AH28" s="903"/>
      <c r="AI28" s="903"/>
      <c r="AJ28" s="906"/>
      <c r="AK28" s="907">
        <v>2550</v>
      </c>
      <c r="AL28" s="898"/>
      <c r="AM28" s="898"/>
      <c r="AN28" s="898"/>
      <c r="AO28" s="898"/>
      <c r="AP28" s="898">
        <v>1100</v>
      </c>
      <c r="AQ28" s="898"/>
      <c r="AR28" s="898"/>
      <c r="AS28" s="898"/>
      <c r="AT28" s="898"/>
      <c r="AU28" s="898" t="s">
        <v>609</v>
      </c>
      <c r="AV28" s="898"/>
      <c r="AW28" s="898"/>
      <c r="AX28" s="898"/>
      <c r="AY28" s="898"/>
      <c r="AZ28" s="899" t="s">
        <v>609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91</v>
      </c>
      <c r="R29" s="839"/>
      <c r="S29" s="839"/>
      <c r="T29" s="839"/>
      <c r="U29" s="839"/>
      <c r="V29" s="839">
        <v>91</v>
      </c>
      <c r="W29" s="839"/>
      <c r="X29" s="839"/>
      <c r="Y29" s="839"/>
      <c r="Z29" s="839"/>
      <c r="AA29" s="839" t="s">
        <v>609</v>
      </c>
      <c r="AB29" s="839"/>
      <c r="AC29" s="839"/>
      <c r="AD29" s="839"/>
      <c r="AE29" s="840"/>
      <c r="AF29" s="841" t="s">
        <v>130</v>
      </c>
      <c r="AG29" s="842"/>
      <c r="AH29" s="842"/>
      <c r="AI29" s="842"/>
      <c r="AJ29" s="843"/>
      <c r="AK29" s="910">
        <v>12</v>
      </c>
      <c r="AL29" s="911"/>
      <c r="AM29" s="911"/>
      <c r="AN29" s="911"/>
      <c r="AO29" s="911"/>
      <c r="AP29" s="911">
        <v>15</v>
      </c>
      <c r="AQ29" s="911"/>
      <c r="AR29" s="911"/>
      <c r="AS29" s="911"/>
      <c r="AT29" s="911"/>
      <c r="AU29" s="911">
        <v>2</v>
      </c>
      <c r="AV29" s="911"/>
      <c r="AW29" s="911"/>
      <c r="AX29" s="911"/>
      <c r="AY29" s="911"/>
      <c r="AZ29" s="912" t="s">
        <v>609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3316</v>
      </c>
      <c r="R30" s="839"/>
      <c r="S30" s="839"/>
      <c r="T30" s="839"/>
      <c r="U30" s="839"/>
      <c r="V30" s="839">
        <v>3232</v>
      </c>
      <c r="W30" s="839"/>
      <c r="X30" s="839"/>
      <c r="Y30" s="839"/>
      <c r="Z30" s="839"/>
      <c r="AA30" s="839">
        <v>84</v>
      </c>
      <c r="AB30" s="839"/>
      <c r="AC30" s="839"/>
      <c r="AD30" s="839"/>
      <c r="AE30" s="840"/>
      <c r="AF30" s="841">
        <v>84</v>
      </c>
      <c r="AG30" s="842"/>
      <c r="AH30" s="842"/>
      <c r="AI30" s="842"/>
      <c r="AJ30" s="843"/>
      <c r="AK30" s="910">
        <v>763</v>
      </c>
      <c r="AL30" s="911"/>
      <c r="AM30" s="911"/>
      <c r="AN30" s="911"/>
      <c r="AO30" s="911"/>
      <c r="AP30" s="911" t="s">
        <v>610</v>
      </c>
      <c r="AQ30" s="911"/>
      <c r="AR30" s="911"/>
      <c r="AS30" s="911"/>
      <c r="AT30" s="911"/>
      <c r="AU30" s="911" t="s">
        <v>611</v>
      </c>
      <c r="AV30" s="911"/>
      <c r="AW30" s="911"/>
      <c r="AX30" s="911"/>
      <c r="AY30" s="911"/>
      <c r="AZ30" s="912" t="s">
        <v>609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1115</v>
      </c>
      <c r="R31" s="839"/>
      <c r="S31" s="839"/>
      <c r="T31" s="839"/>
      <c r="U31" s="839"/>
      <c r="V31" s="839">
        <v>1102</v>
      </c>
      <c r="W31" s="839"/>
      <c r="X31" s="839"/>
      <c r="Y31" s="839"/>
      <c r="Z31" s="839"/>
      <c r="AA31" s="839">
        <v>13</v>
      </c>
      <c r="AB31" s="839"/>
      <c r="AC31" s="839"/>
      <c r="AD31" s="839"/>
      <c r="AE31" s="840"/>
      <c r="AF31" s="841">
        <v>379</v>
      </c>
      <c r="AG31" s="842"/>
      <c r="AH31" s="842"/>
      <c r="AI31" s="842"/>
      <c r="AJ31" s="843"/>
      <c r="AK31" s="910">
        <v>192</v>
      </c>
      <c r="AL31" s="911"/>
      <c r="AM31" s="911"/>
      <c r="AN31" s="911"/>
      <c r="AO31" s="911"/>
      <c r="AP31" s="911" t="s">
        <v>609</v>
      </c>
      <c r="AQ31" s="911"/>
      <c r="AR31" s="911"/>
      <c r="AS31" s="911"/>
      <c r="AT31" s="911"/>
      <c r="AU31" s="911" t="s">
        <v>610</v>
      </c>
      <c r="AV31" s="911"/>
      <c r="AW31" s="911"/>
      <c r="AX31" s="911"/>
      <c r="AY31" s="911"/>
      <c r="AZ31" s="912" t="s">
        <v>609</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4140</v>
      </c>
      <c r="R32" s="839"/>
      <c r="S32" s="839"/>
      <c r="T32" s="839"/>
      <c r="U32" s="839"/>
      <c r="V32" s="839">
        <v>3513</v>
      </c>
      <c r="W32" s="839"/>
      <c r="X32" s="839"/>
      <c r="Y32" s="839"/>
      <c r="Z32" s="839"/>
      <c r="AA32" s="839">
        <v>627</v>
      </c>
      <c r="AB32" s="839"/>
      <c r="AC32" s="839"/>
      <c r="AD32" s="839"/>
      <c r="AE32" s="840"/>
      <c r="AF32" s="841">
        <v>5520</v>
      </c>
      <c r="AG32" s="842"/>
      <c r="AH32" s="842"/>
      <c r="AI32" s="842"/>
      <c r="AJ32" s="843"/>
      <c r="AK32" s="910">
        <v>59</v>
      </c>
      <c r="AL32" s="911"/>
      <c r="AM32" s="911"/>
      <c r="AN32" s="911"/>
      <c r="AO32" s="911"/>
      <c r="AP32" s="911">
        <v>4898</v>
      </c>
      <c r="AQ32" s="911"/>
      <c r="AR32" s="911"/>
      <c r="AS32" s="911"/>
      <c r="AT32" s="911"/>
      <c r="AU32" s="911">
        <v>122</v>
      </c>
      <c r="AV32" s="911"/>
      <c r="AW32" s="911"/>
      <c r="AX32" s="911"/>
      <c r="AY32" s="911"/>
      <c r="AZ32" s="912" t="s">
        <v>609</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7580</v>
      </c>
      <c r="R33" s="839"/>
      <c r="S33" s="839"/>
      <c r="T33" s="839"/>
      <c r="U33" s="839"/>
      <c r="V33" s="839">
        <v>7364</v>
      </c>
      <c r="W33" s="839"/>
      <c r="X33" s="839"/>
      <c r="Y33" s="839"/>
      <c r="Z33" s="839"/>
      <c r="AA33" s="839">
        <v>216</v>
      </c>
      <c r="AB33" s="839"/>
      <c r="AC33" s="839"/>
      <c r="AD33" s="839"/>
      <c r="AE33" s="840"/>
      <c r="AF33" s="841">
        <v>1328</v>
      </c>
      <c r="AG33" s="842"/>
      <c r="AH33" s="842"/>
      <c r="AI33" s="842"/>
      <c r="AJ33" s="843"/>
      <c r="AK33" s="910">
        <v>2847</v>
      </c>
      <c r="AL33" s="911"/>
      <c r="AM33" s="911"/>
      <c r="AN33" s="911"/>
      <c r="AO33" s="911"/>
      <c r="AP33" s="911">
        <v>60827</v>
      </c>
      <c r="AQ33" s="911"/>
      <c r="AR33" s="911"/>
      <c r="AS33" s="911"/>
      <c r="AT33" s="911"/>
      <c r="AU33" s="911">
        <v>16180</v>
      </c>
      <c r="AV33" s="911"/>
      <c r="AW33" s="911"/>
      <c r="AX33" s="911"/>
      <c r="AY33" s="911"/>
      <c r="AZ33" s="912" t="s">
        <v>610</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13</v>
      </c>
      <c r="R34" s="839"/>
      <c r="S34" s="839"/>
      <c r="T34" s="839"/>
      <c r="U34" s="839"/>
      <c r="V34" s="839">
        <v>11</v>
      </c>
      <c r="W34" s="839"/>
      <c r="X34" s="839"/>
      <c r="Y34" s="839"/>
      <c r="Z34" s="839"/>
      <c r="AA34" s="839">
        <v>1</v>
      </c>
      <c r="AB34" s="839"/>
      <c r="AC34" s="839"/>
      <c r="AD34" s="839"/>
      <c r="AE34" s="840"/>
      <c r="AF34" s="841">
        <v>28</v>
      </c>
      <c r="AG34" s="842"/>
      <c r="AH34" s="842"/>
      <c r="AI34" s="842"/>
      <c r="AJ34" s="843"/>
      <c r="AK34" s="910">
        <v>7</v>
      </c>
      <c r="AL34" s="911"/>
      <c r="AM34" s="911"/>
      <c r="AN34" s="911"/>
      <c r="AO34" s="911"/>
      <c r="AP34" s="911">
        <v>52</v>
      </c>
      <c r="AQ34" s="911"/>
      <c r="AR34" s="911"/>
      <c r="AS34" s="911"/>
      <c r="AT34" s="911"/>
      <c r="AU34" s="911">
        <v>48</v>
      </c>
      <c r="AV34" s="911"/>
      <c r="AW34" s="911"/>
      <c r="AX34" s="911"/>
      <c r="AY34" s="911"/>
      <c r="AZ34" s="912" t="s">
        <v>609</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1438</v>
      </c>
      <c r="R35" s="839"/>
      <c r="S35" s="839"/>
      <c r="T35" s="839"/>
      <c r="U35" s="839"/>
      <c r="V35" s="839">
        <v>1345</v>
      </c>
      <c r="W35" s="839"/>
      <c r="X35" s="839"/>
      <c r="Y35" s="839"/>
      <c r="Z35" s="839"/>
      <c r="AA35" s="839">
        <v>3</v>
      </c>
      <c r="AB35" s="839"/>
      <c r="AC35" s="839"/>
      <c r="AD35" s="839"/>
      <c r="AE35" s="840"/>
      <c r="AF35" s="841">
        <v>1110</v>
      </c>
      <c r="AG35" s="842"/>
      <c r="AH35" s="842"/>
      <c r="AI35" s="842"/>
      <c r="AJ35" s="843"/>
      <c r="AK35" s="910">
        <v>369</v>
      </c>
      <c r="AL35" s="911"/>
      <c r="AM35" s="911"/>
      <c r="AN35" s="911"/>
      <c r="AO35" s="911"/>
      <c r="AP35" s="911">
        <v>1906</v>
      </c>
      <c r="AQ35" s="911"/>
      <c r="AR35" s="911"/>
      <c r="AS35" s="911"/>
      <c r="AT35" s="911"/>
      <c r="AU35" s="911">
        <v>1298</v>
      </c>
      <c r="AV35" s="911"/>
      <c r="AW35" s="911"/>
      <c r="AX35" s="911"/>
      <c r="AY35" s="911"/>
      <c r="AZ35" s="912" t="s">
        <v>612</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8670</v>
      </c>
      <c r="AG63" s="922"/>
      <c r="AH63" s="922"/>
      <c r="AI63" s="922"/>
      <c r="AJ63" s="923"/>
      <c r="AK63" s="924"/>
      <c r="AL63" s="919"/>
      <c r="AM63" s="919"/>
      <c r="AN63" s="919"/>
      <c r="AO63" s="919"/>
      <c r="AP63" s="922">
        <v>68798</v>
      </c>
      <c r="AQ63" s="922"/>
      <c r="AR63" s="922"/>
      <c r="AS63" s="922"/>
      <c r="AT63" s="922"/>
      <c r="AU63" s="922">
        <v>17650</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391</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395</v>
      </c>
      <c r="AQ66" s="798"/>
      <c r="AR66" s="798"/>
      <c r="AS66" s="798"/>
      <c r="AT66" s="799"/>
      <c r="AU66" s="797" t="s">
        <v>419</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595</v>
      </c>
      <c r="C68" s="950"/>
      <c r="D68" s="950"/>
      <c r="E68" s="950"/>
      <c r="F68" s="950"/>
      <c r="G68" s="950"/>
      <c r="H68" s="950"/>
      <c r="I68" s="950"/>
      <c r="J68" s="950"/>
      <c r="K68" s="950"/>
      <c r="L68" s="950"/>
      <c r="M68" s="950"/>
      <c r="N68" s="950"/>
      <c r="O68" s="950"/>
      <c r="P68" s="951"/>
      <c r="Q68" s="952">
        <v>880</v>
      </c>
      <c r="R68" s="946"/>
      <c r="S68" s="946"/>
      <c r="T68" s="946"/>
      <c r="U68" s="946"/>
      <c r="V68" s="946">
        <v>784</v>
      </c>
      <c r="W68" s="946"/>
      <c r="X68" s="946"/>
      <c r="Y68" s="946"/>
      <c r="Z68" s="946"/>
      <c r="AA68" s="946">
        <v>96</v>
      </c>
      <c r="AB68" s="946"/>
      <c r="AC68" s="946"/>
      <c r="AD68" s="946"/>
      <c r="AE68" s="946"/>
      <c r="AF68" s="946">
        <v>1593</v>
      </c>
      <c r="AG68" s="946"/>
      <c r="AH68" s="946"/>
      <c r="AI68" s="946"/>
      <c r="AJ68" s="946"/>
      <c r="AK68" s="946">
        <v>15</v>
      </c>
      <c r="AL68" s="946"/>
      <c r="AM68" s="946"/>
      <c r="AN68" s="946"/>
      <c r="AO68" s="946"/>
      <c r="AP68" s="946" t="s">
        <v>610</v>
      </c>
      <c r="AQ68" s="946"/>
      <c r="AR68" s="946"/>
      <c r="AS68" s="946"/>
      <c r="AT68" s="946"/>
      <c r="AU68" s="946" t="s">
        <v>612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596</v>
      </c>
      <c r="C69" s="954"/>
      <c r="D69" s="954"/>
      <c r="E69" s="954"/>
      <c r="F69" s="954"/>
      <c r="G69" s="954"/>
      <c r="H69" s="954"/>
      <c r="I69" s="954"/>
      <c r="J69" s="954"/>
      <c r="K69" s="954"/>
      <c r="L69" s="954"/>
      <c r="M69" s="954"/>
      <c r="N69" s="954"/>
      <c r="O69" s="954"/>
      <c r="P69" s="955"/>
      <c r="Q69" s="956">
        <v>2449</v>
      </c>
      <c r="R69" s="911"/>
      <c r="S69" s="911"/>
      <c r="T69" s="911"/>
      <c r="U69" s="911"/>
      <c r="V69" s="911">
        <v>2277</v>
      </c>
      <c r="W69" s="911"/>
      <c r="X69" s="911"/>
      <c r="Y69" s="911"/>
      <c r="Z69" s="911"/>
      <c r="AA69" s="911">
        <v>172</v>
      </c>
      <c r="AB69" s="911"/>
      <c r="AC69" s="911"/>
      <c r="AD69" s="911"/>
      <c r="AE69" s="911"/>
      <c r="AF69" s="911">
        <v>1406</v>
      </c>
      <c r="AG69" s="911"/>
      <c r="AH69" s="911"/>
      <c r="AI69" s="911"/>
      <c r="AJ69" s="911"/>
      <c r="AK69" s="911">
        <v>12</v>
      </c>
      <c r="AL69" s="911"/>
      <c r="AM69" s="911"/>
      <c r="AN69" s="911"/>
      <c r="AO69" s="911"/>
      <c r="AP69" s="911">
        <v>5935</v>
      </c>
      <c r="AQ69" s="911"/>
      <c r="AR69" s="911"/>
      <c r="AS69" s="911"/>
      <c r="AT69" s="911"/>
      <c r="AU69" s="911">
        <v>10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597</v>
      </c>
      <c r="C70" s="954"/>
      <c r="D70" s="954"/>
      <c r="E70" s="954"/>
      <c r="F70" s="954"/>
      <c r="G70" s="954"/>
      <c r="H70" s="954"/>
      <c r="I70" s="954"/>
      <c r="J70" s="954"/>
      <c r="K70" s="954"/>
      <c r="L70" s="954"/>
      <c r="M70" s="954"/>
      <c r="N70" s="954"/>
      <c r="O70" s="954"/>
      <c r="P70" s="955"/>
      <c r="Q70" s="956">
        <v>2567</v>
      </c>
      <c r="R70" s="911"/>
      <c r="S70" s="911"/>
      <c r="T70" s="911"/>
      <c r="U70" s="911"/>
      <c r="V70" s="911">
        <v>2400</v>
      </c>
      <c r="W70" s="911"/>
      <c r="X70" s="911"/>
      <c r="Y70" s="911"/>
      <c r="Z70" s="911"/>
      <c r="AA70" s="911">
        <v>167</v>
      </c>
      <c r="AB70" s="911"/>
      <c r="AC70" s="911"/>
      <c r="AD70" s="911"/>
      <c r="AE70" s="911"/>
      <c r="AF70" s="911">
        <v>2475</v>
      </c>
      <c r="AG70" s="911"/>
      <c r="AH70" s="911"/>
      <c r="AI70" s="911"/>
      <c r="AJ70" s="911"/>
      <c r="AK70" s="911">
        <v>40</v>
      </c>
      <c r="AL70" s="911"/>
      <c r="AM70" s="911"/>
      <c r="AN70" s="911"/>
      <c r="AO70" s="911"/>
      <c r="AP70" s="911">
        <v>1305</v>
      </c>
      <c r="AQ70" s="911"/>
      <c r="AR70" s="911"/>
      <c r="AS70" s="911"/>
      <c r="AT70" s="911"/>
      <c r="AU70" s="911" t="s">
        <v>610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598</v>
      </c>
      <c r="C71" s="954"/>
      <c r="D71" s="954"/>
      <c r="E71" s="954"/>
      <c r="F71" s="954"/>
      <c r="G71" s="954"/>
      <c r="H71" s="954"/>
      <c r="I71" s="954"/>
      <c r="J71" s="954"/>
      <c r="K71" s="954"/>
      <c r="L71" s="954"/>
      <c r="M71" s="954"/>
      <c r="N71" s="954"/>
      <c r="O71" s="954"/>
      <c r="P71" s="955"/>
      <c r="Q71" s="956">
        <v>1570</v>
      </c>
      <c r="R71" s="911"/>
      <c r="S71" s="911"/>
      <c r="T71" s="911"/>
      <c r="U71" s="911"/>
      <c r="V71" s="911">
        <v>1612</v>
      </c>
      <c r="W71" s="911"/>
      <c r="X71" s="911"/>
      <c r="Y71" s="911"/>
      <c r="Z71" s="911"/>
      <c r="AA71" s="911">
        <v>-42</v>
      </c>
      <c r="AB71" s="911"/>
      <c r="AC71" s="911"/>
      <c r="AD71" s="911"/>
      <c r="AE71" s="911"/>
      <c r="AF71" s="911">
        <v>1368</v>
      </c>
      <c r="AG71" s="911"/>
      <c r="AH71" s="911"/>
      <c r="AI71" s="911"/>
      <c r="AJ71" s="911"/>
      <c r="AK71" s="911">
        <v>38</v>
      </c>
      <c r="AL71" s="911"/>
      <c r="AM71" s="911"/>
      <c r="AN71" s="911"/>
      <c r="AO71" s="911"/>
      <c r="AP71" s="911">
        <v>5224</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599</v>
      </c>
      <c r="C72" s="954"/>
      <c r="D72" s="954"/>
      <c r="E72" s="954"/>
      <c r="F72" s="954"/>
      <c r="G72" s="954"/>
      <c r="H72" s="954"/>
      <c r="I72" s="954"/>
      <c r="J72" s="954"/>
      <c r="K72" s="954"/>
      <c r="L72" s="954"/>
      <c r="M72" s="954"/>
      <c r="N72" s="954"/>
      <c r="O72" s="954"/>
      <c r="P72" s="955"/>
      <c r="Q72" s="956">
        <v>5274</v>
      </c>
      <c r="R72" s="911"/>
      <c r="S72" s="911"/>
      <c r="T72" s="911"/>
      <c r="U72" s="911"/>
      <c r="V72" s="911">
        <v>5113</v>
      </c>
      <c r="W72" s="911"/>
      <c r="X72" s="911"/>
      <c r="Y72" s="911"/>
      <c r="Z72" s="911"/>
      <c r="AA72" s="911">
        <v>161</v>
      </c>
      <c r="AB72" s="911"/>
      <c r="AC72" s="911"/>
      <c r="AD72" s="911"/>
      <c r="AE72" s="911"/>
      <c r="AF72" s="911">
        <v>153</v>
      </c>
      <c r="AG72" s="911"/>
      <c r="AH72" s="911"/>
      <c r="AI72" s="911"/>
      <c r="AJ72" s="911"/>
      <c r="AK72" s="911">
        <v>93</v>
      </c>
      <c r="AL72" s="911"/>
      <c r="AM72" s="911"/>
      <c r="AN72" s="911"/>
      <c r="AO72" s="911"/>
      <c r="AP72" s="911">
        <v>2166</v>
      </c>
      <c r="AQ72" s="911"/>
      <c r="AR72" s="911"/>
      <c r="AS72" s="911"/>
      <c r="AT72" s="911"/>
      <c r="AU72" s="911">
        <v>1355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600</v>
      </c>
      <c r="C73" s="954"/>
      <c r="D73" s="954"/>
      <c r="E73" s="954"/>
      <c r="F73" s="954"/>
      <c r="G73" s="954"/>
      <c r="H73" s="954"/>
      <c r="I73" s="954"/>
      <c r="J73" s="954"/>
      <c r="K73" s="954"/>
      <c r="L73" s="954"/>
      <c r="M73" s="954"/>
      <c r="N73" s="954"/>
      <c r="O73" s="954"/>
      <c r="P73" s="955"/>
      <c r="Q73" s="956">
        <v>33218</v>
      </c>
      <c r="R73" s="911"/>
      <c r="S73" s="911"/>
      <c r="T73" s="911"/>
      <c r="U73" s="911"/>
      <c r="V73" s="911">
        <v>32002</v>
      </c>
      <c r="W73" s="911"/>
      <c r="X73" s="911"/>
      <c r="Y73" s="911"/>
      <c r="Z73" s="911"/>
      <c r="AA73" s="911">
        <v>1216</v>
      </c>
      <c r="AB73" s="911"/>
      <c r="AC73" s="911"/>
      <c r="AD73" s="911"/>
      <c r="AE73" s="911"/>
      <c r="AF73" s="911">
        <v>1175</v>
      </c>
      <c r="AG73" s="911"/>
      <c r="AH73" s="911"/>
      <c r="AI73" s="911"/>
      <c r="AJ73" s="911"/>
      <c r="AK73" s="911">
        <v>5058</v>
      </c>
      <c r="AL73" s="911"/>
      <c r="AM73" s="911"/>
      <c r="AN73" s="911"/>
      <c r="AO73" s="911"/>
      <c r="AP73" s="911" t="s">
        <v>612</v>
      </c>
      <c r="AQ73" s="911"/>
      <c r="AR73" s="911"/>
      <c r="AS73" s="911"/>
      <c r="AT73" s="911"/>
      <c r="AU73" s="911" t="s">
        <v>609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601</v>
      </c>
      <c r="C74" s="954"/>
      <c r="D74" s="954"/>
      <c r="E74" s="954"/>
      <c r="F74" s="954"/>
      <c r="G74" s="954"/>
      <c r="H74" s="954"/>
      <c r="I74" s="954"/>
      <c r="J74" s="954"/>
      <c r="K74" s="954"/>
      <c r="L74" s="954"/>
      <c r="M74" s="954"/>
      <c r="N74" s="954"/>
      <c r="O74" s="954"/>
      <c r="P74" s="955"/>
      <c r="Q74" s="956">
        <v>357</v>
      </c>
      <c r="R74" s="911"/>
      <c r="S74" s="911"/>
      <c r="T74" s="911"/>
      <c r="U74" s="911"/>
      <c r="V74" s="911">
        <v>329</v>
      </c>
      <c r="W74" s="911"/>
      <c r="X74" s="911"/>
      <c r="Y74" s="911"/>
      <c r="Z74" s="911"/>
      <c r="AA74" s="911">
        <v>28</v>
      </c>
      <c r="AB74" s="911"/>
      <c r="AC74" s="911"/>
      <c r="AD74" s="911"/>
      <c r="AE74" s="911"/>
      <c r="AF74" s="911">
        <v>28</v>
      </c>
      <c r="AG74" s="911"/>
      <c r="AH74" s="911"/>
      <c r="AI74" s="911"/>
      <c r="AJ74" s="911"/>
      <c r="AK74" s="911">
        <v>10</v>
      </c>
      <c r="AL74" s="911"/>
      <c r="AM74" s="911"/>
      <c r="AN74" s="911"/>
      <c r="AO74" s="911"/>
      <c r="AP74" s="911">
        <v>10</v>
      </c>
      <c r="AQ74" s="911"/>
      <c r="AR74" s="911"/>
      <c r="AS74" s="911"/>
      <c r="AT74" s="911"/>
      <c r="AU74" s="911">
        <v>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602</v>
      </c>
      <c r="C75" s="954"/>
      <c r="D75" s="954"/>
      <c r="E75" s="954"/>
      <c r="F75" s="954"/>
      <c r="G75" s="954"/>
      <c r="H75" s="954"/>
      <c r="I75" s="954"/>
      <c r="J75" s="954"/>
      <c r="K75" s="954"/>
      <c r="L75" s="954"/>
      <c r="M75" s="954"/>
      <c r="N75" s="954"/>
      <c r="O75" s="954"/>
      <c r="P75" s="955"/>
      <c r="Q75" s="959">
        <v>54</v>
      </c>
      <c r="R75" s="960"/>
      <c r="S75" s="960"/>
      <c r="T75" s="960"/>
      <c r="U75" s="910"/>
      <c r="V75" s="961">
        <v>50</v>
      </c>
      <c r="W75" s="960"/>
      <c r="X75" s="960"/>
      <c r="Y75" s="960"/>
      <c r="Z75" s="910"/>
      <c r="AA75" s="961">
        <v>4</v>
      </c>
      <c r="AB75" s="960"/>
      <c r="AC75" s="960"/>
      <c r="AD75" s="960"/>
      <c r="AE75" s="910"/>
      <c r="AF75" s="961">
        <v>4</v>
      </c>
      <c r="AG75" s="960"/>
      <c r="AH75" s="960"/>
      <c r="AI75" s="960"/>
      <c r="AJ75" s="910"/>
      <c r="AK75" s="961">
        <v>3</v>
      </c>
      <c r="AL75" s="960"/>
      <c r="AM75" s="960"/>
      <c r="AN75" s="960"/>
      <c r="AO75" s="910"/>
      <c r="AP75" s="961" t="s">
        <v>609</v>
      </c>
      <c r="AQ75" s="960"/>
      <c r="AR75" s="960"/>
      <c r="AS75" s="960"/>
      <c r="AT75" s="910"/>
      <c r="AU75" s="961" t="s">
        <v>609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603</v>
      </c>
      <c r="C76" s="954"/>
      <c r="D76" s="954"/>
      <c r="E76" s="954"/>
      <c r="F76" s="954"/>
      <c r="G76" s="954"/>
      <c r="H76" s="954"/>
      <c r="I76" s="954"/>
      <c r="J76" s="954"/>
      <c r="K76" s="954"/>
      <c r="L76" s="954"/>
      <c r="M76" s="954"/>
      <c r="N76" s="954"/>
      <c r="O76" s="954"/>
      <c r="P76" s="955"/>
      <c r="Q76" s="959">
        <v>744</v>
      </c>
      <c r="R76" s="960"/>
      <c r="S76" s="960"/>
      <c r="T76" s="960"/>
      <c r="U76" s="910"/>
      <c r="V76" s="961">
        <v>737</v>
      </c>
      <c r="W76" s="960"/>
      <c r="X76" s="960"/>
      <c r="Y76" s="960"/>
      <c r="Z76" s="910"/>
      <c r="AA76" s="961">
        <v>8</v>
      </c>
      <c r="AB76" s="960"/>
      <c r="AC76" s="960"/>
      <c r="AD76" s="960"/>
      <c r="AE76" s="910"/>
      <c r="AF76" s="961">
        <v>8</v>
      </c>
      <c r="AG76" s="960"/>
      <c r="AH76" s="960"/>
      <c r="AI76" s="960"/>
      <c r="AJ76" s="910"/>
      <c r="AK76" s="961" t="s">
        <v>609</v>
      </c>
      <c r="AL76" s="960"/>
      <c r="AM76" s="960"/>
      <c r="AN76" s="960"/>
      <c r="AO76" s="910"/>
      <c r="AP76" s="961">
        <v>184</v>
      </c>
      <c r="AQ76" s="960"/>
      <c r="AR76" s="960"/>
      <c r="AS76" s="960"/>
      <c r="AT76" s="910"/>
      <c r="AU76" s="961">
        <v>40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604</v>
      </c>
      <c r="C77" s="954"/>
      <c r="D77" s="954"/>
      <c r="E77" s="954"/>
      <c r="F77" s="954"/>
      <c r="G77" s="954"/>
      <c r="H77" s="954"/>
      <c r="I77" s="954"/>
      <c r="J77" s="954"/>
      <c r="K77" s="954"/>
      <c r="L77" s="954"/>
      <c r="M77" s="954"/>
      <c r="N77" s="954"/>
      <c r="O77" s="954"/>
      <c r="P77" s="955"/>
      <c r="Q77" s="959">
        <v>454</v>
      </c>
      <c r="R77" s="960"/>
      <c r="S77" s="960"/>
      <c r="T77" s="960"/>
      <c r="U77" s="910"/>
      <c r="V77" s="961">
        <v>437</v>
      </c>
      <c r="W77" s="960"/>
      <c r="X77" s="960"/>
      <c r="Y77" s="960"/>
      <c r="Z77" s="910"/>
      <c r="AA77" s="961">
        <v>17</v>
      </c>
      <c r="AB77" s="960"/>
      <c r="AC77" s="960"/>
      <c r="AD77" s="960"/>
      <c r="AE77" s="910"/>
      <c r="AF77" s="961">
        <v>17</v>
      </c>
      <c r="AG77" s="960"/>
      <c r="AH77" s="960"/>
      <c r="AI77" s="960"/>
      <c r="AJ77" s="910"/>
      <c r="AK77" s="961">
        <v>24</v>
      </c>
      <c r="AL77" s="960"/>
      <c r="AM77" s="960"/>
      <c r="AN77" s="960"/>
      <c r="AO77" s="910"/>
      <c r="AP77" s="961" t="s">
        <v>609</v>
      </c>
      <c r="AQ77" s="960"/>
      <c r="AR77" s="960"/>
      <c r="AS77" s="960"/>
      <c r="AT77" s="910"/>
      <c r="AU77" s="961" t="s">
        <v>609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605</v>
      </c>
      <c r="C78" s="954"/>
      <c r="D78" s="954"/>
      <c r="E78" s="954"/>
      <c r="F78" s="954"/>
      <c r="G78" s="954"/>
      <c r="H78" s="954"/>
      <c r="I78" s="954"/>
      <c r="J78" s="954"/>
      <c r="K78" s="954"/>
      <c r="L78" s="954"/>
      <c r="M78" s="954"/>
      <c r="N78" s="954"/>
      <c r="O78" s="954"/>
      <c r="P78" s="955"/>
      <c r="Q78" s="956">
        <v>3489</v>
      </c>
      <c r="R78" s="911"/>
      <c r="S78" s="911"/>
      <c r="T78" s="911"/>
      <c r="U78" s="911"/>
      <c r="V78" s="911">
        <v>3185</v>
      </c>
      <c r="W78" s="911"/>
      <c r="X78" s="911"/>
      <c r="Y78" s="911"/>
      <c r="Z78" s="911"/>
      <c r="AA78" s="911">
        <v>304</v>
      </c>
      <c r="AB78" s="911"/>
      <c r="AC78" s="911"/>
      <c r="AD78" s="911"/>
      <c r="AE78" s="911"/>
      <c r="AF78" s="911">
        <v>279</v>
      </c>
      <c r="AG78" s="911"/>
      <c r="AH78" s="911"/>
      <c r="AI78" s="911"/>
      <c r="AJ78" s="911"/>
      <c r="AK78" s="911">
        <v>53</v>
      </c>
      <c r="AL78" s="911"/>
      <c r="AM78" s="911"/>
      <c r="AN78" s="911"/>
      <c r="AO78" s="911"/>
      <c r="AP78" s="961" t="s">
        <v>609</v>
      </c>
      <c r="AQ78" s="960"/>
      <c r="AR78" s="960"/>
      <c r="AS78" s="960"/>
      <c r="AT78" s="910"/>
      <c r="AU78" s="961" t="s">
        <v>609</v>
      </c>
      <c r="AV78" s="960"/>
      <c r="AW78" s="960"/>
      <c r="AX78" s="960"/>
      <c r="AY78" s="910"/>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606</v>
      </c>
      <c r="C79" s="954"/>
      <c r="D79" s="954"/>
      <c r="E79" s="954"/>
      <c r="F79" s="954"/>
      <c r="G79" s="954"/>
      <c r="H79" s="954"/>
      <c r="I79" s="954"/>
      <c r="J79" s="954"/>
      <c r="K79" s="954"/>
      <c r="L79" s="954"/>
      <c r="M79" s="954"/>
      <c r="N79" s="954"/>
      <c r="O79" s="954"/>
      <c r="P79" s="955"/>
      <c r="Q79" s="956">
        <v>33</v>
      </c>
      <c r="R79" s="911"/>
      <c r="S79" s="911"/>
      <c r="T79" s="911"/>
      <c r="U79" s="911"/>
      <c r="V79" s="911">
        <v>29</v>
      </c>
      <c r="W79" s="911"/>
      <c r="X79" s="911"/>
      <c r="Y79" s="911"/>
      <c r="Z79" s="911"/>
      <c r="AA79" s="911">
        <v>4</v>
      </c>
      <c r="AB79" s="911"/>
      <c r="AC79" s="911"/>
      <c r="AD79" s="911"/>
      <c r="AE79" s="911"/>
      <c r="AF79" s="911">
        <v>4</v>
      </c>
      <c r="AG79" s="911"/>
      <c r="AH79" s="911"/>
      <c r="AI79" s="911"/>
      <c r="AJ79" s="911"/>
      <c r="AK79" s="911" t="s">
        <v>609</v>
      </c>
      <c r="AL79" s="911"/>
      <c r="AM79" s="911"/>
      <c r="AN79" s="911"/>
      <c r="AO79" s="911"/>
      <c r="AP79" s="961" t="s">
        <v>609</v>
      </c>
      <c r="AQ79" s="960"/>
      <c r="AR79" s="960"/>
      <c r="AS79" s="960"/>
      <c r="AT79" s="910"/>
      <c r="AU79" s="961" t="s">
        <v>609</v>
      </c>
      <c r="AV79" s="960"/>
      <c r="AW79" s="960"/>
      <c r="AX79" s="960"/>
      <c r="AY79" s="91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607</v>
      </c>
      <c r="C80" s="954"/>
      <c r="D80" s="954"/>
      <c r="E80" s="954"/>
      <c r="F80" s="954"/>
      <c r="G80" s="954"/>
      <c r="H80" s="954"/>
      <c r="I80" s="954"/>
      <c r="J80" s="954"/>
      <c r="K80" s="954"/>
      <c r="L80" s="954"/>
      <c r="M80" s="954"/>
      <c r="N80" s="954"/>
      <c r="O80" s="954"/>
      <c r="P80" s="955"/>
      <c r="Q80" s="956">
        <v>658</v>
      </c>
      <c r="R80" s="911"/>
      <c r="S80" s="911"/>
      <c r="T80" s="911"/>
      <c r="U80" s="911"/>
      <c r="V80" s="911">
        <v>652</v>
      </c>
      <c r="W80" s="911"/>
      <c r="X80" s="911"/>
      <c r="Y80" s="911"/>
      <c r="Z80" s="911"/>
      <c r="AA80" s="911">
        <v>6</v>
      </c>
      <c r="AB80" s="911"/>
      <c r="AC80" s="911"/>
      <c r="AD80" s="911"/>
      <c r="AE80" s="911"/>
      <c r="AF80" s="911">
        <v>6</v>
      </c>
      <c r="AG80" s="911"/>
      <c r="AH80" s="911"/>
      <c r="AI80" s="911"/>
      <c r="AJ80" s="911"/>
      <c r="AK80" s="911">
        <v>43</v>
      </c>
      <c r="AL80" s="911"/>
      <c r="AM80" s="911"/>
      <c r="AN80" s="911"/>
      <c r="AO80" s="911"/>
      <c r="AP80" s="961" t="s">
        <v>609</v>
      </c>
      <c r="AQ80" s="960"/>
      <c r="AR80" s="960"/>
      <c r="AS80" s="960"/>
      <c r="AT80" s="910"/>
      <c r="AU80" s="961" t="s">
        <v>609</v>
      </c>
      <c r="AV80" s="960"/>
      <c r="AW80" s="960"/>
      <c r="AX80" s="960"/>
      <c r="AY80" s="91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608</v>
      </c>
      <c r="C81" s="954"/>
      <c r="D81" s="954"/>
      <c r="E81" s="954"/>
      <c r="F81" s="954"/>
      <c r="G81" s="954"/>
      <c r="H81" s="954"/>
      <c r="I81" s="954"/>
      <c r="J81" s="954"/>
      <c r="K81" s="954"/>
      <c r="L81" s="954"/>
      <c r="M81" s="954"/>
      <c r="N81" s="954"/>
      <c r="O81" s="954"/>
      <c r="P81" s="955"/>
      <c r="Q81" s="956">
        <v>129457</v>
      </c>
      <c r="R81" s="911"/>
      <c r="S81" s="911"/>
      <c r="T81" s="911"/>
      <c r="U81" s="911"/>
      <c r="V81" s="911">
        <v>126110</v>
      </c>
      <c r="W81" s="911"/>
      <c r="X81" s="911"/>
      <c r="Y81" s="911"/>
      <c r="Z81" s="911"/>
      <c r="AA81" s="911">
        <v>3347</v>
      </c>
      <c r="AB81" s="911"/>
      <c r="AC81" s="911"/>
      <c r="AD81" s="911"/>
      <c r="AE81" s="911"/>
      <c r="AF81" s="911">
        <v>3347</v>
      </c>
      <c r="AG81" s="911"/>
      <c r="AH81" s="911"/>
      <c r="AI81" s="911"/>
      <c r="AJ81" s="911"/>
      <c r="AK81" s="911">
        <v>1524</v>
      </c>
      <c r="AL81" s="911"/>
      <c r="AM81" s="911"/>
      <c r="AN81" s="911"/>
      <c r="AO81" s="911"/>
      <c r="AP81" s="961" t="s">
        <v>609</v>
      </c>
      <c r="AQ81" s="960"/>
      <c r="AR81" s="960"/>
      <c r="AS81" s="960"/>
      <c r="AT81" s="910"/>
      <c r="AU81" s="961" t="s">
        <v>609</v>
      </c>
      <c r="AV81" s="960"/>
      <c r="AW81" s="960"/>
      <c r="AX81" s="960"/>
      <c r="AY81" s="910"/>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11863</v>
      </c>
      <c r="AG88" s="922"/>
      <c r="AH88" s="922"/>
      <c r="AI88" s="922"/>
      <c r="AJ88" s="922"/>
      <c r="AK88" s="919"/>
      <c r="AL88" s="919"/>
      <c r="AM88" s="919"/>
      <c r="AN88" s="919"/>
      <c r="AO88" s="919"/>
      <c r="AP88" s="922">
        <v>14824</v>
      </c>
      <c r="AQ88" s="922"/>
      <c r="AR88" s="922"/>
      <c r="AS88" s="922"/>
      <c r="AT88" s="922"/>
      <c r="AU88" s="922">
        <v>1408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131</v>
      </c>
      <c r="CS102" s="930"/>
      <c r="CT102" s="930"/>
      <c r="CU102" s="930"/>
      <c r="CV102" s="973"/>
      <c r="CW102" s="972">
        <v>57</v>
      </c>
      <c r="CX102" s="930"/>
      <c r="CY102" s="930"/>
      <c r="CZ102" s="930"/>
      <c r="DA102" s="973"/>
      <c r="DB102" s="972">
        <v>398</v>
      </c>
      <c r="DC102" s="930"/>
      <c r="DD102" s="930"/>
      <c r="DE102" s="930"/>
      <c r="DF102" s="973"/>
      <c r="DG102" s="972"/>
      <c r="DH102" s="930"/>
      <c r="DI102" s="930"/>
      <c r="DJ102" s="930"/>
      <c r="DK102" s="973"/>
      <c r="DL102" s="972">
        <v>8</v>
      </c>
      <c r="DM102" s="930"/>
      <c r="DN102" s="930"/>
      <c r="DO102" s="930"/>
      <c r="DP102" s="973"/>
      <c r="DQ102" s="972">
        <v>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303</v>
      </c>
      <c r="AG109" s="975"/>
      <c r="AH109" s="975"/>
      <c r="AI109" s="975"/>
      <c r="AJ109" s="976"/>
      <c r="AK109" s="974" t="s">
        <v>302</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303</v>
      </c>
      <c r="BW109" s="975"/>
      <c r="BX109" s="975"/>
      <c r="BY109" s="975"/>
      <c r="BZ109" s="976"/>
      <c r="CA109" s="974" t="s">
        <v>302</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303</v>
      </c>
      <c r="DM109" s="975"/>
      <c r="DN109" s="975"/>
      <c r="DO109" s="975"/>
      <c r="DP109" s="976"/>
      <c r="DQ109" s="974" t="s">
        <v>302</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9943051</v>
      </c>
      <c r="AB110" s="982"/>
      <c r="AC110" s="982"/>
      <c r="AD110" s="982"/>
      <c r="AE110" s="983"/>
      <c r="AF110" s="984">
        <v>9798645</v>
      </c>
      <c r="AG110" s="982"/>
      <c r="AH110" s="982"/>
      <c r="AI110" s="982"/>
      <c r="AJ110" s="983"/>
      <c r="AK110" s="984">
        <v>9334403</v>
      </c>
      <c r="AL110" s="982"/>
      <c r="AM110" s="982"/>
      <c r="AN110" s="982"/>
      <c r="AO110" s="983"/>
      <c r="AP110" s="985">
        <v>21.2</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91662286</v>
      </c>
      <c r="BR110" s="1017"/>
      <c r="BS110" s="1017"/>
      <c r="BT110" s="1017"/>
      <c r="BU110" s="1017"/>
      <c r="BV110" s="1017">
        <v>94597948</v>
      </c>
      <c r="BW110" s="1017"/>
      <c r="BX110" s="1017"/>
      <c r="BY110" s="1017"/>
      <c r="BZ110" s="1017"/>
      <c r="CA110" s="1017">
        <v>95554440</v>
      </c>
      <c r="CB110" s="1017"/>
      <c r="CC110" s="1017"/>
      <c r="CD110" s="1017"/>
      <c r="CE110" s="1017"/>
      <c r="CF110" s="1031">
        <v>216.9</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412</v>
      </c>
      <c r="DH110" s="1017"/>
      <c r="DI110" s="1017"/>
      <c r="DJ110" s="1017"/>
      <c r="DK110" s="1017"/>
      <c r="DL110" s="1017" t="s">
        <v>412</v>
      </c>
      <c r="DM110" s="1017"/>
      <c r="DN110" s="1017"/>
      <c r="DO110" s="1017"/>
      <c r="DP110" s="1017"/>
      <c r="DQ110" s="1017" t="s">
        <v>412</v>
      </c>
      <c r="DR110" s="1017"/>
      <c r="DS110" s="1017"/>
      <c r="DT110" s="1017"/>
      <c r="DU110" s="1017"/>
      <c r="DV110" s="1018" t="s">
        <v>412</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437</v>
      </c>
      <c r="AG111" s="1024"/>
      <c r="AH111" s="1024"/>
      <c r="AI111" s="1024"/>
      <c r="AJ111" s="1025"/>
      <c r="AK111" s="1026" t="s">
        <v>437</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715979</v>
      </c>
      <c r="BR111" s="1010"/>
      <c r="BS111" s="1010"/>
      <c r="BT111" s="1010"/>
      <c r="BU111" s="1010"/>
      <c r="BV111" s="1010">
        <v>655700</v>
      </c>
      <c r="BW111" s="1010"/>
      <c r="BX111" s="1010"/>
      <c r="BY111" s="1010"/>
      <c r="BZ111" s="1010"/>
      <c r="CA111" s="1010">
        <v>598703</v>
      </c>
      <c r="CB111" s="1010"/>
      <c r="CC111" s="1010"/>
      <c r="CD111" s="1010"/>
      <c r="CE111" s="1010"/>
      <c r="CF111" s="1004">
        <v>1.4</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440</v>
      </c>
      <c r="DM111" s="1010"/>
      <c r="DN111" s="1010"/>
      <c r="DO111" s="1010"/>
      <c r="DP111" s="1010"/>
      <c r="DQ111" s="1010" t="s">
        <v>440</v>
      </c>
      <c r="DR111" s="1010"/>
      <c r="DS111" s="1010"/>
      <c r="DT111" s="1010"/>
      <c r="DU111" s="1010"/>
      <c r="DV111" s="1011" t="s">
        <v>440</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440</v>
      </c>
      <c r="AG112" s="1049"/>
      <c r="AH112" s="1049"/>
      <c r="AI112" s="1049"/>
      <c r="AJ112" s="1050"/>
      <c r="AK112" s="1051" t="s">
        <v>440</v>
      </c>
      <c r="AL112" s="1049"/>
      <c r="AM112" s="1049"/>
      <c r="AN112" s="1049"/>
      <c r="AO112" s="1050"/>
      <c r="AP112" s="1052" t="s">
        <v>440</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20051917</v>
      </c>
      <c r="BR112" s="1010"/>
      <c r="BS112" s="1010"/>
      <c r="BT112" s="1010"/>
      <c r="BU112" s="1010"/>
      <c r="BV112" s="1010">
        <v>18635423</v>
      </c>
      <c r="BW112" s="1010"/>
      <c r="BX112" s="1010"/>
      <c r="BY112" s="1010"/>
      <c r="BZ112" s="1010"/>
      <c r="CA112" s="1010">
        <v>17650482</v>
      </c>
      <c r="CB112" s="1010"/>
      <c r="CC112" s="1010"/>
      <c r="CD112" s="1010"/>
      <c r="CE112" s="1010"/>
      <c r="CF112" s="1004">
        <v>40.1</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440</v>
      </c>
      <c r="DM112" s="1010"/>
      <c r="DN112" s="1010"/>
      <c r="DO112" s="1010"/>
      <c r="DP112" s="1010"/>
      <c r="DQ112" s="1010">
        <v>82720</v>
      </c>
      <c r="DR112" s="1010"/>
      <c r="DS112" s="1010"/>
      <c r="DT112" s="1010"/>
      <c r="DU112" s="1010"/>
      <c r="DV112" s="1011">
        <v>0.2</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1473284</v>
      </c>
      <c r="AB113" s="1024"/>
      <c r="AC113" s="1024"/>
      <c r="AD113" s="1024"/>
      <c r="AE113" s="1025"/>
      <c r="AF113" s="1026">
        <v>1333564</v>
      </c>
      <c r="AG113" s="1024"/>
      <c r="AH113" s="1024"/>
      <c r="AI113" s="1024"/>
      <c r="AJ113" s="1025"/>
      <c r="AK113" s="1026">
        <v>1334102</v>
      </c>
      <c r="AL113" s="1024"/>
      <c r="AM113" s="1024"/>
      <c r="AN113" s="1024"/>
      <c r="AO113" s="1025"/>
      <c r="AP113" s="1027">
        <v>3</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1632401</v>
      </c>
      <c r="BR113" s="1010"/>
      <c r="BS113" s="1010"/>
      <c r="BT113" s="1010"/>
      <c r="BU113" s="1010"/>
      <c r="BV113" s="1010">
        <v>1546645</v>
      </c>
      <c r="BW113" s="1010"/>
      <c r="BX113" s="1010"/>
      <c r="BY113" s="1010"/>
      <c r="BZ113" s="1010"/>
      <c r="CA113" s="1010">
        <v>1407781</v>
      </c>
      <c r="CB113" s="1010"/>
      <c r="CC113" s="1010"/>
      <c r="CD113" s="1010"/>
      <c r="CE113" s="1010"/>
      <c r="CF113" s="1004">
        <v>3.2</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205612</v>
      </c>
      <c r="DH113" s="1049"/>
      <c r="DI113" s="1049"/>
      <c r="DJ113" s="1049"/>
      <c r="DK113" s="1050"/>
      <c r="DL113" s="1051">
        <v>150819</v>
      </c>
      <c r="DM113" s="1049"/>
      <c r="DN113" s="1049"/>
      <c r="DO113" s="1049"/>
      <c r="DP113" s="1050"/>
      <c r="DQ113" s="1051">
        <v>103715</v>
      </c>
      <c r="DR113" s="1049"/>
      <c r="DS113" s="1049"/>
      <c r="DT113" s="1049"/>
      <c r="DU113" s="1050"/>
      <c r="DV113" s="1052">
        <v>0.2</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284527</v>
      </c>
      <c r="AB114" s="1049"/>
      <c r="AC114" s="1049"/>
      <c r="AD114" s="1049"/>
      <c r="AE114" s="1050"/>
      <c r="AF114" s="1051">
        <v>306616</v>
      </c>
      <c r="AG114" s="1049"/>
      <c r="AH114" s="1049"/>
      <c r="AI114" s="1049"/>
      <c r="AJ114" s="1050"/>
      <c r="AK114" s="1051">
        <v>319980</v>
      </c>
      <c r="AL114" s="1049"/>
      <c r="AM114" s="1049"/>
      <c r="AN114" s="1049"/>
      <c r="AO114" s="1050"/>
      <c r="AP114" s="1052">
        <v>0.7</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12875066</v>
      </c>
      <c r="BR114" s="1010"/>
      <c r="BS114" s="1010"/>
      <c r="BT114" s="1010"/>
      <c r="BU114" s="1010"/>
      <c r="BV114" s="1010">
        <v>13123634</v>
      </c>
      <c r="BW114" s="1010"/>
      <c r="BX114" s="1010"/>
      <c r="BY114" s="1010"/>
      <c r="BZ114" s="1010"/>
      <c r="CA114" s="1010">
        <v>13225876</v>
      </c>
      <c r="CB114" s="1010"/>
      <c r="CC114" s="1010"/>
      <c r="CD114" s="1010"/>
      <c r="CE114" s="1010"/>
      <c r="CF114" s="1004">
        <v>30</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440</v>
      </c>
      <c r="DH114" s="1049"/>
      <c r="DI114" s="1049"/>
      <c r="DJ114" s="1049"/>
      <c r="DK114" s="1050"/>
      <c r="DL114" s="1051" t="s">
        <v>440</v>
      </c>
      <c r="DM114" s="1049"/>
      <c r="DN114" s="1049"/>
      <c r="DO114" s="1049"/>
      <c r="DP114" s="1050"/>
      <c r="DQ114" s="1051" t="s">
        <v>440</v>
      </c>
      <c r="DR114" s="1049"/>
      <c r="DS114" s="1049"/>
      <c r="DT114" s="1049"/>
      <c r="DU114" s="1050"/>
      <c r="DV114" s="1052" t="s">
        <v>440</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94879</v>
      </c>
      <c r="AB115" s="1024"/>
      <c r="AC115" s="1024"/>
      <c r="AD115" s="1024"/>
      <c r="AE115" s="1025"/>
      <c r="AF115" s="1026">
        <v>76407</v>
      </c>
      <c r="AG115" s="1024"/>
      <c r="AH115" s="1024"/>
      <c r="AI115" s="1024"/>
      <c r="AJ115" s="1025"/>
      <c r="AK115" s="1026">
        <v>66690</v>
      </c>
      <c r="AL115" s="1024"/>
      <c r="AM115" s="1024"/>
      <c r="AN115" s="1024"/>
      <c r="AO115" s="1025"/>
      <c r="AP115" s="1027">
        <v>0.2</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1303</v>
      </c>
      <c r="BR115" s="1010"/>
      <c r="BS115" s="1010"/>
      <c r="BT115" s="1010"/>
      <c r="BU115" s="1010"/>
      <c r="BV115" s="1010">
        <v>1042</v>
      </c>
      <c r="BW115" s="1010"/>
      <c r="BX115" s="1010"/>
      <c r="BY115" s="1010"/>
      <c r="BZ115" s="1010"/>
      <c r="CA115" s="1010">
        <v>781</v>
      </c>
      <c r="CB115" s="1010"/>
      <c r="CC115" s="1010"/>
      <c r="CD115" s="1010"/>
      <c r="CE115" s="1010"/>
      <c r="CF115" s="1004">
        <v>0</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490928</v>
      </c>
      <c r="DH115" s="1049"/>
      <c r="DI115" s="1049"/>
      <c r="DJ115" s="1049"/>
      <c r="DK115" s="1050"/>
      <c r="DL115" s="1051">
        <v>490928</v>
      </c>
      <c r="DM115" s="1049"/>
      <c r="DN115" s="1049"/>
      <c r="DO115" s="1049"/>
      <c r="DP115" s="1050"/>
      <c r="DQ115" s="1051">
        <v>403787</v>
      </c>
      <c r="DR115" s="1049"/>
      <c r="DS115" s="1049"/>
      <c r="DT115" s="1049"/>
      <c r="DU115" s="1050"/>
      <c r="DV115" s="1052">
        <v>0.9</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440</v>
      </c>
      <c r="AB116" s="1049"/>
      <c r="AC116" s="1049"/>
      <c r="AD116" s="1049"/>
      <c r="AE116" s="1050"/>
      <c r="AF116" s="1051" t="s">
        <v>440</v>
      </c>
      <c r="AG116" s="1049"/>
      <c r="AH116" s="1049"/>
      <c r="AI116" s="1049"/>
      <c r="AJ116" s="1050"/>
      <c r="AK116" s="1051" t="s">
        <v>440</v>
      </c>
      <c r="AL116" s="1049"/>
      <c r="AM116" s="1049"/>
      <c r="AN116" s="1049"/>
      <c r="AO116" s="1050"/>
      <c r="AP116" s="1052" t="s">
        <v>130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440</v>
      </c>
      <c r="BW116" s="1010"/>
      <c r="BX116" s="1010"/>
      <c r="BY116" s="1010"/>
      <c r="BZ116" s="1010"/>
      <c r="CA116" s="1010" t="s">
        <v>440</v>
      </c>
      <c r="CB116" s="1010"/>
      <c r="CC116" s="1010"/>
      <c r="CD116" s="1010"/>
      <c r="CE116" s="1010"/>
      <c r="CF116" s="1004" t="s">
        <v>440</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19439</v>
      </c>
      <c r="DH116" s="1049"/>
      <c r="DI116" s="1049"/>
      <c r="DJ116" s="1049"/>
      <c r="DK116" s="1050"/>
      <c r="DL116" s="1051">
        <v>13953</v>
      </c>
      <c r="DM116" s="1049"/>
      <c r="DN116" s="1049"/>
      <c r="DO116" s="1049"/>
      <c r="DP116" s="1050"/>
      <c r="DQ116" s="1051">
        <v>8481</v>
      </c>
      <c r="DR116" s="1049"/>
      <c r="DS116" s="1049"/>
      <c r="DT116" s="1049"/>
      <c r="DU116" s="1050"/>
      <c r="DV116" s="1052">
        <v>0</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11795741</v>
      </c>
      <c r="AB117" s="1067"/>
      <c r="AC117" s="1067"/>
      <c r="AD117" s="1067"/>
      <c r="AE117" s="1068"/>
      <c r="AF117" s="1069">
        <v>11515232</v>
      </c>
      <c r="AG117" s="1067"/>
      <c r="AH117" s="1067"/>
      <c r="AI117" s="1067"/>
      <c r="AJ117" s="1068"/>
      <c r="AK117" s="1069">
        <v>11055175</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459</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461</v>
      </c>
      <c r="DM117" s="1049"/>
      <c r="DN117" s="1049"/>
      <c r="DO117" s="1049"/>
      <c r="DP117" s="1050"/>
      <c r="DQ117" s="1051" t="s">
        <v>459</v>
      </c>
      <c r="DR117" s="1049"/>
      <c r="DS117" s="1049"/>
      <c r="DT117" s="1049"/>
      <c r="DU117" s="1050"/>
      <c r="DV117" s="1052" t="s">
        <v>462</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303</v>
      </c>
      <c r="AG118" s="975"/>
      <c r="AH118" s="975"/>
      <c r="AI118" s="975"/>
      <c r="AJ118" s="976"/>
      <c r="AK118" s="974" t="s">
        <v>302</v>
      </c>
      <c r="AL118" s="975"/>
      <c r="AM118" s="975"/>
      <c r="AN118" s="975"/>
      <c r="AO118" s="976"/>
      <c r="AP118" s="1061" t="s">
        <v>430</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464</v>
      </c>
      <c r="BW118" s="1088"/>
      <c r="BX118" s="1088"/>
      <c r="BY118" s="1088"/>
      <c r="BZ118" s="1088"/>
      <c r="CA118" s="1088" t="s">
        <v>465</v>
      </c>
      <c r="CB118" s="1088"/>
      <c r="CC118" s="1088"/>
      <c r="CD118" s="1088"/>
      <c r="CE118" s="1088"/>
      <c r="CF118" s="1004" t="s">
        <v>461</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467</v>
      </c>
      <c r="DM118" s="1049"/>
      <c r="DN118" s="1049"/>
      <c r="DO118" s="1049"/>
      <c r="DP118" s="1050"/>
      <c r="DQ118" s="1051" t="s">
        <v>461</v>
      </c>
      <c r="DR118" s="1049"/>
      <c r="DS118" s="1049"/>
      <c r="DT118" s="1049"/>
      <c r="DU118" s="1050"/>
      <c r="DV118" s="1052" t="s">
        <v>459</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468</v>
      </c>
      <c r="AB119" s="982"/>
      <c r="AC119" s="982"/>
      <c r="AD119" s="982"/>
      <c r="AE119" s="983"/>
      <c r="AF119" s="984" t="s">
        <v>468</v>
      </c>
      <c r="AG119" s="982"/>
      <c r="AH119" s="982"/>
      <c r="AI119" s="982"/>
      <c r="AJ119" s="983"/>
      <c r="AK119" s="984" t="s">
        <v>459</v>
      </c>
      <c r="AL119" s="982"/>
      <c r="AM119" s="982"/>
      <c r="AN119" s="982"/>
      <c r="AO119" s="983"/>
      <c r="AP119" s="985" t="s">
        <v>461</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469</v>
      </c>
      <c r="BP119" s="1096"/>
      <c r="BQ119" s="1087">
        <v>126938952</v>
      </c>
      <c r="BR119" s="1088"/>
      <c r="BS119" s="1088"/>
      <c r="BT119" s="1088"/>
      <c r="BU119" s="1088"/>
      <c r="BV119" s="1088">
        <v>128560392</v>
      </c>
      <c r="BW119" s="1088"/>
      <c r="BX119" s="1088"/>
      <c r="BY119" s="1088"/>
      <c r="BZ119" s="1088"/>
      <c r="CA119" s="1088">
        <v>128438063</v>
      </c>
      <c r="CB119" s="1088"/>
      <c r="CC119" s="1088"/>
      <c r="CD119" s="1088"/>
      <c r="CE119" s="1088"/>
      <c r="CF119" s="1089"/>
      <c r="CG119" s="1090"/>
      <c r="CH119" s="1090"/>
      <c r="CI119" s="1090"/>
      <c r="CJ119" s="1091"/>
      <c r="CK119" s="1037"/>
      <c r="CL119" s="1038"/>
      <c r="CM119" s="1092" t="s">
        <v>470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471</v>
      </c>
      <c r="DH119" s="1074"/>
      <c r="DI119" s="1074"/>
      <c r="DJ119" s="1074"/>
      <c r="DK119" s="1075"/>
      <c r="DL119" s="1073" t="s">
        <v>130</v>
      </c>
      <c r="DM119" s="1074"/>
      <c r="DN119" s="1074"/>
      <c r="DO119" s="1074"/>
      <c r="DP119" s="1075"/>
      <c r="DQ119" s="1073" t="s">
        <v>130</v>
      </c>
      <c r="DR119" s="1074"/>
      <c r="DS119" s="1074"/>
      <c r="DT119" s="1074"/>
      <c r="DU119" s="1075"/>
      <c r="DV119" s="1076" t="s">
        <v>130</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461</v>
      </c>
      <c r="AL120" s="1049"/>
      <c r="AM120" s="1049"/>
      <c r="AN120" s="1049"/>
      <c r="AO120" s="1050"/>
      <c r="AP120" s="1052" t="s">
        <v>130</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27364768</v>
      </c>
      <c r="BR120" s="1017"/>
      <c r="BS120" s="1017"/>
      <c r="BT120" s="1017"/>
      <c r="BU120" s="1017"/>
      <c r="BV120" s="1017">
        <v>25360702</v>
      </c>
      <c r="BW120" s="1017"/>
      <c r="BX120" s="1017"/>
      <c r="BY120" s="1017"/>
      <c r="BZ120" s="1017"/>
      <c r="CA120" s="1017">
        <v>24190120</v>
      </c>
      <c r="CB120" s="1017"/>
      <c r="CC120" s="1017"/>
      <c r="CD120" s="1017"/>
      <c r="CE120" s="1017"/>
      <c r="CF120" s="1031">
        <v>54.9</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18133880</v>
      </c>
      <c r="DH120" s="1017"/>
      <c r="DI120" s="1017"/>
      <c r="DJ120" s="1017"/>
      <c r="DK120" s="1017"/>
      <c r="DL120" s="1017">
        <v>16920304</v>
      </c>
      <c r="DM120" s="1017"/>
      <c r="DN120" s="1017"/>
      <c r="DO120" s="1017"/>
      <c r="DP120" s="1017"/>
      <c r="DQ120" s="1017">
        <v>16179966</v>
      </c>
      <c r="DR120" s="1017"/>
      <c r="DS120" s="1017"/>
      <c r="DT120" s="1017"/>
      <c r="DU120" s="1017"/>
      <c r="DV120" s="1018">
        <v>36.700000000000003</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69914</v>
      </c>
      <c r="AB121" s="1049"/>
      <c r="AC121" s="1049"/>
      <c r="AD121" s="1049"/>
      <c r="AE121" s="1050"/>
      <c r="AF121" s="1051">
        <v>58264</v>
      </c>
      <c r="AG121" s="1049"/>
      <c r="AH121" s="1049"/>
      <c r="AI121" s="1049"/>
      <c r="AJ121" s="1050"/>
      <c r="AK121" s="1051">
        <v>49738</v>
      </c>
      <c r="AL121" s="1049"/>
      <c r="AM121" s="1049"/>
      <c r="AN121" s="1049"/>
      <c r="AO121" s="1050"/>
      <c r="AP121" s="1052">
        <v>0.1</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10176981</v>
      </c>
      <c r="BR121" s="1010"/>
      <c r="BS121" s="1010"/>
      <c r="BT121" s="1010"/>
      <c r="BU121" s="1010"/>
      <c r="BV121" s="1010">
        <v>9929818</v>
      </c>
      <c r="BW121" s="1010"/>
      <c r="BX121" s="1010"/>
      <c r="BY121" s="1010"/>
      <c r="BZ121" s="1010"/>
      <c r="CA121" s="1010">
        <v>9333771</v>
      </c>
      <c r="CB121" s="1010"/>
      <c r="CC121" s="1010"/>
      <c r="CD121" s="1010"/>
      <c r="CE121" s="1010"/>
      <c r="CF121" s="1004">
        <v>21.2</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1564319</v>
      </c>
      <c r="DH121" s="1010"/>
      <c r="DI121" s="1010"/>
      <c r="DJ121" s="1010"/>
      <c r="DK121" s="1010"/>
      <c r="DL121" s="1010">
        <v>1438418</v>
      </c>
      <c r="DM121" s="1010"/>
      <c r="DN121" s="1010"/>
      <c r="DO121" s="1010"/>
      <c r="DP121" s="1010"/>
      <c r="DQ121" s="1010">
        <v>1298130</v>
      </c>
      <c r="DR121" s="1010"/>
      <c r="DS121" s="1010"/>
      <c r="DT121" s="1010"/>
      <c r="DU121" s="1010"/>
      <c r="DV121" s="1011">
        <v>2.9</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461</v>
      </c>
      <c r="AB122" s="1049"/>
      <c r="AC122" s="1049"/>
      <c r="AD122" s="1049"/>
      <c r="AE122" s="1050"/>
      <c r="AF122" s="1051" t="s">
        <v>461</v>
      </c>
      <c r="AG122" s="1049"/>
      <c r="AH122" s="1049"/>
      <c r="AI122" s="1049"/>
      <c r="AJ122" s="1050"/>
      <c r="AK122" s="1051" t="s">
        <v>464</v>
      </c>
      <c r="AL122" s="1049"/>
      <c r="AM122" s="1049"/>
      <c r="AN122" s="1049"/>
      <c r="AO122" s="1050"/>
      <c r="AP122" s="1052" t="s">
        <v>461</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107626653</v>
      </c>
      <c r="BR122" s="1088"/>
      <c r="BS122" s="1088"/>
      <c r="BT122" s="1088"/>
      <c r="BU122" s="1088"/>
      <c r="BV122" s="1088">
        <v>108491509</v>
      </c>
      <c r="BW122" s="1088"/>
      <c r="BX122" s="1088"/>
      <c r="BY122" s="1088"/>
      <c r="BZ122" s="1088"/>
      <c r="CA122" s="1088">
        <v>107863200</v>
      </c>
      <c r="CB122" s="1088"/>
      <c r="CC122" s="1088"/>
      <c r="CD122" s="1088"/>
      <c r="CE122" s="1088"/>
      <c r="CF122" s="1108">
        <v>244.9</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309226</v>
      </c>
      <c r="DH122" s="1010"/>
      <c r="DI122" s="1010"/>
      <c r="DJ122" s="1010"/>
      <c r="DK122" s="1010"/>
      <c r="DL122" s="1010">
        <v>234433</v>
      </c>
      <c r="DM122" s="1010"/>
      <c r="DN122" s="1010"/>
      <c r="DO122" s="1010"/>
      <c r="DP122" s="1010"/>
      <c r="DQ122" s="1010">
        <v>122456</v>
      </c>
      <c r="DR122" s="1010"/>
      <c r="DS122" s="1010"/>
      <c r="DT122" s="1010"/>
      <c r="DU122" s="1010"/>
      <c r="DV122" s="1011">
        <v>0.3</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481</v>
      </c>
      <c r="AB123" s="1049"/>
      <c r="AC123" s="1049"/>
      <c r="AD123" s="1049"/>
      <c r="AE123" s="1050"/>
      <c r="AF123" s="1051" t="s">
        <v>459</v>
      </c>
      <c r="AG123" s="1049"/>
      <c r="AH123" s="1049"/>
      <c r="AI123" s="1049"/>
      <c r="AJ123" s="1050"/>
      <c r="AK123" s="1051" t="s">
        <v>464</v>
      </c>
      <c r="AL123" s="1049"/>
      <c r="AM123" s="1049"/>
      <c r="AN123" s="1049"/>
      <c r="AO123" s="1050"/>
      <c r="AP123" s="1052" t="s">
        <v>459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482</v>
      </c>
      <c r="BP123" s="1096"/>
      <c r="BQ123" s="1155">
        <v>145168402</v>
      </c>
      <c r="BR123" s="1156"/>
      <c r="BS123" s="1156"/>
      <c r="BT123" s="1156"/>
      <c r="BU123" s="1156"/>
      <c r="BV123" s="1156">
        <v>143782029</v>
      </c>
      <c r="BW123" s="1156"/>
      <c r="BX123" s="1156"/>
      <c r="BY123" s="1156"/>
      <c r="BZ123" s="1156"/>
      <c r="CA123" s="1156">
        <v>141387091</v>
      </c>
      <c r="CB123" s="1156"/>
      <c r="CC123" s="1156"/>
      <c r="CD123" s="1156"/>
      <c r="CE123" s="1156"/>
      <c r="CF123" s="1089"/>
      <c r="CG123" s="1090"/>
      <c r="CH123" s="1090"/>
      <c r="CI123" s="1090"/>
      <c r="CJ123" s="1091"/>
      <c r="CK123" s="1100"/>
      <c r="CL123" s="1101"/>
      <c r="CM123" s="1101"/>
      <c r="CN123" s="1101"/>
      <c r="CO123" s="1102"/>
      <c r="CP123" s="1110" t="s">
        <v>483</v>
      </c>
      <c r="CQ123" s="1111"/>
      <c r="CR123" s="1111"/>
      <c r="CS123" s="1111"/>
      <c r="CT123" s="1111"/>
      <c r="CU123" s="1111"/>
      <c r="CV123" s="1111"/>
      <c r="CW123" s="1111"/>
      <c r="CX123" s="1111"/>
      <c r="CY123" s="1111"/>
      <c r="CZ123" s="1111"/>
      <c r="DA123" s="1111"/>
      <c r="DB123" s="1111"/>
      <c r="DC123" s="1111"/>
      <c r="DD123" s="1111"/>
      <c r="DE123" s="1111"/>
      <c r="DF123" s="1112"/>
      <c r="DG123" s="1048">
        <v>43087</v>
      </c>
      <c r="DH123" s="1049"/>
      <c r="DI123" s="1049"/>
      <c r="DJ123" s="1049"/>
      <c r="DK123" s="1050"/>
      <c r="DL123" s="1051">
        <v>40340</v>
      </c>
      <c r="DM123" s="1049"/>
      <c r="DN123" s="1049"/>
      <c r="DO123" s="1049"/>
      <c r="DP123" s="1050"/>
      <c r="DQ123" s="1051">
        <v>47880</v>
      </c>
      <c r="DR123" s="1049"/>
      <c r="DS123" s="1049"/>
      <c r="DT123" s="1049"/>
      <c r="DU123" s="1050"/>
      <c r="DV123" s="1052">
        <v>0.1</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461</v>
      </c>
      <c r="AB124" s="1049"/>
      <c r="AC124" s="1049"/>
      <c r="AD124" s="1049"/>
      <c r="AE124" s="1050"/>
      <c r="AF124" s="1051" t="s">
        <v>481</v>
      </c>
      <c r="AG124" s="1049"/>
      <c r="AH124" s="1049"/>
      <c r="AI124" s="1049"/>
      <c r="AJ124" s="1050"/>
      <c r="AK124" s="1051" t="s">
        <v>467</v>
      </c>
      <c r="AL124" s="1049"/>
      <c r="AM124" s="1049"/>
      <c r="AN124" s="1049"/>
      <c r="AO124" s="1050"/>
      <c r="AP124" s="1052" t="s">
        <v>464</v>
      </c>
      <c r="AQ124" s="1053"/>
      <c r="AR124" s="1053"/>
      <c r="AS124" s="1053"/>
      <c r="AT124" s="1054"/>
      <c r="AU124" s="1151" t="s">
        <v>484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130</v>
      </c>
      <c r="BR124" s="1118"/>
      <c r="BS124" s="1118"/>
      <c r="BT124" s="1118"/>
      <c r="BU124" s="1118"/>
      <c r="BV124" s="1118" t="s">
        <v>461</v>
      </c>
      <c r="BW124" s="1118"/>
      <c r="BX124" s="1118"/>
      <c r="BY124" s="1118"/>
      <c r="BZ124" s="1118"/>
      <c r="CA124" s="1118" t="s">
        <v>481</v>
      </c>
      <c r="CB124" s="1118"/>
      <c r="CC124" s="1118"/>
      <c r="CD124" s="1118"/>
      <c r="CE124" s="1118"/>
      <c r="CF124" s="1119"/>
      <c r="CG124" s="1120"/>
      <c r="CH124" s="1120"/>
      <c r="CI124" s="1120"/>
      <c r="CJ124" s="1121"/>
      <c r="CK124" s="1103"/>
      <c r="CL124" s="1103"/>
      <c r="CM124" s="1103"/>
      <c r="CN124" s="1103"/>
      <c r="CO124" s="1104"/>
      <c r="CP124" s="1110" t="s">
        <v>485</v>
      </c>
      <c r="CQ124" s="1111"/>
      <c r="CR124" s="1111"/>
      <c r="CS124" s="1111"/>
      <c r="CT124" s="1111"/>
      <c r="CU124" s="1111"/>
      <c r="CV124" s="1111"/>
      <c r="CW124" s="1111"/>
      <c r="CX124" s="1111"/>
      <c r="CY124" s="1111"/>
      <c r="CZ124" s="1111"/>
      <c r="DA124" s="1111"/>
      <c r="DB124" s="1111"/>
      <c r="DC124" s="1111"/>
      <c r="DD124" s="1111"/>
      <c r="DE124" s="1111"/>
      <c r="DF124" s="1112"/>
      <c r="DG124" s="1095">
        <v>1405</v>
      </c>
      <c r="DH124" s="1074"/>
      <c r="DI124" s="1074"/>
      <c r="DJ124" s="1074"/>
      <c r="DK124" s="1075"/>
      <c r="DL124" s="1073">
        <v>1928</v>
      </c>
      <c r="DM124" s="1074"/>
      <c r="DN124" s="1074"/>
      <c r="DO124" s="1074"/>
      <c r="DP124" s="1075"/>
      <c r="DQ124" s="1073">
        <v>2050</v>
      </c>
      <c r="DR124" s="1074"/>
      <c r="DS124" s="1074"/>
      <c r="DT124" s="1074"/>
      <c r="DU124" s="1075"/>
      <c r="DV124" s="1076">
        <v>0</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468</v>
      </c>
      <c r="AB125" s="1049"/>
      <c r="AC125" s="1049"/>
      <c r="AD125" s="1049"/>
      <c r="AE125" s="1050"/>
      <c r="AF125" s="1051" t="s">
        <v>468</v>
      </c>
      <c r="AG125" s="1049"/>
      <c r="AH125" s="1049"/>
      <c r="AI125" s="1049"/>
      <c r="AJ125" s="1050"/>
      <c r="AK125" s="1051" t="s">
        <v>481</v>
      </c>
      <c r="AL125" s="1049"/>
      <c r="AM125" s="1049"/>
      <c r="AN125" s="1049"/>
      <c r="AO125" s="1050"/>
      <c r="AP125" s="1052" t="s">
        <v>461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461</v>
      </c>
      <c r="DH125" s="1017"/>
      <c r="DI125" s="1017"/>
      <c r="DJ125" s="1017"/>
      <c r="DK125" s="1017"/>
      <c r="DL125" s="1017" t="s">
        <v>488</v>
      </c>
      <c r="DM125" s="1017"/>
      <c r="DN125" s="1017"/>
      <c r="DO125" s="1017"/>
      <c r="DP125" s="1017"/>
      <c r="DQ125" s="1017" t="s">
        <v>130</v>
      </c>
      <c r="DR125" s="1017"/>
      <c r="DS125" s="1017"/>
      <c r="DT125" s="1017"/>
      <c r="DU125" s="1017"/>
      <c r="DV125" s="1018" t="s">
        <v>467</v>
      </c>
      <c r="DW125" s="1018"/>
      <c r="DX125" s="1018"/>
      <c r="DY125" s="1018"/>
      <c r="DZ125" s="1019"/>
    </row>
    <row r="126" spans="1:130" s="246" customFormat="1" ht="26.25" customHeight="1" thickBot="1" x14ac:dyDescent="0.2">
      <c r="A126" s="1149"/>
      <c r="B126" s="1036"/>
      <c r="C126" s="1006" t="s">
        <v>470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24965</v>
      </c>
      <c r="AB126" s="1049"/>
      <c r="AC126" s="1049"/>
      <c r="AD126" s="1049"/>
      <c r="AE126" s="1050"/>
      <c r="AF126" s="1051">
        <v>18143</v>
      </c>
      <c r="AG126" s="1049"/>
      <c r="AH126" s="1049"/>
      <c r="AI126" s="1049"/>
      <c r="AJ126" s="1050"/>
      <c r="AK126" s="1051">
        <v>16952</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t="s">
        <v>465</v>
      </c>
      <c r="DH126" s="1010"/>
      <c r="DI126" s="1010"/>
      <c r="DJ126" s="1010"/>
      <c r="DK126" s="1010"/>
      <c r="DL126" s="1010" t="s">
        <v>464</v>
      </c>
      <c r="DM126" s="1010"/>
      <c r="DN126" s="1010"/>
      <c r="DO126" s="1010"/>
      <c r="DP126" s="1010"/>
      <c r="DQ126" s="1010" t="s">
        <v>130</v>
      </c>
      <c r="DR126" s="1010"/>
      <c r="DS126" s="1010"/>
      <c r="DT126" s="1010"/>
      <c r="DU126" s="1010"/>
      <c r="DV126" s="1011" t="s">
        <v>467</v>
      </c>
      <c r="DW126" s="1011"/>
      <c r="DX126" s="1011"/>
      <c r="DY126" s="1011"/>
      <c r="DZ126" s="1012"/>
    </row>
    <row r="127" spans="1:130" s="246" customFormat="1" ht="26.25" customHeight="1" x14ac:dyDescent="0.15">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465</v>
      </c>
      <c r="AB127" s="1049"/>
      <c r="AC127" s="1049"/>
      <c r="AD127" s="1049"/>
      <c r="AE127" s="1050"/>
      <c r="AF127" s="1051" t="s">
        <v>130</v>
      </c>
      <c r="AG127" s="1049"/>
      <c r="AH127" s="1049"/>
      <c r="AI127" s="1049"/>
      <c r="AJ127" s="1050"/>
      <c r="AK127" s="1051" t="s">
        <v>130</v>
      </c>
      <c r="AL127" s="1049"/>
      <c r="AM127" s="1049"/>
      <c r="AN127" s="1049"/>
      <c r="AO127" s="1050"/>
      <c r="AP127" s="1052" t="s">
        <v>130</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461</v>
      </c>
      <c r="DM127" s="1010"/>
      <c r="DN127" s="1010"/>
      <c r="DO127" s="1010"/>
      <c r="DP127" s="1010"/>
      <c r="DQ127" s="1010" t="s">
        <v>464</v>
      </c>
      <c r="DR127" s="1010"/>
      <c r="DS127" s="1010"/>
      <c r="DT127" s="1010"/>
      <c r="DU127" s="1010"/>
      <c r="DV127" s="1011" t="s">
        <v>130</v>
      </c>
      <c r="DW127" s="1011"/>
      <c r="DX127" s="1011"/>
      <c r="DY127" s="1011"/>
      <c r="DZ127" s="1012"/>
    </row>
    <row r="128" spans="1:130" s="246" customFormat="1" ht="26.25" customHeight="1" thickBot="1" x14ac:dyDescent="0.2">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1061547</v>
      </c>
      <c r="AB128" s="1138"/>
      <c r="AC128" s="1138"/>
      <c r="AD128" s="1138"/>
      <c r="AE128" s="1139"/>
      <c r="AF128" s="1140">
        <v>997295</v>
      </c>
      <c r="AG128" s="1138"/>
      <c r="AH128" s="1138"/>
      <c r="AI128" s="1138"/>
      <c r="AJ128" s="1139"/>
      <c r="AK128" s="1140">
        <v>979180</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462</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v>1303</v>
      </c>
      <c r="DH128" s="1130"/>
      <c r="DI128" s="1130"/>
      <c r="DJ128" s="1130"/>
      <c r="DK128" s="1130"/>
      <c r="DL128" s="1130">
        <v>1042</v>
      </c>
      <c r="DM128" s="1130"/>
      <c r="DN128" s="1130"/>
      <c r="DO128" s="1130"/>
      <c r="DP128" s="1130"/>
      <c r="DQ128" s="1130">
        <v>781</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54453963</v>
      </c>
      <c r="AB129" s="1049"/>
      <c r="AC129" s="1049"/>
      <c r="AD129" s="1049"/>
      <c r="AE129" s="1050"/>
      <c r="AF129" s="1051">
        <v>53795230</v>
      </c>
      <c r="AG129" s="1049"/>
      <c r="AH129" s="1049"/>
      <c r="AI129" s="1049"/>
      <c r="AJ129" s="1050"/>
      <c r="AK129" s="1051">
        <v>53235932</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130</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9464608</v>
      </c>
      <c r="AB130" s="1049"/>
      <c r="AC130" s="1049"/>
      <c r="AD130" s="1049"/>
      <c r="AE130" s="1050"/>
      <c r="AF130" s="1051">
        <v>9080888</v>
      </c>
      <c r="AG130" s="1049"/>
      <c r="AH130" s="1049"/>
      <c r="AI130" s="1049"/>
      <c r="AJ130" s="1050"/>
      <c r="AK130" s="1051">
        <v>9187252</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2.6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44989355</v>
      </c>
      <c r="AB131" s="1074"/>
      <c r="AC131" s="1074"/>
      <c r="AD131" s="1074"/>
      <c r="AE131" s="1075"/>
      <c r="AF131" s="1073">
        <v>44714342</v>
      </c>
      <c r="AG131" s="1074"/>
      <c r="AH131" s="1074"/>
      <c r="AI131" s="1074"/>
      <c r="AJ131" s="1075"/>
      <c r="AK131" s="1073">
        <v>44048680</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t="s">
        <v>130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2.8219697749999999</v>
      </c>
      <c r="AB132" s="1190"/>
      <c r="AC132" s="1190"/>
      <c r="AD132" s="1190"/>
      <c r="AE132" s="1191"/>
      <c r="AF132" s="1192">
        <v>3.2138435580000002</v>
      </c>
      <c r="AG132" s="1190"/>
      <c r="AH132" s="1190"/>
      <c r="AI132" s="1190"/>
      <c r="AJ132" s="1191"/>
      <c r="AK132" s="1192">
        <v>2.0176382130000001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2.6</v>
      </c>
      <c r="AB133" s="1173"/>
      <c r="AC133" s="1173"/>
      <c r="AD133" s="1173"/>
      <c r="AE133" s="1174"/>
      <c r="AF133" s="1172">
        <v>2.9</v>
      </c>
      <c r="AG133" s="1173"/>
      <c r="AH133" s="1173"/>
      <c r="AI133" s="1173"/>
      <c r="AJ133" s="1174"/>
      <c r="AK133" s="1172">
        <v>2.6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Tp9EZoRuvfsmN9QMfwIVTSbmsOrp3EI4w58tB94G6bI72kMV5z/7fNdkSEfk7erHtrw+f1sLSTGRETSTzSRuw==" saltValue="gp11mCI6x5n4P1N19eu6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K49" zoomScale="85" zoomScaleNormal="85" zoomScaleSheetLayoutView="85" workbookViewId="0">
      <selection activeCell="CN96" sqref="CN9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BmQEGAIkm8nVfSiHGfDl904KKoqXNf4FMTJNmHCf+7QPzG5gV9JVfnyL9IcvQGjuvOPnelD4Y7ZpDBTM973HQ==" saltValue="1afZNkkBpOpJkVUy7Iwx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Y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3VyDTNTHU/PjqNTp7ptIabWRBYRO5l4OKjTbM2Om4aYej8C+DS/9mzqM3NDuRGEeCCaVYSTUY9o/KC7Ys+U1A==" saltValue="qUuDSIvgeDOn80boTI9Q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8" zoomScale="70" zoomScaleSheetLayoutView="70" workbookViewId="0">
      <selection activeCell="AM18" sqref="AM1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14043860</v>
      </c>
      <c r="AP9" s="312">
        <v>60166</v>
      </c>
      <c r="AQ9" s="313">
        <v>56485</v>
      </c>
      <c r="AR9" s="314">
        <v>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507882</v>
      </c>
      <c r="AP10" s="315">
        <v>2176</v>
      </c>
      <c r="AQ10" s="316">
        <v>3940</v>
      </c>
      <c r="AR10" s="317">
        <v>-44.8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2426651</v>
      </c>
      <c r="AP11" s="315">
        <v>10396</v>
      </c>
      <c r="AQ11" s="316">
        <v>2339</v>
      </c>
      <c r="AR11" s="317">
        <v>344.5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51416</v>
      </c>
      <c r="AP12" s="315">
        <v>220</v>
      </c>
      <c r="AQ12" s="316">
        <v>1531</v>
      </c>
      <c r="AR12" s="317">
        <v>-85.6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v>56</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502611</v>
      </c>
      <c r="AP14" s="315">
        <v>2153</v>
      </c>
      <c r="AQ14" s="316">
        <v>1684</v>
      </c>
      <c r="AR14" s="317">
        <v>27.9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189380</v>
      </c>
      <c r="AP15" s="315">
        <v>811</v>
      </c>
      <c r="AQ15" s="316">
        <v>1307</v>
      </c>
      <c r="AR15" s="317">
        <v>-37.9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-857746</v>
      </c>
      <c r="AP16" s="315">
        <v>-3675</v>
      </c>
      <c r="AQ16" s="316">
        <v>-4039</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16864054</v>
      </c>
      <c r="AP17" s="315">
        <v>72248</v>
      </c>
      <c r="AQ17" s="316">
        <v>63303</v>
      </c>
      <c r="AR17" s="317">
        <v>14.1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6.08</v>
      </c>
      <c r="AP21" s="328">
        <v>6.31</v>
      </c>
      <c r="AQ21" s="329">
        <v>-0.23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100.1</v>
      </c>
      <c r="AP22" s="333">
        <v>99.9</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9334403</v>
      </c>
      <c r="AP32" s="342">
        <v>39990</v>
      </c>
      <c r="AQ32" s="343">
        <v>29657</v>
      </c>
      <c r="AR32" s="344">
        <v>34.799999999999997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v>0</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34</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1334102</v>
      </c>
      <c r="AP35" s="342">
        <v>5716</v>
      </c>
      <c r="AQ35" s="343">
        <v>9943</v>
      </c>
      <c r="AR35" s="344">
        <v>-42.5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319980</v>
      </c>
      <c r="AP36" s="342">
        <v>1371</v>
      </c>
      <c r="AQ36" s="343">
        <v>489</v>
      </c>
      <c r="AR36" s="344">
        <v>180.4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66690</v>
      </c>
      <c r="AP37" s="342">
        <v>286</v>
      </c>
      <c r="AQ37" s="343">
        <v>748</v>
      </c>
      <c r="AR37" s="344">
        <v>-61.8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523</v>
      </c>
      <c r="AP38" s="345" t="s">
        <v>523</v>
      </c>
      <c r="AQ38" s="346">
        <v>0</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-979180</v>
      </c>
      <c r="AP39" s="342">
        <v>-4195</v>
      </c>
      <c r="AQ39" s="343">
        <v>-7534</v>
      </c>
      <c r="AR39" s="344">
        <v>-44.3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-9187252</v>
      </c>
      <c r="AP40" s="342">
        <v>-39360</v>
      </c>
      <c r="AQ40" s="343">
        <v>-26610</v>
      </c>
      <c r="AR40" s="344">
        <v>47.9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888743</v>
      </c>
      <c r="AP41" s="342">
        <v>3808</v>
      </c>
      <c r="AQ41" s="343">
        <v>6727</v>
      </c>
      <c r="AR41" s="344">
        <v>-43.4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13142563</v>
      </c>
      <c r="AN51" s="364">
        <v>55725</v>
      </c>
      <c r="AO51" s="365">
        <v>24.8</v>
      </c>
      <c r="AP51" s="366">
        <v>41862</v>
      </c>
      <c r="AQ51" s="367">
        <v>-3</v>
      </c>
      <c r="AR51" s="368">
        <v>27.8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7686774</v>
      </c>
      <c r="AN52" s="372">
        <v>32592</v>
      </c>
      <c r="AO52" s="373">
        <v>21.4</v>
      </c>
      <c r="AP52" s="374">
        <v>23710</v>
      </c>
      <c r="AQ52" s="375">
        <v>8.3000000000000007</v>
      </c>
      <c r="AR52" s="376">
        <v>13.1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10691282</v>
      </c>
      <c r="AN53" s="364">
        <v>45394</v>
      </c>
      <c r="AO53" s="365">
        <v>-18.5</v>
      </c>
      <c r="AP53" s="366">
        <v>43554</v>
      </c>
      <c r="AQ53" s="367">
        <v>4</v>
      </c>
      <c r="AR53" s="368">
        <v>-22.5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5994411</v>
      </c>
      <c r="AN54" s="372">
        <v>25451</v>
      </c>
      <c r="AO54" s="373">
        <v>-21.9</v>
      </c>
      <c r="AP54" s="374">
        <v>24811</v>
      </c>
      <c r="AQ54" s="375">
        <v>4.5999999999999996</v>
      </c>
      <c r="AR54" s="376">
        <v>-26.5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15049388</v>
      </c>
      <c r="AN55" s="364">
        <v>64106</v>
      </c>
      <c r="AO55" s="365">
        <v>41.2</v>
      </c>
      <c r="AP55" s="366">
        <v>42581</v>
      </c>
      <c r="AQ55" s="367">
        <v>-2.2000000000000002</v>
      </c>
      <c r="AR55" s="368">
        <v>43.4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7998015</v>
      </c>
      <c r="AN56" s="372">
        <v>34069</v>
      </c>
      <c r="AO56" s="373">
        <v>33.9</v>
      </c>
      <c r="AP56" s="374">
        <v>24354</v>
      </c>
      <c r="AQ56" s="375">
        <v>-1.8</v>
      </c>
      <c r="AR56" s="376">
        <v>35.700000000000003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15665715</v>
      </c>
      <c r="AN57" s="364">
        <v>66911</v>
      </c>
      <c r="AO57" s="365">
        <v>4.4000000000000004</v>
      </c>
      <c r="AP57" s="366">
        <v>45426</v>
      </c>
      <c r="AQ57" s="367">
        <v>6.7</v>
      </c>
      <c r="AR57" s="368">
        <v>-2.2999999999999998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8860000</v>
      </c>
      <c r="AN58" s="372">
        <v>37843</v>
      </c>
      <c r="AO58" s="373">
        <v>11.1</v>
      </c>
      <c r="AP58" s="374">
        <v>24508</v>
      </c>
      <c r="AQ58" s="375">
        <v>0.6</v>
      </c>
      <c r="AR58" s="376">
        <v>10.5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12809688</v>
      </c>
      <c r="AN59" s="364">
        <v>54879</v>
      </c>
      <c r="AO59" s="365">
        <v>-18</v>
      </c>
      <c r="AP59" s="366">
        <v>45022</v>
      </c>
      <c r="AQ59" s="367">
        <v>-0.9</v>
      </c>
      <c r="AR59" s="368">
        <v>-17.100000000000001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7017178</v>
      </c>
      <c r="AN60" s="372">
        <v>30063</v>
      </c>
      <c r="AO60" s="373">
        <v>-20.6</v>
      </c>
      <c r="AP60" s="374">
        <v>25247</v>
      </c>
      <c r="AQ60" s="375">
        <v>3</v>
      </c>
      <c r="AR60" s="376">
        <v>-23.6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13471727</v>
      </c>
      <c r="AN61" s="379">
        <v>57403</v>
      </c>
      <c r="AO61" s="380">
        <v>6.8</v>
      </c>
      <c r="AP61" s="381">
        <v>43689</v>
      </c>
      <c r="AQ61" s="382">
        <v>0.9</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7511276</v>
      </c>
      <c r="AN62" s="372">
        <v>32004</v>
      </c>
      <c r="AO62" s="373">
        <v>4.8</v>
      </c>
      <c r="AP62" s="374">
        <v>24526</v>
      </c>
      <c r="AQ62" s="375">
        <v>2.9</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tvR8rY9+y+1d9oxCn1PuvFpsXsAU/Uq/CFeEGYWkw/uFI3NL264/KdFYzsOnuTjpSuhVYgqB4wa5jDZvBt0MQ==" saltValue="FYAiPgLejH4k1A148aWw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2" zoomScaleNormal="100" zoomScaleSheetLayoutView="55" workbookViewId="0">
      <selection activeCell="AE104" sqref="AE10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vyQaPfXkvuUjo/cwcChOOutEggOKmTD0DKZ03Wm5p5Dvf4O+tN89h4nfKN39cdfW/XijXXpyFOJv7p0aP5L+w==" saltValue="GlSVn+RYcdtwfuU+94Gh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6R6z4mDfLlQrSUIDZXHNdQMqLKP1HjNxqbCFvp7YM3TgD0hA39l7rVDmIOofIqBbzsIyexyhuYENPW8IgNbkw==" saltValue="EzOcg7Deu2UHq/0WTh+A6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1" zoomScaleNormal="100" zoomScaleSheetLayoutView="100" workbookViewId="0">
      <selection activeCell="O45" sqref="O45:XFD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20.36</v>
      </c>
      <c r="G47" s="12">
        <v>21.07</v>
      </c>
      <c r="H47" s="12">
        <v>22.1</v>
      </c>
      <c r="I47" s="12">
        <v>20.98</v>
      </c>
      <c r="J47" s="13">
        <v>19.29</v>
      </c>
    </row>
    <row r="48" spans="2:10" ht="57.75" customHeight="1" x14ac:dyDescent="0.15">
      <c r="B48" s="14"/>
      <c r="C48" s="1234" t="s">
        <v>4</v>
      </c>
      <c r="D48" s="1234"/>
      <c r="E48" s="1235"/>
      <c r="F48" s="15">
        <v>2.71</v>
      </c>
      <c r="G48" s="16">
        <v>2.83</v>
      </c>
      <c r="H48" s="16">
        <v>2.54</v>
      </c>
      <c r="I48" s="16">
        <v>3.84</v>
      </c>
      <c r="J48" s="17">
        <v>2.2200000000000002</v>
      </c>
    </row>
    <row r="49" spans="2:10" ht="57.75" customHeight="1" thickBot="1" x14ac:dyDescent="0.2">
      <c r="B49" s="18"/>
      <c r="C49" s="1236" t="s">
        <v>5</v>
      </c>
      <c r="D49" s="1236"/>
      <c r="E49" s="1237"/>
      <c r="F49" s="19">
        <v>1.26</v>
      </c>
      <c r="G49" s="20">
        <v>1.67</v>
      </c>
      <c r="H49" s="20">
        <v>0.64</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4SPH/ruJuZsoorHtertjtfBZSFHPBKjERn9t+0CsgP7Fu8pGeE+k9BvqeEWLjYzLXejM/7YJbqOboS79fJgfA==" saltValue="iX8JDbzReBTiELDb+9le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2020-03-04T06:20:59Z</cp:lastPrinted>
  <dcterms:created xsi:type="dcterms:W3CDTF">2020-02-10T06:00:17Z</dcterms:created>
  <dcterms:modified xsi:type="dcterms:W3CDTF">2020-09-29T04:28:05Z</dcterms:modified>
  <cp:category/>
</cp:coreProperties>
</file>