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200300長寿社会課\☆2介護指導・地域ケア推進担当\9-03　介護テクノロジー定着支援事業費（旧介護ロボット導入支援事業費）\R8\08_内示\"/>
    </mc:Choice>
  </mc:AlternateContent>
  <xr:revisionPtr revIDLastSave="0" documentId="13_ncr:1_{76A5C4E8-78B8-4941-8A7A-5CE69182BDCE}" xr6:coauthVersionLast="47" xr6:coauthVersionMax="47" xr10:uidLastSave="{00000000-0000-0000-0000-000000000000}"/>
  <bookViews>
    <workbookView xWindow="1764" yWindow="-17388" windowWidth="30936" windowHeight="16776" xr2:uid="{00000000-000D-0000-FFFF-FFFF00000000}"/>
  </bookViews>
  <sheets>
    <sheet name="別紙1-2（介護テクノロジー）" sheetId="43" r:id="rId1"/>
    <sheet name="データ" sheetId="39" state="hidden" r:id="rId2"/>
    <sheet name="別紙1-2（業務改善支援)" sheetId="44" r:id="rId3"/>
    <sheet name="【記入例】別紙1-2（介護テクノロジー）" sheetId="53" r:id="rId4"/>
    <sheet name="【記入例】別紙1-2（業務改善支援）" sheetId="42" r:id="rId5"/>
    <sheet name="別紙1-4（介護テクノロジー）" sheetId="54" r:id="rId6"/>
    <sheet name="別紙1-4（業務改善支援)" sheetId="49" r:id="rId7"/>
    <sheet name="別紙1-4（介護テクノロジー） (2)" sheetId="55" r:id="rId8"/>
    <sheet name="【記入例】別紙1-4（介護テクノロジー）" sheetId="52" r:id="rId9"/>
    <sheet name="【記入例】別紙1-4（業務改善支援）" sheetId="47" r:id="rId10"/>
  </sheets>
  <definedNames>
    <definedName name="_Key1" localSheetId="3" hidden="1">#REF!</definedName>
    <definedName name="_Key1" localSheetId="4" hidden="1">#REF!</definedName>
    <definedName name="_Key1" localSheetId="8" hidden="1">#REF!</definedName>
    <definedName name="_Key1" localSheetId="9" hidden="1">#REF!</definedName>
    <definedName name="_Key1" localSheetId="1" hidden="1">#REF!</definedName>
    <definedName name="_Key1" localSheetId="0" hidden="1">#REF!</definedName>
    <definedName name="_Key1" localSheetId="2" hidden="1">#REF!</definedName>
    <definedName name="_Key1" localSheetId="5" hidden="1">#REF!</definedName>
    <definedName name="_Key1" localSheetId="7" hidden="1">#REF!</definedName>
    <definedName name="_Key1" localSheetId="6" hidden="1">#REF!</definedName>
    <definedName name="_Key1" hidden="1">#REF!</definedName>
    <definedName name="_Key2" localSheetId="3" hidden="1">#REF!</definedName>
    <definedName name="_Key2" localSheetId="4" hidden="1">#REF!</definedName>
    <definedName name="_Key2" localSheetId="8" hidden="1">#REF!</definedName>
    <definedName name="_Key2" localSheetId="9" hidden="1">#REF!</definedName>
    <definedName name="_Key2" localSheetId="0" hidden="1">#REF!</definedName>
    <definedName name="_Key2" localSheetId="2" hidden="1">#REF!</definedName>
    <definedName name="_Key2" localSheetId="5" hidden="1">#REF!</definedName>
    <definedName name="_Key2" localSheetId="7" hidden="1">#REF!</definedName>
    <definedName name="_Key2" localSheetId="6" hidden="1">#REF!</definedName>
    <definedName name="_Key2" hidden="1">#REF!</definedName>
    <definedName name="_Order1" hidden="1">255</definedName>
    <definedName name="_Order2" hidden="1">255</definedName>
    <definedName name="_Sort" localSheetId="3" hidden="1">#REF!</definedName>
    <definedName name="_Sort" localSheetId="4" hidden="1">#REF!</definedName>
    <definedName name="_Sort" localSheetId="8" hidden="1">#REF!</definedName>
    <definedName name="_Sort" localSheetId="9" hidden="1">#REF!</definedName>
    <definedName name="_Sort" localSheetId="1" hidden="1">#REF!</definedName>
    <definedName name="_Sort" localSheetId="0" hidden="1">#REF!</definedName>
    <definedName name="_Sort" localSheetId="2" hidden="1">#REF!</definedName>
    <definedName name="_Sort" localSheetId="5" hidden="1">#REF!</definedName>
    <definedName name="_Sort" localSheetId="7" hidden="1">#REF!</definedName>
    <definedName name="_Sort" localSheetId="6" hidden="1">#REF!</definedName>
    <definedName name="_Sort" hidden="1">#REF!</definedName>
    <definedName name="「TAIS」に掲載されたテクノロジー">データ!$A$19:$A$23</definedName>
    <definedName name="Ⅾ" localSheetId="4" hidden="1">#REF!</definedName>
    <definedName name="Ⅾ" localSheetId="9" hidden="1">#REF!</definedName>
    <definedName name="Ⅾ" localSheetId="2" hidden="1">#REF!</definedName>
    <definedName name="Ⅾ" localSheetId="6" hidden="1">#REF!</definedName>
    <definedName name="Ⅾ" hidden="1">#REF!</definedName>
    <definedName name="ｄ" localSheetId="4" hidden="1">#REF!</definedName>
    <definedName name="ｄ" localSheetId="9" hidden="1">#REF!</definedName>
    <definedName name="ｄ" localSheetId="2" hidden="1">#REF!</definedName>
    <definedName name="ｄ" localSheetId="6" hidden="1">#REF!</definedName>
    <definedName name="ｄ" hidden="1">#REF!</definedName>
    <definedName name="HTML_CodePage" hidden="1">932</definedName>
    <definedName name="HTML_Control" hidden="1">{"'一覧10.29'!$A$1:$C$7"}</definedName>
    <definedName name="HTML_Description" hidden="1">""</definedName>
    <definedName name="HTML_Email" hidden="1">""</definedName>
    <definedName name="HTML_Header" hidden="1">"一覧10.29"</definedName>
    <definedName name="HTML_LastUpdate" hidden="1">"99/11/01"</definedName>
    <definedName name="HTML_LineAfter" hidden="1">FALSE</definedName>
    <definedName name="HTML_LineBefore" hidden="1">FALSE</definedName>
    <definedName name="HTML_Name" hidden="1">"森田尚匡"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"A:\a_item\sitei.htm"</definedName>
    <definedName name="HTML_PathTemplate" hidden="1">"A:\a_item\sien2.htm"</definedName>
    <definedName name="HTML_Title" hidden="1">"指定状況"</definedName>
    <definedName name="_xlnm.Print_Area" localSheetId="3">'【記入例】別紙1-2（介護テクノロジー）'!$A$1:$I$21</definedName>
    <definedName name="_xlnm.Print_Area" localSheetId="4">'【記入例】別紙1-2（業務改善支援）'!$A$1:$L$14</definedName>
    <definedName name="_xlnm.Print_Area" localSheetId="8">'【記入例】別紙1-4（介護テクノロジー）'!$A$1:$I$21</definedName>
    <definedName name="_xlnm.Print_Area" localSheetId="9">'【記入例】別紙1-4（業務改善支援）'!$A$1:$L$14</definedName>
    <definedName name="_xlnm.Print_Area" localSheetId="0">'別紙1-2（介護テクノロジー）'!$A$1:$I$21</definedName>
    <definedName name="_xlnm.Print_Area" localSheetId="2">'別紙1-2（業務改善支援)'!$A$1:$L$14</definedName>
    <definedName name="_xlnm.Print_Area" localSheetId="5">'別紙1-4（介護テクノロジー）'!$A$1:$I$21</definedName>
    <definedName name="_xlnm.Print_Area" localSheetId="7">'別紙1-4（介護テクノロジー） (2)'!$A$1:$I$21</definedName>
    <definedName name="_xlnm.Print_Area" localSheetId="6">'別紙1-4（業務改善支援)'!$A$1:$L$14</definedName>
    <definedName name="TAISに掲載された「介護ソフト」">データ!$A$24:$A$33</definedName>
    <definedName name="TAISに掲載されたテクノロジー">データ!$A$19:$A$23</definedName>
    <definedName name="TAISに掲載された介護テクノロジー※「介護ソフト」を除く">データ!$A$11:$A$21</definedName>
    <definedName name="その他">データ!$A$62:$A$72</definedName>
    <definedName name="バックオフィスソフト">データ!$A$49:$A$58</definedName>
    <definedName name="介護ソフトの定着促進">データ!$A$37:$A$46</definedName>
    <definedName name="介護ソフトの定着促進支援">データ!$A$37</definedName>
    <definedName name="介護テクノロジーのパッケージ型">データ!$A$76</definedName>
    <definedName name="介護テクノロジーのパッケージ型導入支援">データ!$A$75:$A$76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55" l="1"/>
  <c r="F19" i="55"/>
  <c r="D18" i="55"/>
  <c r="D17" i="55"/>
  <c r="D16" i="55"/>
  <c r="D15" i="55"/>
  <c r="D14" i="55"/>
  <c r="D13" i="55"/>
  <c r="D19" i="55" s="1"/>
  <c r="E19" i="55" s="1"/>
  <c r="C8" i="55"/>
  <c r="G20" i="54"/>
  <c r="F19" i="54"/>
  <c r="D18" i="54"/>
  <c r="D17" i="54"/>
  <c r="D16" i="54"/>
  <c r="D15" i="54"/>
  <c r="D14" i="54"/>
  <c r="D13" i="54"/>
  <c r="D19" i="54" s="1"/>
  <c r="E19" i="54" s="1"/>
  <c r="I19" i="54" s="1"/>
  <c r="C8" i="54"/>
  <c r="G20" i="53"/>
  <c r="F19" i="53" s="1"/>
  <c r="D18" i="53"/>
  <c r="D17" i="53"/>
  <c r="D16" i="53"/>
  <c r="D15" i="53"/>
  <c r="D14" i="53"/>
  <c r="D13" i="53"/>
  <c r="C8" i="53"/>
  <c r="I19" i="55" l="1"/>
  <c r="D19" i="53"/>
  <c r="E19" i="53" s="1"/>
  <c r="I19" i="53" s="1"/>
  <c r="F19" i="43"/>
  <c r="G20" i="43"/>
  <c r="L12" i="47" l="1"/>
  <c r="L11" i="47"/>
  <c r="F11" i="47"/>
  <c r="G20" i="52"/>
  <c r="D18" i="52"/>
  <c r="D17" i="52"/>
  <c r="D16" i="52"/>
  <c r="D15" i="52"/>
  <c r="D14" i="52"/>
  <c r="D13" i="52"/>
  <c r="D19" i="52" s="1"/>
  <c r="C8" i="52"/>
  <c r="L11" i="49"/>
  <c r="F11" i="49"/>
  <c r="L12" i="42"/>
  <c r="L11" i="42"/>
  <c r="F11" i="42"/>
  <c r="L12" i="44"/>
  <c r="L11" i="44"/>
  <c r="F11" i="44"/>
  <c r="C8" i="43"/>
  <c r="D15" i="43"/>
  <c r="D16" i="43"/>
  <c r="D17" i="43"/>
  <c r="D18" i="43"/>
  <c r="D14" i="43"/>
  <c r="D13" i="43"/>
  <c r="D19" i="43" s="1"/>
  <c r="E19" i="43" s="1"/>
  <c r="I19" i="43" s="1"/>
  <c r="E19" i="52" l="1"/>
  <c r="I19" i="52" s="1"/>
</calcChain>
</file>

<file path=xl/sharedStrings.xml><?xml version="1.0" encoding="utf-8"?>
<sst xmlns="http://schemas.openxmlformats.org/spreadsheetml/2006/main" count="430" uniqueCount="145">
  <si>
    <t>経費所要額調書</t>
    <rPh sb="0" eb="2">
      <t>ケイヒ</t>
    </rPh>
    <rPh sb="2" eb="5">
      <t>ショヨウガク</t>
    </rPh>
    <rPh sb="5" eb="7">
      <t>チョウショ</t>
    </rPh>
    <phoneticPr fontId="4"/>
  </si>
  <si>
    <t>事業所名：</t>
    <phoneticPr fontId="4"/>
  </si>
  <si>
    <t>補助対象台数割合</t>
    <rPh sb="0" eb="2">
      <t>ホジョ</t>
    </rPh>
    <rPh sb="2" eb="4">
      <t>タイショウ</t>
    </rPh>
    <rPh sb="4" eb="6">
      <t>ダイスウ</t>
    </rPh>
    <rPh sb="6" eb="8">
      <t>ワリアイ</t>
    </rPh>
    <phoneticPr fontId="4"/>
  </si>
  <si>
    <t>（Ａ）</t>
  </si>
  <si>
    <t>（Ｂ）</t>
  </si>
  <si>
    <t>（C）</t>
    <phoneticPr fontId="4"/>
  </si>
  <si>
    <t>機器名</t>
    <rPh sb="0" eb="2">
      <t>キキ</t>
    </rPh>
    <rPh sb="2" eb="3">
      <t>メイ</t>
    </rPh>
    <phoneticPr fontId="4"/>
  </si>
  <si>
    <t>台数</t>
    <rPh sb="0" eb="2">
      <t>ダイスウ</t>
    </rPh>
    <phoneticPr fontId="4"/>
  </si>
  <si>
    <t>（Ｄ）</t>
    <phoneticPr fontId="4"/>
  </si>
  <si>
    <t>（F）</t>
    <phoneticPr fontId="4"/>
  </si>
  <si>
    <t>円</t>
    <rPh sb="0" eb="1">
      <t>エン</t>
    </rPh>
    <phoneticPr fontId="4"/>
  </si>
  <si>
    <t>台</t>
    <rPh sb="0" eb="1">
      <t>ダイ</t>
    </rPh>
    <phoneticPr fontId="4"/>
  </si>
  <si>
    <t>合　　　計</t>
    <rPh sb="0" eb="1">
      <t>ゴウ</t>
    </rPh>
    <rPh sb="4" eb="5">
      <t>ケイ</t>
    </rPh>
    <phoneticPr fontId="4"/>
  </si>
  <si>
    <t>※　１　上記金額は、税抜き</t>
    <phoneticPr fontId="4"/>
  </si>
  <si>
    <t>（Ｃ）</t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</si>
  <si>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</si>
  <si>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補助率</t>
    <rPh sb="0" eb="3">
      <t>ホジョリツ</t>
    </rPh>
    <phoneticPr fontId="3"/>
  </si>
  <si>
    <t>（E）</t>
    <phoneticPr fontId="4"/>
  </si>
  <si>
    <t>（H）</t>
    <phoneticPr fontId="4"/>
  </si>
  <si>
    <t>（E）</t>
    <phoneticPr fontId="3"/>
  </si>
  <si>
    <t>（B)</t>
    <phoneticPr fontId="4"/>
  </si>
  <si>
    <t>（A)</t>
  </si>
  <si>
    <t>基礎額
（Ａ）×（B)</t>
    <phoneticPr fontId="4"/>
  </si>
  <si>
    <t>補助金申請額
※（C）と（D）の
いずれか低い額</t>
    <rPh sb="0" eb="3">
      <t>ホジョキン</t>
    </rPh>
    <rPh sb="3" eb="5">
      <t>シンセイ</t>
    </rPh>
    <rPh sb="5" eb="6">
      <t>ガク</t>
    </rPh>
    <phoneticPr fontId="4"/>
  </si>
  <si>
    <t>別紙1-2（介護テクノロジー）</t>
    <rPh sb="6" eb="8">
      <t>カイゴ</t>
    </rPh>
    <phoneticPr fontId="4"/>
  </si>
  <si>
    <t>　　２　（C）欄は、１,０００円未満切捨て</t>
    <phoneticPr fontId="4"/>
  </si>
  <si>
    <t>事業の目的
※別表１で定める区分（目的）</t>
    <rPh sb="0" eb="2">
      <t>ジギョウ</t>
    </rPh>
    <rPh sb="3" eb="5">
      <t>モクテキ</t>
    </rPh>
    <rPh sb="7" eb="9">
      <t>ベッピョウ</t>
    </rPh>
    <rPh sb="11" eb="12">
      <t>サダ</t>
    </rPh>
    <rPh sb="14" eb="16">
      <t>クブン</t>
    </rPh>
    <rPh sb="17" eb="19">
      <t>モクテキ</t>
    </rPh>
    <phoneticPr fontId="3"/>
  </si>
  <si>
    <t>訪問介護</t>
  </si>
  <si>
    <t>訪問入浴介護</t>
    <rPh sb="4" eb="6">
      <t>カイゴ</t>
    </rPh>
    <phoneticPr fontId="3"/>
  </si>
  <si>
    <t>訪問看護ステーション</t>
    <phoneticPr fontId="3"/>
  </si>
  <si>
    <t>訪問リハビリテーション</t>
    <phoneticPr fontId="3"/>
  </si>
  <si>
    <t>居宅療養</t>
  </si>
  <si>
    <t>通所介護</t>
  </si>
  <si>
    <t>通所リハビリテーション</t>
    <phoneticPr fontId="3"/>
  </si>
  <si>
    <t>短期入所生活介護</t>
    <rPh sb="2" eb="4">
      <t>ニュウショ</t>
    </rPh>
    <rPh sb="6" eb="8">
      <t>カイゴ</t>
    </rPh>
    <phoneticPr fontId="3"/>
  </si>
  <si>
    <t>短期入所療養介護</t>
    <rPh sb="2" eb="4">
      <t>ニュウショ</t>
    </rPh>
    <rPh sb="6" eb="8">
      <t>カイゴ</t>
    </rPh>
    <phoneticPr fontId="3"/>
  </si>
  <si>
    <t>特定施設入居者生活介護</t>
    <rPh sb="4" eb="11">
      <t>ニュウキョシャセイカツカイゴ</t>
    </rPh>
    <phoneticPr fontId="3"/>
  </si>
  <si>
    <t>福祉用具貸与</t>
    <rPh sb="4" eb="6">
      <t>タイヨ</t>
    </rPh>
    <phoneticPr fontId="3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</si>
  <si>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</si>
  <si>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居宅療養管理指導</t>
    <rPh sb="0" eb="8">
      <t>キョタクリョウヨウカンリシドウ</t>
    </rPh>
    <phoneticPr fontId="3"/>
  </si>
  <si>
    <t>介護老人福祉施設</t>
    <rPh sb="2" eb="4">
      <t>ロウジン</t>
    </rPh>
    <phoneticPr fontId="10"/>
  </si>
  <si>
    <t>介護老人保健施設</t>
    <rPh sb="2" eb="4">
      <t>ロウジン</t>
    </rPh>
    <phoneticPr fontId="10"/>
  </si>
  <si>
    <t>付帯経費
（情報端末以外）</t>
    <rPh sb="0" eb="4">
      <t>フタイケイヒ</t>
    </rPh>
    <rPh sb="6" eb="10">
      <t>ジョウホウタンマツ</t>
    </rPh>
    <rPh sb="10" eb="12">
      <t>イガイ</t>
    </rPh>
    <phoneticPr fontId="3"/>
  </si>
  <si>
    <t>介護医療院</t>
    <rPh sb="2" eb="4">
      <t>イリョウ</t>
    </rPh>
    <rPh sb="4" eb="5">
      <t>イン</t>
    </rPh>
    <phoneticPr fontId="10"/>
  </si>
  <si>
    <t>付帯経費
（情報端末）</t>
    <rPh sb="0" eb="4">
      <t>フタイケイヒ</t>
    </rPh>
    <rPh sb="6" eb="10">
      <t>ジョウホウタンマツ</t>
    </rPh>
    <phoneticPr fontId="3"/>
  </si>
  <si>
    <t>定期巡回随時対応型訪問介護看護</t>
    <phoneticPr fontId="3"/>
  </si>
  <si>
    <t>小規模多機能型居宅介護</t>
    <phoneticPr fontId="3"/>
  </si>
  <si>
    <t>1～10人 １,０００,０００円</t>
    <phoneticPr fontId="3"/>
  </si>
  <si>
    <t>看護小規模多機能型居宅介護(複合型サービス)</t>
    <phoneticPr fontId="3"/>
  </si>
  <si>
    <t>11～20人１,５００,０００円</t>
    <phoneticPr fontId="3"/>
  </si>
  <si>
    <t>地域密着型通所介護</t>
    <phoneticPr fontId="3"/>
  </si>
  <si>
    <t>21～30人２,０００,０００円</t>
    <phoneticPr fontId="3"/>
  </si>
  <si>
    <t>認知症対応型通所介護</t>
    <phoneticPr fontId="3"/>
  </si>
  <si>
    <t>31人～　２,５００,０００円</t>
    <phoneticPr fontId="3"/>
  </si>
  <si>
    <t>認知症対応型共同生活介護</t>
    <phoneticPr fontId="3"/>
  </si>
  <si>
    <t>ライセンス数が職員数で変動しない契約　一律２,５００,０００円</t>
    <rPh sb="5" eb="6">
      <t>スウ</t>
    </rPh>
    <rPh sb="7" eb="10">
      <t>ショクインスウ</t>
    </rPh>
    <rPh sb="11" eb="13">
      <t>ヘンドウ</t>
    </rPh>
    <rPh sb="16" eb="18">
      <t>ケイヤク</t>
    </rPh>
    <phoneticPr fontId="3"/>
  </si>
  <si>
    <t>地域密着型介護老人福祉施設入所者生活介護</t>
    <phoneticPr fontId="3"/>
  </si>
  <si>
    <t>地域密着型特定施設入所者生活介護</t>
    <phoneticPr fontId="3"/>
  </si>
  <si>
    <t>夜間対応型訪問介護</t>
    <phoneticPr fontId="3"/>
  </si>
  <si>
    <t>居宅介護支援</t>
    <phoneticPr fontId="3"/>
  </si>
  <si>
    <t>養護老人ホーム</t>
    <rPh sb="0" eb="4">
      <t>ヨウゴロウジン</t>
    </rPh>
    <phoneticPr fontId="3"/>
  </si>
  <si>
    <t>軽費老人ホーム</t>
    <rPh sb="0" eb="4">
      <t>ケイヒロウジン</t>
    </rPh>
    <phoneticPr fontId="3"/>
  </si>
  <si>
    <t>補助率</t>
    <rPh sb="0" eb="3">
      <t>ホジョリツ</t>
    </rPh>
    <phoneticPr fontId="4"/>
  </si>
  <si>
    <t>機器１台当たりの所要経費
（購入価格（税抜き））</t>
    <rPh sb="8" eb="10">
      <t>ショヨウ</t>
    </rPh>
    <rPh sb="10" eb="12">
      <t>ケイヒ</t>
    </rPh>
    <rPh sb="19" eb="21">
      <t>ゼイヌ</t>
    </rPh>
    <phoneticPr fontId="4"/>
  </si>
  <si>
    <t>所要経費
（E）×（F）</t>
    <rPh sb="0" eb="4">
      <t>ショヨウケイヒ</t>
    </rPh>
    <phoneticPr fontId="4"/>
  </si>
  <si>
    <t>（Ｇ）</t>
    <phoneticPr fontId="4"/>
  </si>
  <si>
    <t>基礎額
（Ｄ）×（G）</t>
    <phoneticPr fontId="4"/>
  </si>
  <si>
    <t>（Ｉ）</t>
    <phoneticPr fontId="4"/>
  </si>
  <si>
    <t>※　１　（C）欄は、１台未満の端数は切上げ</t>
    <phoneticPr fontId="4"/>
  </si>
  <si>
    <t>　　２　（H）欄は、１,０００円未満切捨て</t>
    <rPh sb="7" eb="8">
      <t>ラン</t>
    </rPh>
    <rPh sb="15" eb="16">
      <t>エン</t>
    </rPh>
    <rPh sb="16" eb="18">
      <t>ミマン</t>
    </rPh>
    <rPh sb="18" eb="20">
      <t>キリス</t>
    </rPh>
    <phoneticPr fontId="4"/>
  </si>
  <si>
    <t>基準額
※別表１で定める額</t>
    <rPh sb="0" eb="2">
      <t>キジュン</t>
    </rPh>
    <rPh sb="2" eb="3">
      <t>ガク</t>
    </rPh>
    <rPh sb="5" eb="7">
      <t>ベッピョウ</t>
    </rPh>
    <rPh sb="9" eb="10">
      <t>サダ</t>
    </rPh>
    <rPh sb="12" eb="13">
      <t>ガク</t>
    </rPh>
    <phoneticPr fontId="4"/>
  </si>
  <si>
    <r>
      <t xml:space="preserve">利用定員数
</t>
    </r>
    <r>
      <rPr>
        <sz val="9"/>
        <rFont val="游明朝"/>
        <family val="1"/>
        <charset val="128"/>
      </rPr>
      <t>※介護ソフト及びパッケージ型
導入支援は記入不要</t>
    </r>
    <rPh sb="0" eb="2">
      <t>リヨウ</t>
    </rPh>
    <rPh sb="2" eb="5">
      <t>テイインスウ</t>
    </rPh>
    <rPh sb="12" eb="13">
      <t>オヨ</t>
    </rPh>
    <rPh sb="26" eb="30">
      <t>キニュウフヨウ</t>
    </rPh>
    <phoneticPr fontId="4"/>
  </si>
  <si>
    <r>
      <t xml:space="preserve">職員数（常勤換算）
</t>
    </r>
    <r>
      <rPr>
        <sz val="9"/>
        <rFont val="游明朝"/>
        <family val="1"/>
        <charset val="128"/>
      </rPr>
      <t>※「介護業務支援」に該当する「介護ソフト」の場合記入</t>
    </r>
    <rPh sb="0" eb="3">
      <t>ショクインスウ</t>
    </rPh>
    <rPh sb="4" eb="6">
      <t>ジョウキン</t>
    </rPh>
    <rPh sb="6" eb="8">
      <t>カンサン</t>
    </rPh>
    <rPh sb="32" eb="36">
      <t>バアイキニュウ</t>
    </rPh>
    <phoneticPr fontId="4"/>
  </si>
  <si>
    <t>基準額
※別表１で定める額</t>
    <rPh sb="0" eb="3">
      <t>キジュンガク</t>
    </rPh>
    <phoneticPr fontId="4"/>
  </si>
  <si>
    <t>補助金申請額
※（H）と（Ｉ）の
いずれか低い額</t>
    <phoneticPr fontId="4"/>
  </si>
  <si>
    <t>（Ｊ）</t>
    <phoneticPr fontId="4"/>
  </si>
  <si>
    <t>所要経費
（税抜き）</t>
    <rPh sb="0" eb="2">
      <t>ショヨウ</t>
    </rPh>
    <rPh sb="2" eb="4">
      <t>ケイヒ</t>
    </rPh>
    <rPh sb="6" eb="8">
      <t>ゼイヌ</t>
    </rPh>
    <phoneticPr fontId="4"/>
  </si>
  <si>
    <t>導入支援と一体的に行う業務改善支援に係る経費</t>
    <rPh sb="18" eb="19">
      <t>カカ</t>
    </rPh>
    <rPh sb="20" eb="22">
      <t>ケイヒ</t>
    </rPh>
    <phoneticPr fontId="3"/>
  </si>
  <si>
    <t>見守り機器</t>
    <rPh sb="0" eb="2">
      <t>ミマモ</t>
    </rPh>
    <rPh sb="3" eb="5">
      <t>キキ</t>
    </rPh>
    <phoneticPr fontId="3"/>
  </si>
  <si>
    <t>Wi-Fi環境整備費</t>
    <rPh sb="5" eb="10">
      <t>カンキョウセイビヒ</t>
    </rPh>
    <phoneticPr fontId="3"/>
  </si>
  <si>
    <t>別紙1-2（導入支援と一体的に行う業務改善支援）</t>
    <rPh sb="6" eb="8">
      <t>ドウニュウ</t>
    </rPh>
    <rPh sb="8" eb="10">
      <t>シエン</t>
    </rPh>
    <rPh sb="11" eb="14">
      <t>イッタイテキ</t>
    </rPh>
    <rPh sb="15" eb="16">
      <t>オコナ</t>
    </rPh>
    <rPh sb="17" eb="19">
      <t>ギョウム</t>
    </rPh>
    <rPh sb="19" eb="21">
      <t>カイゼン</t>
    </rPh>
    <rPh sb="21" eb="23">
      <t>シエン</t>
    </rPh>
    <phoneticPr fontId="4"/>
  </si>
  <si>
    <t>経費所要額精算書</t>
    <rPh sb="0" eb="2">
      <t>ケイヒ</t>
    </rPh>
    <rPh sb="2" eb="4">
      <t>ショヨウ</t>
    </rPh>
    <rPh sb="4" eb="5">
      <t>ガク</t>
    </rPh>
    <rPh sb="5" eb="8">
      <t>セイサンショ</t>
    </rPh>
    <phoneticPr fontId="4"/>
  </si>
  <si>
    <t>実績額（精算額）
（Ａ）×（B)</t>
    <phoneticPr fontId="4"/>
  </si>
  <si>
    <t>確定額
※（C）と（D）の
いずれか低い額</t>
    <rPh sb="0" eb="2">
      <t>カクテイ</t>
    </rPh>
    <rPh sb="2" eb="3">
      <t>ガク</t>
    </rPh>
    <phoneticPr fontId="4"/>
  </si>
  <si>
    <t>○○○○</t>
    <phoneticPr fontId="3"/>
  </si>
  <si>
    <t>補助対象
限度台数
(Ａ)×(Ｂ)</t>
    <phoneticPr fontId="3"/>
  </si>
  <si>
    <t>入浴支援</t>
  </si>
  <si>
    <t>TAISに掲載されたテクノロジー</t>
    <rPh sb="5" eb="7">
      <t>ケイサイ</t>
    </rPh>
    <phoneticPr fontId="3"/>
  </si>
  <si>
    <t>介護ソフトの定着促進</t>
    <rPh sb="0" eb="2">
      <t>カイゴ</t>
    </rPh>
    <rPh sb="6" eb="8">
      <t>テイチャク</t>
    </rPh>
    <rPh sb="8" eb="10">
      <t>ソクシン</t>
    </rPh>
    <phoneticPr fontId="3"/>
  </si>
  <si>
    <t>その他</t>
    <rPh sb="2" eb="3">
      <t>タ</t>
    </rPh>
    <phoneticPr fontId="3"/>
  </si>
  <si>
    <t>上記以外</t>
    <rPh sb="0" eb="4">
      <t>ジョウキイガイ</t>
    </rPh>
    <phoneticPr fontId="3"/>
  </si>
  <si>
    <t>参考</t>
    <rPh sb="0" eb="2">
      <t>サンコウ</t>
    </rPh>
    <phoneticPr fontId="3"/>
  </si>
  <si>
    <t>1 大分類</t>
    <rPh sb="2" eb="5">
      <t>ダイブンルイ</t>
    </rPh>
    <phoneticPr fontId="3"/>
  </si>
  <si>
    <t>2 小分類</t>
    <rPh sb="2" eb="5">
      <t>ショウブンルイ</t>
    </rPh>
    <phoneticPr fontId="3"/>
  </si>
  <si>
    <t>タブレット</t>
  </si>
  <si>
    <t>別紙1-4（介護テクノロジー）</t>
    <rPh sb="6" eb="8">
      <t>カイゴ</t>
    </rPh>
    <phoneticPr fontId="4"/>
  </si>
  <si>
    <t>別紙1-4（導入支援と一体的に行う業務改善支援）</t>
    <rPh sb="6" eb="8">
      <t>ドウニュウ</t>
    </rPh>
    <rPh sb="8" eb="10">
      <t>シエン</t>
    </rPh>
    <rPh sb="11" eb="14">
      <t>イッタイテキ</t>
    </rPh>
    <rPh sb="15" eb="16">
      <t>オコナ</t>
    </rPh>
    <rPh sb="17" eb="19">
      <t>ギョウム</t>
    </rPh>
    <rPh sb="19" eb="21">
      <t>カイゼン</t>
    </rPh>
    <rPh sb="21" eb="23">
      <t>シエン</t>
    </rPh>
    <phoneticPr fontId="4"/>
  </si>
  <si>
    <t>実績額（精算額）
（Ｄ）×（G）</t>
    <rPh sb="0" eb="3">
      <t>ジッセキガク</t>
    </rPh>
    <rPh sb="4" eb="7">
      <t>セイサンガク</t>
    </rPh>
    <phoneticPr fontId="4"/>
  </si>
  <si>
    <t>交付決定額</t>
    <rPh sb="0" eb="4">
      <t>コウフケッテイ</t>
    </rPh>
    <rPh sb="4" eb="5">
      <t>ガク</t>
    </rPh>
    <phoneticPr fontId="4"/>
  </si>
  <si>
    <t>確定額
※（H）と（Ｉ）の
いずれか低い額</t>
    <rPh sb="0" eb="2">
      <t>カクテイ</t>
    </rPh>
    <rPh sb="2" eb="3">
      <t>ガク</t>
    </rPh>
    <phoneticPr fontId="4"/>
  </si>
  <si>
    <t>介護テクノロジーのパッケージ型導入支援</t>
    <rPh sb="0" eb="2">
      <t>カイゴ</t>
    </rPh>
    <rPh sb="14" eb="15">
      <t>ガタ</t>
    </rPh>
    <rPh sb="15" eb="19">
      <t>ドウニュウシエン</t>
    </rPh>
    <phoneticPr fontId="3"/>
  </si>
  <si>
    <t>介護テクノロジーのパッケージ型導入支援</t>
    <rPh sb="15" eb="19">
      <t>ドウニュウシエン</t>
    </rPh>
    <phoneticPr fontId="3"/>
  </si>
  <si>
    <t>移乗支援（装着,非装着）</t>
    <rPh sb="8" eb="9">
      <t>ヒ</t>
    </rPh>
    <phoneticPr fontId="2"/>
  </si>
  <si>
    <t>移動支援（屋外,屋内,装着）</t>
  </si>
  <si>
    <t>排泄支援（排泄予測・検知,排泄物処理,動作支援）</t>
  </si>
  <si>
    <t>見守り・コミュニケーション（見守り（施設）,見守り（在宅）,コミュニケーション）</t>
  </si>
  <si>
    <t>介護業務支援（インカム）</t>
  </si>
  <si>
    <t>介護業務支援（インカム,介護ソフト以外）</t>
    <rPh sb="12" eb="14">
      <t>カイゴ</t>
    </rPh>
    <rPh sb="17" eb="19">
      <t>イガイ</t>
    </rPh>
    <phoneticPr fontId="2"/>
  </si>
  <si>
    <t>機能訓練支援</t>
  </si>
  <si>
    <t>食事・栄養管理支援</t>
  </si>
  <si>
    <t>認知症生活支援・認知症ケア支援</t>
  </si>
  <si>
    <t>上記以外</t>
    <rPh sb="0" eb="4">
      <t>ジョウキイガイ</t>
    </rPh>
    <phoneticPr fontId="2"/>
  </si>
  <si>
    <t>①（ライセンス数が職員数で変動しない契約）の場合　250万円</t>
    <rPh sb="22" eb="24">
      <t>バアイ</t>
    </rPh>
    <rPh sb="28" eb="29">
      <t>マン</t>
    </rPh>
    <phoneticPr fontId="2"/>
  </si>
  <si>
    <t>②（ライセンス数が職員数で変動する契約）の場合　1～10人：100万円</t>
    <rPh sb="33" eb="35">
      <t>マンエン</t>
    </rPh>
    <phoneticPr fontId="2"/>
  </si>
  <si>
    <t>③（ライセンス数が職員数で変動する契約）の場合　11～20人：150万円</t>
  </si>
  <si>
    <t>④（ライセンス数が職員数で変動する契約）の場合　21～30人：200万円</t>
    <rPh sb="34" eb="36">
      <t>マンエン</t>
    </rPh>
    <phoneticPr fontId="2"/>
  </si>
  <si>
    <t>⑤（ライセンス数が職員数で変動する契約）の場合　31人～：250万円</t>
    <rPh sb="26" eb="27">
      <t>ニン</t>
    </rPh>
    <phoneticPr fontId="2"/>
  </si>
  <si>
    <t>R8年度中に「ケアプランデータ連携システム」により5事業所以上とデータ連携を実施し、①（ライセンス数が職員数で変動しない契約）の場合　255万円</t>
    <rPh sb="64" eb="66">
      <t>バアイ</t>
    </rPh>
    <rPh sb="70" eb="72">
      <t>マンエン</t>
    </rPh>
    <phoneticPr fontId="2"/>
  </si>
  <si>
    <t>R8年度中に「ケアプランデータ連携システム」により5事業所以上とデータ連携を実施し、②（ライセンス数が職員数で変動する契約）の場合　1～10人：105万円</t>
    <rPh sb="75" eb="77">
      <t>マンエン</t>
    </rPh>
    <phoneticPr fontId="2"/>
  </si>
  <si>
    <t>R8年度中に「ケアプランデータ連携システム」により5事業所以上とデータ連携を実施し、③（ライセンス数が職員数で変動する契約）の場合　11～20人：155万円</t>
  </si>
  <si>
    <t>R8年度中に「ケアプランデータ連携システム」により5事業所以上とデータ連携を実施し、③（ライセンス数が職員数で変動する契約）の場合　11～20人：155万円</t>
    <phoneticPr fontId="3"/>
  </si>
  <si>
    <t>R8年度中に「ケアプランデータ連携システム」により5事業所以上とデータ連携を実施し、④（ライセンス数が職員数で変動する契約）の場合　21～30人：205万円</t>
    <rPh sb="76" eb="78">
      <t>マンエン</t>
    </rPh>
    <phoneticPr fontId="2"/>
  </si>
  <si>
    <t>R8年度中に「ケアプランデータ連携システム」により5事業所以上とデータ連携を実施し、⑤（ライセンス数が職員数で変動する契約）の場合　31人～：255万円</t>
    <rPh sb="68" eb="69">
      <t>ニン</t>
    </rPh>
    <phoneticPr fontId="2"/>
  </si>
  <si>
    <t>①（ライセンス数が職員数で変動しない契約）の場合　265万円</t>
  </si>
  <si>
    <t>②（ライセンス数が職員数で変動する契約）の場合　1～10人：115万円</t>
    <rPh sb="33" eb="35">
      <t>マンエン</t>
    </rPh>
    <phoneticPr fontId="2"/>
  </si>
  <si>
    <t>③（ライセンス数が職員数で変動する契約）の場合　11～20人：165万円</t>
  </si>
  <si>
    <t>④（ライセンス数が職員数で変動する契約）の場合　21～30人：215万円</t>
    <rPh sb="34" eb="36">
      <t>マンエン</t>
    </rPh>
    <phoneticPr fontId="2"/>
  </si>
  <si>
    <t>⑤（ライセンス数が職員数で変動する契約）の場合　31人～：265万円</t>
    <rPh sb="26" eb="27">
      <t>ニン</t>
    </rPh>
    <phoneticPr fontId="2"/>
  </si>
  <si>
    <t>R8年度中に「ケアプランデータ連携システム」により5事業所以上とデータ連携を実施し、①（ライセンス数が職員数で変動しない契約）の場合　270万円</t>
    <rPh sb="64" eb="66">
      <t>バアイ</t>
    </rPh>
    <rPh sb="70" eb="72">
      <t>マンエン</t>
    </rPh>
    <phoneticPr fontId="2"/>
  </si>
  <si>
    <t>R8年度中に「ケアプランデータ連携システム」により5事業所以上とデータ連携を実施し、②（ライセンス数が職員数で変動する契約）の場合　1～10人：120万円</t>
    <rPh sb="75" eb="77">
      <t>マンエン</t>
    </rPh>
    <phoneticPr fontId="2"/>
  </si>
  <si>
    <t>R8年度中に「ケアプランデータ連携システム」により5事業所以上とデータ連携を実施し、③（ライセンス数が職員数で変動する契約）の場合　11～20人：170万円</t>
  </si>
  <si>
    <t>R8年度中に「ケアプランデータ連携システム」により5事業所以上とデータ連携を実施し、③（ライセンス数が職員数で変動する契約）の場合　11～20人：170万円</t>
    <phoneticPr fontId="3"/>
  </si>
  <si>
    <t>R8年度中に「ケアプランデータ連携システム」により5事業所以上とデータ連携を実施し、④（ライセンス数が職員数で変動する契約）の場合　21～30人：220万円</t>
    <rPh sb="76" eb="78">
      <t>マンエン</t>
    </rPh>
    <phoneticPr fontId="2"/>
  </si>
  <si>
    <t>R8年度中に「ケアプランデータ連携システム」により5事業所以上とデータ連携を実施し、⑤（ライセンス数が職員数で変動する契約）の場合　31人～：270万円</t>
    <rPh sb="68" eb="69">
      <t>ニン</t>
    </rPh>
    <phoneticPr fontId="2"/>
  </si>
  <si>
    <t>TAISに掲載された「介護ソフト」</t>
    <rPh sb="5" eb="7">
      <t>ケイサイ</t>
    </rPh>
    <rPh sb="11" eb="13">
      <t>カイゴ</t>
    </rPh>
    <phoneticPr fontId="3"/>
  </si>
  <si>
    <t>TAISに掲載された介護テクノロジー※「介護ソフト」を除く</t>
  </si>
  <si>
    <t>TAISに掲載された介護テクノロジー※「介護ソフト」を除く</t>
    <rPh sb="5" eb="7">
      <t>ケイサイ</t>
    </rPh>
    <rPh sb="10" eb="12">
      <t>カイゴ</t>
    </rPh>
    <rPh sb="20" eb="22">
      <t>カイゴ</t>
    </rPh>
    <rPh sb="27" eb="28">
      <t>ノゾ</t>
    </rPh>
    <phoneticPr fontId="3"/>
  </si>
  <si>
    <t>TAISに掲載された介護テクノロジー※「介護ソフト」を除く</t>
    <phoneticPr fontId="3"/>
  </si>
  <si>
    <t>バックオフィスソフト</t>
    <phoneticPr fontId="3"/>
  </si>
  <si>
    <t>介護ソフトの定着促進を図る：1,015万円</t>
    <rPh sb="0" eb="2">
      <t>カイゴ</t>
    </rPh>
    <rPh sb="6" eb="10">
      <t>テイチャクソクシン</t>
    </rPh>
    <rPh sb="11" eb="12">
      <t>ハカ</t>
    </rPh>
    <rPh sb="19" eb="21">
      <t>マンエン</t>
    </rPh>
    <phoneticPr fontId="3"/>
  </si>
  <si>
    <t>介護ソフトの定着促進を図らない：1,000万円</t>
    <rPh sb="0" eb="2">
      <t>カイゴ</t>
    </rPh>
    <rPh sb="6" eb="10">
      <t>テイチャクソクシン</t>
    </rPh>
    <rPh sb="11" eb="12">
      <t>ハカ</t>
    </rPh>
    <rPh sb="21" eb="23">
      <t>マンエン</t>
    </rPh>
    <phoneticPr fontId="3"/>
  </si>
  <si>
    <t>ココヘルパVP</t>
    <phoneticPr fontId="3"/>
  </si>
  <si>
    <t>iPhone</t>
    <phoneticPr fontId="3"/>
  </si>
  <si>
    <t>諸経費</t>
    <rPh sb="0" eb="3">
      <t>ショケイヒ</t>
    </rPh>
    <phoneticPr fontId="3"/>
  </si>
  <si>
    <t>経費所要額精算書</t>
    <rPh sb="0" eb="2">
      <t>ケイヒ</t>
    </rPh>
    <rPh sb="2" eb="5">
      <t>ショヨウガク</t>
    </rPh>
    <rPh sb="5" eb="8">
      <t>セイサンショ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</si>
</sst>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明朝"/>
      <family val="1"/>
      <charset val="128"/>
    </font>
    <font>
      <b/>
      <sz val="11"/>
      <name val="游明朝"/>
      <family val="1"/>
      <charset val="128"/>
    </font>
    <font>
      <sz val="10"/>
      <name val="游明朝"/>
      <family val="1"/>
      <charset val="128"/>
    </font>
    <font>
      <sz val="10"/>
      <color rgb="FF000000"/>
      <name val="Times New Roman"/>
      <family val="1"/>
    </font>
    <font>
      <sz val="11"/>
      <name val="游ゴシック"/>
      <family val="2"/>
      <charset val="128"/>
      <scheme val="minor"/>
    </font>
    <font>
      <b/>
      <sz val="11"/>
      <name val="游ゴシック"/>
      <family val="3"/>
      <charset val="128"/>
    </font>
    <font>
      <sz val="9"/>
      <name val="游明朝"/>
      <family val="1"/>
      <charset val="128"/>
    </font>
    <font>
      <sz val="11"/>
      <color theme="1"/>
      <name val="ＭＳ Ｐゴシック"/>
      <family val="2"/>
      <charset val="128"/>
    </font>
    <font>
      <i/>
      <sz val="11"/>
      <color rgb="FF0000FF"/>
      <name val="游明朝"/>
      <family val="1"/>
      <charset val="128"/>
    </font>
    <font>
      <sz val="10"/>
      <color theme="0"/>
      <name val="游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8" fillId="0" borderId="0"/>
    <xf numFmtId="9" fontId="1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5" fillId="0" borderId="0" xfId="3" applyFont="1"/>
    <xf numFmtId="0" fontId="5" fillId="0" borderId="0" xfId="3" applyFont="1" applyAlignment="1">
      <alignment horizontal="center" vertical="center"/>
    </xf>
    <xf numFmtId="0" fontId="7" fillId="0" borderId="0" xfId="3" applyFont="1"/>
    <xf numFmtId="0" fontId="5" fillId="0" borderId="0" xfId="3" applyFont="1" applyAlignment="1">
      <alignment horizontal="justify" vertical="center"/>
    </xf>
    <xf numFmtId="0" fontId="5" fillId="0" borderId="0" xfId="3" applyFont="1" applyAlignment="1">
      <alignment horizontal="left" vertical="center"/>
    </xf>
    <xf numFmtId="0" fontId="5" fillId="0" borderId="3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right"/>
    </xf>
    <xf numFmtId="0" fontId="7" fillId="0" borderId="3" xfId="3" applyFont="1" applyBorder="1" applyAlignment="1">
      <alignment horizontal="right"/>
    </xf>
    <xf numFmtId="0" fontId="7" fillId="0" borderId="3" xfId="3" applyFont="1" applyBorder="1" applyAlignment="1">
      <alignment horizontal="right" vertical="top"/>
    </xf>
    <xf numFmtId="38" fontId="5" fillId="0" borderId="5" xfId="1" applyFont="1" applyFill="1" applyBorder="1" applyAlignment="1">
      <alignment horizontal="right" vertical="center" wrapText="1"/>
    </xf>
    <xf numFmtId="0" fontId="5" fillId="0" borderId="14" xfId="3" applyFont="1" applyBorder="1" applyAlignment="1">
      <alignment horizontal="center" vertical="center"/>
    </xf>
    <xf numFmtId="38" fontId="5" fillId="0" borderId="16" xfId="3" applyNumberFormat="1" applyFont="1" applyBorder="1" applyAlignment="1">
      <alignment horizontal="right" vertical="center"/>
    </xf>
    <xf numFmtId="38" fontId="5" fillId="0" borderId="15" xfId="3" applyNumberFormat="1" applyFont="1" applyBorder="1" applyAlignment="1">
      <alignment horizontal="center" vertical="center"/>
    </xf>
    <xf numFmtId="38" fontId="5" fillId="0" borderId="17" xfId="3" applyNumberFormat="1" applyFont="1" applyBorder="1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0" fontId="5" fillId="0" borderId="11" xfId="3" applyFont="1" applyBorder="1" applyAlignment="1">
      <alignment vertical="center"/>
    </xf>
    <xf numFmtId="0" fontId="5" fillId="0" borderId="13" xfId="3" applyFont="1" applyBorder="1" applyAlignment="1">
      <alignment vertical="center"/>
    </xf>
    <xf numFmtId="0" fontId="5" fillId="0" borderId="12" xfId="3" applyFont="1" applyBorder="1" applyAlignment="1">
      <alignment horizontal="right" vertical="center"/>
    </xf>
    <xf numFmtId="0" fontId="7" fillId="0" borderId="19" xfId="3" applyFont="1" applyBorder="1"/>
    <xf numFmtId="38" fontId="5" fillId="0" borderId="4" xfId="1" quotePrefix="1" applyFont="1" applyFill="1" applyBorder="1" applyAlignment="1">
      <alignment horizontal="right" vertical="center"/>
    </xf>
    <xf numFmtId="0" fontId="5" fillId="0" borderId="11" xfId="3" applyFont="1" applyBorder="1" applyAlignment="1">
      <alignment horizontal="right"/>
    </xf>
    <xf numFmtId="38" fontId="0" fillId="0" borderId="0" xfId="1" applyFont="1">
      <alignment vertical="center"/>
    </xf>
    <xf numFmtId="0" fontId="0" fillId="0" borderId="0" xfId="0" applyAlignment="1">
      <alignment vertical="center" wrapText="1"/>
    </xf>
    <xf numFmtId="38" fontId="5" fillId="0" borderId="30" xfId="1" applyFont="1" applyFill="1" applyBorder="1" applyAlignment="1">
      <alignment horizontal="right" vertical="center" wrapText="1"/>
    </xf>
    <xf numFmtId="38" fontId="5" fillId="0" borderId="18" xfId="1" quotePrefix="1" applyFont="1" applyFill="1" applyBorder="1" applyAlignment="1">
      <alignment horizontal="center" vertical="center"/>
    </xf>
    <xf numFmtId="13" fontId="5" fillId="0" borderId="1" xfId="3" quotePrefix="1" applyNumberFormat="1" applyFont="1" applyBorder="1" applyAlignment="1">
      <alignment horizontal="center" vertical="center"/>
    </xf>
    <xf numFmtId="38" fontId="5" fillId="0" borderId="35" xfId="1" quotePrefix="1" applyFont="1" applyFill="1" applyBorder="1" applyAlignment="1">
      <alignment horizontal="center" vertical="center"/>
    </xf>
    <xf numFmtId="38" fontId="5" fillId="0" borderId="2" xfId="1" quotePrefix="1" applyFont="1" applyFill="1" applyBorder="1" applyAlignment="1">
      <alignment horizontal="right" vertical="center"/>
    </xf>
    <xf numFmtId="12" fontId="5" fillId="0" borderId="1" xfId="3" quotePrefix="1" applyNumberFormat="1" applyFont="1" applyBorder="1" applyAlignment="1">
      <alignment horizontal="center" vertical="center"/>
    </xf>
    <xf numFmtId="38" fontId="5" fillId="0" borderId="31" xfId="1" applyFont="1" applyFill="1" applyBorder="1" applyAlignment="1">
      <alignment horizontal="right" vertical="center"/>
    </xf>
    <xf numFmtId="0" fontId="5" fillId="0" borderId="0" xfId="3" applyFont="1" applyAlignment="1">
      <alignment wrapText="1"/>
    </xf>
    <xf numFmtId="0" fontId="5" fillId="0" borderId="38" xfId="3" applyFont="1" applyBorder="1" applyAlignment="1">
      <alignment horizontal="center" vertical="center" wrapText="1"/>
    </xf>
    <xf numFmtId="9" fontId="0" fillId="0" borderId="0" xfId="5" applyFont="1">
      <alignment vertical="center"/>
    </xf>
    <xf numFmtId="0" fontId="5" fillId="2" borderId="2" xfId="3" applyFont="1" applyFill="1" applyBorder="1" applyAlignment="1">
      <alignment horizontal="center" vertical="center" wrapText="1"/>
    </xf>
    <xf numFmtId="3" fontId="5" fillId="2" borderId="1" xfId="3" quotePrefix="1" applyNumberFormat="1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38" fontId="5" fillId="2" borderId="5" xfId="1" applyFont="1" applyFill="1" applyBorder="1" applyAlignment="1">
      <alignment horizontal="right" vertical="center" wrapText="1"/>
    </xf>
    <xf numFmtId="38" fontId="5" fillId="2" borderId="2" xfId="1" quotePrefix="1" applyFont="1" applyFill="1" applyBorder="1" applyAlignment="1">
      <alignment horizontal="right" vertical="center"/>
    </xf>
    <xf numFmtId="38" fontId="5" fillId="2" borderId="4" xfId="1" quotePrefix="1" applyFont="1" applyFill="1" applyBorder="1" applyAlignment="1">
      <alignment horizontal="right" vertical="center"/>
    </xf>
    <xf numFmtId="9" fontId="5" fillId="0" borderId="2" xfId="3" quotePrefix="1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38" fontId="13" fillId="0" borderId="5" xfId="1" applyFont="1" applyFill="1" applyBorder="1" applyAlignment="1">
      <alignment horizontal="right" vertical="center" wrapText="1"/>
    </xf>
    <xf numFmtId="38" fontId="13" fillId="0" borderId="2" xfId="1" quotePrefix="1" applyFont="1" applyFill="1" applyBorder="1" applyAlignment="1">
      <alignment horizontal="right" vertical="center"/>
    </xf>
    <xf numFmtId="3" fontId="5" fillId="0" borderId="1" xfId="3" quotePrefix="1" applyNumberFormat="1" applyFont="1" applyBorder="1" applyAlignment="1">
      <alignment horizontal="center" vertical="center"/>
    </xf>
    <xf numFmtId="0" fontId="5" fillId="0" borderId="39" xfId="3" applyFont="1" applyBorder="1" applyAlignment="1">
      <alignment horizontal="center" vertical="center" wrapText="1"/>
    </xf>
    <xf numFmtId="0" fontId="0" fillId="0" borderId="2" xfId="0" applyBorder="1">
      <alignment vertical="center"/>
    </xf>
    <xf numFmtId="38" fontId="0" fillId="0" borderId="8" xfId="1" applyFont="1" applyBorder="1">
      <alignment vertical="center"/>
    </xf>
    <xf numFmtId="38" fontId="0" fillId="0" borderId="8" xfId="1" applyFont="1" applyBorder="1" applyAlignment="1">
      <alignment vertical="center" wrapText="1"/>
    </xf>
    <xf numFmtId="0" fontId="12" fillId="0" borderId="2" xfId="0" applyFont="1" applyBorder="1">
      <alignment vertical="center"/>
    </xf>
    <xf numFmtId="38" fontId="5" fillId="0" borderId="35" xfId="1" quotePrefix="1" applyFont="1" applyFill="1" applyBorder="1" applyAlignment="1">
      <alignment horizontal="center" vertical="center"/>
    </xf>
    <xf numFmtId="0" fontId="5" fillId="0" borderId="9" xfId="3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5" fillId="0" borderId="13" xfId="3" applyFont="1" applyBorder="1" applyAlignment="1">
      <alignment horizontal="right" vertical="center"/>
    </xf>
    <xf numFmtId="0" fontId="5" fillId="0" borderId="13" xfId="3" applyFont="1" applyBorder="1" applyAlignment="1">
      <alignment horizontal="left" vertical="center"/>
    </xf>
    <xf numFmtId="0" fontId="5" fillId="2" borderId="1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0" borderId="36" xfId="3" applyFont="1" applyBorder="1" applyAlignment="1">
      <alignment horizontal="center" vertical="center" wrapText="1"/>
    </xf>
    <xf numFmtId="0" fontId="5" fillId="0" borderId="37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right"/>
    </xf>
    <xf numFmtId="0" fontId="5" fillId="0" borderId="13" xfId="3" applyFont="1" applyBorder="1" applyAlignment="1">
      <alignment horizontal="right"/>
    </xf>
    <xf numFmtId="0" fontId="5" fillId="0" borderId="12" xfId="3" applyFont="1" applyBorder="1" applyAlignment="1">
      <alignment horizontal="right"/>
    </xf>
    <xf numFmtId="0" fontId="5" fillId="2" borderId="3" xfId="3" applyFont="1" applyFill="1" applyBorder="1" applyAlignment="1">
      <alignment horizontal="center" vertical="center"/>
    </xf>
    <xf numFmtId="0" fontId="5" fillId="2" borderId="5" xfId="3" applyFont="1" applyFill="1" applyBorder="1" applyAlignment="1">
      <alignment horizontal="center" vertical="center"/>
    </xf>
    <xf numFmtId="0" fontId="7" fillId="0" borderId="9" xfId="3" applyFont="1" applyBorder="1" applyAlignment="1">
      <alignment horizontal="right"/>
    </xf>
    <xf numFmtId="0" fontId="7" fillId="0" borderId="6" xfId="3" applyFont="1" applyBorder="1" applyAlignment="1">
      <alignment horizontal="right"/>
    </xf>
    <xf numFmtId="0" fontId="7" fillId="0" borderId="10" xfId="3" applyFont="1" applyBorder="1" applyAlignment="1">
      <alignment horizontal="right"/>
    </xf>
    <xf numFmtId="38" fontId="5" fillId="0" borderId="32" xfId="1" applyFont="1" applyFill="1" applyBorder="1" applyAlignment="1">
      <alignment horizontal="center" vertical="center" wrapText="1"/>
    </xf>
    <xf numFmtId="38" fontId="5" fillId="0" borderId="33" xfId="1" applyFont="1" applyFill="1" applyBorder="1" applyAlignment="1">
      <alignment horizontal="center" vertical="center" wrapText="1"/>
    </xf>
    <xf numFmtId="38" fontId="5" fillId="0" borderId="34" xfId="1" applyFont="1" applyFill="1" applyBorder="1" applyAlignment="1">
      <alignment horizontal="center" vertical="center" wrapText="1"/>
    </xf>
    <xf numFmtId="0" fontId="14" fillId="0" borderId="19" xfId="3" applyFont="1" applyBorder="1" applyAlignment="1">
      <alignment horizontal="right" vertical="center"/>
    </xf>
    <xf numFmtId="0" fontId="14" fillId="0" borderId="0" xfId="3" applyFont="1" applyAlignment="1">
      <alignment horizontal="right" vertical="center"/>
    </xf>
    <xf numFmtId="0" fontId="14" fillId="0" borderId="19" xfId="3" applyFont="1" applyBorder="1" applyAlignment="1">
      <alignment horizontal="center" vertical="center"/>
    </xf>
    <xf numFmtId="0" fontId="14" fillId="0" borderId="0" xfId="3" applyFont="1" applyAlignment="1">
      <alignment horizontal="center" vertical="center"/>
    </xf>
    <xf numFmtId="38" fontId="5" fillId="0" borderId="24" xfId="1" quotePrefix="1" applyFont="1" applyFill="1" applyBorder="1" applyAlignment="1">
      <alignment horizontal="center" vertical="center"/>
    </xf>
    <xf numFmtId="38" fontId="5" fillId="0" borderId="25" xfId="1" quotePrefix="1" applyFont="1" applyFill="1" applyBorder="1" applyAlignment="1">
      <alignment horizontal="center" vertical="center"/>
    </xf>
    <xf numFmtId="38" fontId="5" fillId="0" borderId="26" xfId="1" quotePrefix="1" applyFont="1" applyFill="1" applyBorder="1" applyAlignment="1">
      <alignment horizontal="center" vertical="center"/>
    </xf>
    <xf numFmtId="0" fontId="5" fillId="0" borderId="9" xfId="3" applyFont="1" applyBorder="1" applyAlignment="1">
      <alignment horizontal="center"/>
    </xf>
    <xf numFmtId="0" fontId="5" fillId="0" borderId="6" xfId="3" applyFont="1" applyBorder="1" applyAlignment="1">
      <alignment horizontal="center"/>
    </xf>
    <xf numFmtId="0" fontId="5" fillId="0" borderId="10" xfId="3" applyFont="1" applyBorder="1" applyAlignment="1">
      <alignment horizontal="center"/>
    </xf>
    <xf numFmtId="12" fontId="5" fillId="0" borderId="2" xfId="3" applyNumberFormat="1" applyFont="1" applyBorder="1" applyAlignment="1">
      <alignment horizontal="center" vertical="center"/>
    </xf>
    <xf numFmtId="0" fontId="5" fillId="0" borderId="11" xfId="3" applyFont="1" applyBorder="1" applyAlignment="1">
      <alignment horizontal="center"/>
    </xf>
    <xf numFmtId="0" fontId="5" fillId="0" borderId="12" xfId="3" applyFont="1" applyBorder="1" applyAlignment="1">
      <alignment horizontal="center"/>
    </xf>
    <xf numFmtId="0" fontId="5" fillId="0" borderId="11" xfId="3" applyFont="1" applyBorder="1" applyAlignment="1">
      <alignment horizontal="right" indent="1"/>
    </xf>
    <xf numFmtId="0" fontId="5" fillId="0" borderId="13" xfId="3" applyFont="1" applyBorder="1" applyAlignment="1">
      <alignment horizontal="right" indent="1"/>
    </xf>
    <xf numFmtId="0" fontId="5" fillId="0" borderId="12" xfId="3" applyFont="1" applyBorder="1" applyAlignment="1">
      <alignment horizontal="right" indent="1"/>
    </xf>
    <xf numFmtId="0" fontId="5" fillId="0" borderId="9" xfId="3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7" fillId="0" borderId="9" xfId="3" applyFont="1" applyBorder="1" applyAlignment="1">
      <alignment horizontal="right" vertical="top"/>
    </xf>
    <xf numFmtId="0" fontId="7" fillId="0" borderId="6" xfId="3" applyFont="1" applyBorder="1" applyAlignment="1">
      <alignment horizontal="right" vertical="top"/>
    </xf>
    <xf numFmtId="0" fontId="7" fillId="0" borderId="10" xfId="3" applyFont="1" applyBorder="1" applyAlignment="1">
      <alignment horizontal="right" vertical="top"/>
    </xf>
    <xf numFmtId="0" fontId="5" fillId="0" borderId="11" xfId="3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38" fontId="5" fillId="2" borderId="11" xfId="1" applyFont="1" applyFill="1" applyBorder="1" applyAlignment="1">
      <alignment horizontal="right" vertical="center"/>
    </xf>
    <xf numFmtId="38" fontId="5" fillId="2" borderId="13" xfId="1" applyFont="1" applyFill="1" applyBorder="1" applyAlignment="1">
      <alignment horizontal="right" vertical="center"/>
    </xf>
    <xf numFmtId="38" fontId="5" fillId="2" borderId="12" xfId="1" applyFont="1" applyFill="1" applyBorder="1" applyAlignment="1">
      <alignment horizontal="right" vertical="center"/>
    </xf>
    <xf numFmtId="38" fontId="5" fillId="0" borderId="11" xfId="1" applyFont="1" applyFill="1" applyBorder="1" applyAlignment="1">
      <alignment horizontal="right" vertical="center"/>
    </xf>
    <xf numFmtId="38" fontId="5" fillId="0" borderId="13" xfId="1" applyFont="1" applyFill="1" applyBorder="1" applyAlignment="1">
      <alignment horizontal="right" vertical="center"/>
    </xf>
    <xf numFmtId="38" fontId="5" fillId="0" borderId="12" xfId="1" applyFont="1" applyFill="1" applyBorder="1" applyAlignment="1">
      <alignment horizontal="right" vertical="center"/>
    </xf>
    <xf numFmtId="0" fontId="5" fillId="0" borderId="22" xfId="3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5" fillId="0" borderId="27" xfId="3" applyFont="1" applyBorder="1" applyAlignment="1">
      <alignment horizontal="center" vertical="center"/>
    </xf>
    <xf numFmtId="0" fontId="5" fillId="0" borderId="28" xfId="3" applyFont="1" applyBorder="1" applyAlignment="1">
      <alignment horizontal="center" vertical="center"/>
    </xf>
    <xf numFmtId="0" fontId="5" fillId="0" borderId="29" xfId="3" applyFont="1" applyBorder="1" applyAlignment="1">
      <alignment horizontal="center" vertical="center"/>
    </xf>
    <xf numFmtId="38" fontId="5" fillId="0" borderId="27" xfId="3" applyNumberFormat="1" applyFont="1" applyBorder="1" applyAlignment="1">
      <alignment horizontal="center" vertical="center"/>
    </xf>
    <xf numFmtId="38" fontId="5" fillId="0" borderId="28" xfId="3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38" fontId="13" fillId="0" borderId="23" xfId="3" applyNumberFormat="1" applyFont="1" applyBorder="1" applyAlignment="1">
      <alignment horizontal="right" vertical="center"/>
    </xf>
    <xf numFmtId="38" fontId="13" fillId="0" borderId="20" xfId="3" applyNumberFormat="1" applyFont="1" applyBorder="1" applyAlignment="1">
      <alignment horizontal="right" vertical="center"/>
    </xf>
    <xf numFmtId="38" fontId="13" fillId="0" borderId="21" xfId="3" applyNumberFormat="1" applyFont="1" applyBorder="1" applyAlignment="1">
      <alignment horizontal="right" vertical="center"/>
    </xf>
    <xf numFmtId="0" fontId="5" fillId="0" borderId="1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38" fontId="13" fillId="0" borderId="11" xfId="1" applyFont="1" applyFill="1" applyBorder="1" applyAlignment="1">
      <alignment horizontal="right" vertical="center"/>
    </xf>
    <xf numFmtId="38" fontId="13" fillId="0" borderId="13" xfId="1" applyFont="1" applyFill="1" applyBorder="1" applyAlignment="1">
      <alignment horizontal="right" vertical="center"/>
    </xf>
    <xf numFmtId="38" fontId="13" fillId="0" borderId="12" xfId="1" applyFont="1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38" fontId="0" fillId="0" borderId="0" xfId="1" applyFont="1" applyBorder="1">
      <alignment vertical="center"/>
    </xf>
    <xf numFmtId="0" fontId="7" fillId="2" borderId="39" xfId="3" applyFont="1" applyFill="1" applyBorder="1" applyAlignment="1">
      <alignment horizontal="center" vertical="center" wrapText="1"/>
    </xf>
    <xf numFmtId="38" fontId="0" fillId="0" borderId="2" xfId="1" applyFont="1" applyBorder="1">
      <alignment vertical="center"/>
    </xf>
    <xf numFmtId="0" fontId="15" fillId="0" borderId="2" xfId="0" applyFont="1" applyBorder="1">
      <alignment vertical="center"/>
    </xf>
    <xf numFmtId="38" fontId="5" fillId="0" borderId="23" xfId="3" applyNumberFormat="1" applyFont="1" applyFill="1" applyBorder="1" applyAlignment="1">
      <alignment horizontal="right" vertical="center"/>
    </xf>
    <xf numFmtId="38" fontId="5" fillId="0" borderId="20" xfId="3" applyNumberFormat="1" applyFont="1" applyFill="1" applyBorder="1" applyAlignment="1">
      <alignment horizontal="right" vertical="center"/>
    </xf>
    <xf numFmtId="38" fontId="5" fillId="0" borderId="21" xfId="3" applyNumberFormat="1" applyFont="1" applyFill="1" applyBorder="1" applyAlignment="1">
      <alignment horizontal="right" vertical="center"/>
    </xf>
    <xf numFmtId="0" fontId="5" fillId="0" borderId="13" xfId="3" applyFont="1" applyBorder="1" applyAlignment="1">
      <alignment horizontal="center" vertical="center"/>
    </xf>
    <xf numFmtId="0" fontId="13" fillId="2" borderId="2" xfId="3" applyFont="1" applyFill="1" applyBorder="1" applyAlignment="1">
      <alignment horizontal="center" vertical="center" wrapText="1"/>
    </xf>
    <xf numFmtId="0" fontId="13" fillId="2" borderId="3" xfId="3" applyFont="1" applyFill="1" applyBorder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38" fontId="13" fillId="2" borderId="5" xfId="1" applyFont="1" applyFill="1" applyBorder="1" applyAlignment="1">
      <alignment horizontal="right" vertical="center" wrapText="1"/>
    </xf>
    <xf numFmtId="38" fontId="13" fillId="2" borderId="2" xfId="1" quotePrefix="1" applyFont="1" applyFill="1" applyBorder="1" applyAlignment="1">
      <alignment horizontal="right" vertical="center"/>
    </xf>
  </cellXfs>
  <cellStyles count="6">
    <cellStyle name="パーセント" xfId="5" builtinId="5"/>
    <cellStyle name="桁区切り" xfId="1" builtinId="6"/>
    <cellStyle name="標準" xfId="0" builtinId="0"/>
    <cellStyle name="標準 2" xfId="3" xr:uid="{00000000-0005-0000-0000-000003000000}"/>
    <cellStyle name="標準 3" xfId="2" xr:uid="{00000000-0005-0000-0000-000004000000}"/>
    <cellStyle name="標準 4" xfId="4" xr:uid="{225285B3-7D41-4196-92C6-46D4B18345D6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C55C9-BA44-44EC-B80B-FC2BAD90F92E}">
  <sheetPr>
    <tabColor theme="7"/>
  </sheetPr>
  <dimension ref="A1:L21"/>
  <sheetViews>
    <sheetView showGridLines="0" tabSelected="1" view="pageBreakPreview" zoomScale="85" zoomScaleNormal="85" zoomScaleSheetLayoutView="85" workbookViewId="0">
      <selection activeCell="L9" sqref="L9"/>
    </sheetView>
  </sheetViews>
  <sheetFormatPr defaultColWidth="8.0703125" defaultRowHeight="18.45" x14ac:dyDescent="0.65"/>
  <cols>
    <col min="1" max="2" width="23.5703125" style="1" customWidth="1"/>
    <col min="3" max="3" width="15.5" style="1" customWidth="1"/>
    <col min="4" max="5" width="20.42578125" style="1" customWidth="1"/>
    <col min="6" max="6" width="11" style="1" customWidth="1"/>
    <col min="7" max="7" width="4.0703125" style="1" customWidth="1"/>
    <col min="8" max="8" width="11" style="1" customWidth="1"/>
    <col min="9" max="9" width="32.35546875" style="1" customWidth="1"/>
    <col min="10" max="11" width="8.0703125" style="1"/>
    <col min="12" max="12" width="24.140625" style="1" customWidth="1"/>
    <col min="13" max="253" width="8.0703125" style="1"/>
    <col min="254" max="254" width="25" style="1" customWidth="1"/>
    <col min="255" max="257" width="17.7109375" style="1" customWidth="1"/>
    <col min="258" max="258" width="12.42578125" style="1" customWidth="1"/>
    <col min="259" max="259" width="17.7109375" style="1" customWidth="1"/>
    <col min="260" max="509" width="8.0703125" style="1"/>
    <col min="510" max="510" width="25" style="1" customWidth="1"/>
    <col min="511" max="513" width="17.7109375" style="1" customWidth="1"/>
    <col min="514" max="514" width="12.42578125" style="1" customWidth="1"/>
    <col min="515" max="515" width="17.7109375" style="1" customWidth="1"/>
    <col min="516" max="765" width="8.0703125" style="1"/>
    <col min="766" max="766" width="25" style="1" customWidth="1"/>
    <col min="767" max="769" width="17.7109375" style="1" customWidth="1"/>
    <col min="770" max="770" width="12.42578125" style="1" customWidth="1"/>
    <col min="771" max="771" width="17.7109375" style="1" customWidth="1"/>
    <col min="772" max="1021" width="8.0703125" style="1"/>
    <col min="1022" max="1022" width="25" style="1" customWidth="1"/>
    <col min="1023" max="1025" width="17.7109375" style="1" customWidth="1"/>
    <col min="1026" max="1026" width="12.42578125" style="1" customWidth="1"/>
    <col min="1027" max="1027" width="17.7109375" style="1" customWidth="1"/>
    <col min="1028" max="1277" width="8.0703125" style="1"/>
    <col min="1278" max="1278" width="25" style="1" customWidth="1"/>
    <col min="1279" max="1281" width="17.7109375" style="1" customWidth="1"/>
    <col min="1282" max="1282" width="12.42578125" style="1" customWidth="1"/>
    <col min="1283" max="1283" width="17.7109375" style="1" customWidth="1"/>
    <col min="1284" max="1533" width="8.0703125" style="1"/>
    <col min="1534" max="1534" width="25" style="1" customWidth="1"/>
    <col min="1535" max="1537" width="17.7109375" style="1" customWidth="1"/>
    <col min="1538" max="1538" width="12.42578125" style="1" customWidth="1"/>
    <col min="1539" max="1539" width="17.7109375" style="1" customWidth="1"/>
    <col min="1540" max="1789" width="8.0703125" style="1"/>
    <col min="1790" max="1790" width="25" style="1" customWidth="1"/>
    <col min="1791" max="1793" width="17.7109375" style="1" customWidth="1"/>
    <col min="1794" max="1794" width="12.42578125" style="1" customWidth="1"/>
    <col min="1795" max="1795" width="17.7109375" style="1" customWidth="1"/>
    <col min="1796" max="2045" width="8.0703125" style="1"/>
    <col min="2046" max="2046" width="25" style="1" customWidth="1"/>
    <col min="2047" max="2049" width="17.7109375" style="1" customWidth="1"/>
    <col min="2050" max="2050" width="12.42578125" style="1" customWidth="1"/>
    <col min="2051" max="2051" width="17.7109375" style="1" customWidth="1"/>
    <col min="2052" max="2301" width="8.0703125" style="1"/>
    <col min="2302" max="2302" width="25" style="1" customWidth="1"/>
    <col min="2303" max="2305" width="17.7109375" style="1" customWidth="1"/>
    <col min="2306" max="2306" width="12.42578125" style="1" customWidth="1"/>
    <col min="2307" max="2307" width="17.7109375" style="1" customWidth="1"/>
    <col min="2308" max="2557" width="8.0703125" style="1"/>
    <col min="2558" max="2558" width="25" style="1" customWidth="1"/>
    <col min="2559" max="2561" width="17.7109375" style="1" customWidth="1"/>
    <col min="2562" max="2562" width="12.42578125" style="1" customWidth="1"/>
    <col min="2563" max="2563" width="17.7109375" style="1" customWidth="1"/>
    <col min="2564" max="2813" width="8.0703125" style="1"/>
    <col min="2814" max="2814" width="25" style="1" customWidth="1"/>
    <col min="2815" max="2817" width="17.7109375" style="1" customWidth="1"/>
    <col min="2818" max="2818" width="12.42578125" style="1" customWidth="1"/>
    <col min="2819" max="2819" width="17.7109375" style="1" customWidth="1"/>
    <col min="2820" max="3069" width="8.0703125" style="1"/>
    <col min="3070" max="3070" width="25" style="1" customWidth="1"/>
    <col min="3071" max="3073" width="17.7109375" style="1" customWidth="1"/>
    <col min="3074" max="3074" width="12.42578125" style="1" customWidth="1"/>
    <col min="3075" max="3075" width="17.7109375" style="1" customWidth="1"/>
    <col min="3076" max="3325" width="8.0703125" style="1"/>
    <col min="3326" max="3326" width="25" style="1" customWidth="1"/>
    <col min="3327" max="3329" width="17.7109375" style="1" customWidth="1"/>
    <col min="3330" max="3330" width="12.42578125" style="1" customWidth="1"/>
    <col min="3331" max="3331" width="17.7109375" style="1" customWidth="1"/>
    <col min="3332" max="3581" width="8.0703125" style="1"/>
    <col min="3582" max="3582" width="25" style="1" customWidth="1"/>
    <col min="3583" max="3585" width="17.7109375" style="1" customWidth="1"/>
    <col min="3586" max="3586" width="12.42578125" style="1" customWidth="1"/>
    <col min="3587" max="3587" width="17.7109375" style="1" customWidth="1"/>
    <col min="3588" max="3837" width="8.0703125" style="1"/>
    <col min="3838" max="3838" width="25" style="1" customWidth="1"/>
    <col min="3839" max="3841" width="17.7109375" style="1" customWidth="1"/>
    <col min="3842" max="3842" width="12.42578125" style="1" customWidth="1"/>
    <col min="3843" max="3843" width="17.7109375" style="1" customWidth="1"/>
    <col min="3844" max="4093" width="8.0703125" style="1"/>
    <col min="4094" max="4094" width="25" style="1" customWidth="1"/>
    <col min="4095" max="4097" width="17.7109375" style="1" customWidth="1"/>
    <col min="4098" max="4098" width="12.42578125" style="1" customWidth="1"/>
    <col min="4099" max="4099" width="17.7109375" style="1" customWidth="1"/>
    <col min="4100" max="4349" width="8.0703125" style="1"/>
    <col min="4350" max="4350" width="25" style="1" customWidth="1"/>
    <col min="4351" max="4353" width="17.7109375" style="1" customWidth="1"/>
    <col min="4354" max="4354" width="12.42578125" style="1" customWidth="1"/>
    <col min="4355" max="4355" width="17.7109375" style="1" customWidth="1"/>
    <col min="4356" max="4605" width="8.0703125" style="1"/>
    <col min="4606" max="4606" width="25" style="1" customWidth="1"/>
    <col min="4607" max="4609" width="17.7109375" style="1" customWidth="1"/>
    <col min="4610" max="4610" width="12.42578125" style="1" customWidth="1"/>
    <col min="4611" max="4611" width="17.7109375" style="1" customWidth="1"/>
    <col min="4612" max="4861" width="8.0703125" style="1"/>
    <col min="4862" max="4862" width="25" style="1" customWidth="1"/>
    <col min="4863" max="4865" width="17.7109375" style="1" customWidth="1"/>
    <col min="4866" max="4866" width="12.42578125" style="1" customWidth="1"/>
    <col min="4867" max="4867" width="17.7109375" style="1" customWidth="1"/>
    <col min="4868" max="5117" width="8.0703125" style="1"/>
    <col min="5118" max="5118" width="25" style="1" customWidth="1"/>
    <col min="5119" max="5121" width="17.7109375" style="1" customWidth="1"/>
    <col min="5122" max="5122" width="12.42578125" style="1" customWidth="1"/>
    <col min="5123" max="5123" width="17.7109375" style="1" customWidth="1"/>
    <col min="5124" max="5373" width="8.0703125" style="1"/>
    <col min="5374" max="5374" width="25" style="1" customWidth="1"/>
    <col min="5375" max="5377" width="17.7109375" style="1" customWidth="1"/>
    <col min="5378" max="5378" width="12.42578125" style="1" customWidth="1"/>
    <col min="5379" max="5379" width="17.7109375" style="1" customWidth="1"/>
    <col min="5380" max="5629" width="8.0703125" style="1"/>
    <col min="5630" max="5630" width="25" style="1" customWidth="1"/>
    <col min="5631" max="5633" width="17.7109375" style="1" customWidth="1"/>
    <col min="5634" max="5634" width="12.42578125" style="1" customWidth="1"/>
    <col min="5635" max="5635" width="17.7109375" style="1" customWidth="1"/>
    <col min="5636" max="5885" width="8.0703125" style="1"/>
    <col min="5886" max="5886" width="25" style="1" customWidth="1"/>
    <col min="5887" max="5889" width="17.7109375" style="1" customWidth="1"/>
    <col min="5890" max="5890" width="12.42578125" style="1" customWidth="1"/>
    <col min="5891" max="5891" width="17.7109375" style="1" customWidth="1"/>
    <col min="5892" max="6141" width="8.0703125" style="1"/>
    <col min="6142" max="6142" width="25" style="1" customWidth="1"/>
    <col min="6143" max="6145" width="17.7109375" style="1" customWidth="1"/>
    <col min="6146" max="6146" width="12.42578125" style="1" customWidth="1"/>
    <col min="6147" max="6147" width="17.7109375" style="1" customWidth="1"/>
    <col min="6148" max="6397" width="8.0703125" style="1"/>
    <col min="6398" max="6398" width="25" style="1" customWidth="1"/>
    <col min="6399" max="6401" width="17.7109375" style="1" customWidth="1"/>
    <col min="6402" max="6402" width="12.42578125" style="1" customWidth="1"/>
    <col min="6403" max="6403" width="17.7109375" style="1" customWidth="1"/>
    <col min="6404" max="6653" width="8.0703125" style="1"/>
    <col min="6654" max="6654" width="25" style="1" customWidth="1"/>
    <col min="6655" max="6657" width="17.7109375" style="1" customWidth="1"/>
    <col min="6658" max="6658" width="12.42578125" style="1" customWidth="1"/>
    <col min="6659" max="6659" width="17.7109375" style="1" customWidth="1"/>
    <col min="6660" max="6909" width="8.0703125" style="1"/>
    <col min="6910" max="6910" width="25" style="1" customWidth="1"/>
    <col min="6911" max="6913" width="17.7109375" style="1" customWidth="1"/>
    <col min="6914" max="6914" width="12.42578125" style="1" customWidth="1"/>
    <col min="6915" max="6915" width="17.7109375" style="1" customWidth="1"/>
    <col min="6916" max="7165" width="8.0703125" style="1"/>
    <col min="7166" max="7166" width="25" style="1" customWidth="1"/>
    <col min="7167" max="7169" width="17.7109375" style="1" customWidth="1"/>
    <col min="7170" max="7170" width="12.42578125" style="1" customWidth="1"/>
    <col min="7171" max="7171" width="17.7109375" style="1" customWidth="1"/>
    <col min="7172" max="7421" width="8.0703125" style="1"/>
    <col min="7422" max="7422" width="25" style="1" customWidth="1"/>
    <col min="7423" max="7425" width="17.7109375" style="1" customWidth="1"/>
    <col min="7426" max="7426" width="12.42578125" style="1" customWidth="1"/>
    <col min="7427" max="7427" width="17.7109375" style="1" customWidth="1"/>
    <col min="7428" max="7677" width="8.0703125" style="1"/>
    <col min="7678" max="7678" width="25" style="1" customWidth="1"/>
    <col min="7679" max="7681" width="17.7109375" style="1" customWidth="1"/>
    <col min="7682" max="7682" width="12.42578125" style="1" customWidth="1"/>
    <col min="7683" max="7683" width="17.7109375" style="1" customWidth="1"/>
    <col min="7684" max="7933" width="8.0703125" style="1"/>
    <col min="7934" max="7934" width="25" style="1" customWidth="1"/>
    <col min="7935" max="7937" width="17.7109375" style="1" customWidth="1"/>
    <col min="7938" max="7938" width="12.42578125" style="1" customWidth="1"/>
    <col min="7939" max="7939" width="17.7109375" style="1" customWidth="1"/>
    <col min="7940" max="8189" width="8.0703125" style="1"/>
    <col min="8190" max="8190" width="25" style="1" customWidth="1"/>
    <col min="8191" max="8193" width="17.7109375" style="1" customWidth="1"/>
    <col min="8194" max="8194" width="12.42578125" style="1" customWidth="1"/>
    <col min="8195" max="8195" width="17.7109375" style="1" customWidth="1"/>
    <col min="8196" max="8445" width="8.0703125" style="1"/>
    <col min="8446" max="8446" width="25" style="1" customWidth="1"/>
    <col min="8447" max="8449" width="17.7109375" style="1" customWidth="1"/>
    <col min="8450" max="8450" width="12.42578125" style="1" customWidth="1"/>
    <col min="8451" max="8451" width="17.7109375" style="1" customWidth="1"/>
    <col min="8452" max="8701" width="8.0703125" style="1"/>
    <col min="8702" max="8702" width="25" style="1" customWidth="1"/>
    <col min="8703" max="8705" width="17.7109375" style="1" customWidth="1"/>
    <col min="8706" max="8706" width="12.42578125" style="1" customWidth="1"/>
    <col min="8707" max="8707" width="17.7109375" style="1" customWidth="1"/>
    <col min="8708" max="8957" width="8.0703125" style="1"/>
    <col min="8958" max="8958" width="25" style="1" customWidth="1"/>
    <col min="8959" max="8961" width="17.7109375" style="1" customWidth="1"/>
    <col min="8962" max="8962" width="12.42578125" style="1" customWidth="1"/>
    <col min="8963" max="8963" width="17.7109375" style="1" customWidth="1"/>
    <col min="8964" max="9213" width="8.0703125" style="1"/>
    <col min="9214" max="9214" width="25" style="1" customWidth="1"/>
    <col min="9215" max="9217" width="17.7109375" style="1" customWidth="1"/>
    <col min="9218" max="9218" width="12.42578125" style="1" customWidth="1"/>
    <col min="9219" max="9219" width="17.7109375" style="1" customWidth="1"/>
    <col min="9220" max="9469" width="8.0703125" style="1"/>
    <col min="9470" max="9470" width="25" style="1" customWidth="1"/>
    <col min="9471" max="9473" width="17.7109375" style="1" customWidth="1"/>
    <col min="9474" max="9474" width="12.42578125" style="1" customWidth="1"/>
    <col min="9475" max="9475" width="17.7109375" style="1" customWidth="1"/>
    <col min="9476" max="9725" width="8.0703125" style="1"/>
    <col min="9726" max="9726" width="25" style="1" customWidth="1"/>
    <col min="9727" max="9729" width="17.7109375" style="1" customWidth="1"/>
    <col min="9730" max="9730" width="12.42578125" style="1" customWidth="1"/>
    <col min="9731" max="9731" width="17.7109375" style="1" customWidth="1"/>
    <col min="9732" max="9981" width="8.0703125" style="1"/>
    <col min="9982" max="9982" width="25" style="1" customWidth="1"/>
    <col min="9983" max="9985" width="17.7109375" style="1" customWidth="1"/>
    <col min="9986" max="9986" width="12.42578125" style="1" customWidth="1"/>
    <col min="9987" max="9987" width="17.7109375" style="1" customWidth="1"/>
    <col min="9988" max="10237" width="8.0703125" style="1"/>
    <col min="10238" max="10238" width="25" style="1" customWidth="1"/>
    <col min="10239" max="10241" width="17.7109375" style="1" customWidth="1"/>
    <col min="10242" max="10242" width="12.42578125" style="1" customWidth="1"/>
    <col min="10243" max="10243" width="17.7109375" style="1" customWidth="1"/>
    <col min="10244" max="10493" width="8.0703125" style="1"/>
    <col min="10494" max="10494" width="25" style="1" customWidth="1"/>
    <col min="10495" max="10497" width="17.7109375" style="1" customWidth="1"/>
    <col min="10498" max="10498" width="12.42578125" style="1" customWidth="1"/>
    <col min="10499" max="10499" width="17.7109375" style="1" customWidth="1"/>
    <col min="10500" max="10749" width="8.0703125" style="1"/>
    <col min="10750" max="10750" width="25" style="1" customWidth="1"/>
    <col min="10751" max="10753" width="17.7109375" style="1" customWidth="1"/>
    <col min="10754" max="10754" width="12.42578125" style="1" customWidth="1"/>
    <col min="10755" max="10755" width="17.7109375" style="1" customWidth="1"/>
    <col min="10756" max="11005" width="8.0703125" style="1"/>
    <col min="11006" max="11006" width="25" style="1" customWidth="1"/>
    <col min="11007" max="11009" width="17.7109375" style="1" customWidth="1"/>
    <col min="11010" max="11010" width="12.42578125" style="1" customWidth="1"/>
    <col min="11011" max="11011" width="17.7109375" style="1" customWidth="1"/>
    <col min="11012" max="11261" width="8.0703125" style="1"/>
    <col min="11262" max="11262" width="25" style="1" customWidth="1"/>
    <col min="11263" max="11265" width="17.7109375" style="1" customWidth="1"/>
    <col min="11266" max="11266" width="12.42578125" style="1" customWidth="1"/>
    <col min="11267" max="11267" width="17.7109375" style="1" customWidth="1"/>
    <col min="11268" max="11517" width="8.0703125" style="1"/>
    <col min="11518" max="11518" width="25" style="1" customWidth="1"/>
    <col min="11519" max="11521" width="17.7109375" style="1" customWidth="1"/>
    <col min="11522" max="11522" width="12.42578125" style="1" customWidth="1"/>
    <col min="11523" max="11523" width="17.7109375" style="1" customWidth="1"/>
    <col min="11524" max="11773" width="8.0703125" style="1"/>
    <col min="11774" max="11774" width="25" style="1" customWidth="1"/>
    <col min="11775" max="11777" width="17.7109375" style="1" customWidth="1"/>
    <col min="11778" max="11778" width="12.42578125" style="1" customWidth="1"/>
    <col min="11779" max="11779" width="17.7109375" style="1" customWidth="1"/>
    <col min="11780" max="12029" width="8.0703125" style="1"/>
    <col min="12030" max="12030" width="25" style="1" customWidth="1"/>
    <col min="12031" max="12033" width="17.7109375" style="1" customWidth="1"/>
    <col min="12034" max="12034" width="12.42578125" style="1" customWidth="1"/>
    <col min="12035" max="12035" width="17.7109375" style="1" customWidth="1"/>
    <col min="12036" max="12285" width="8.0703125" style="1"/>
    <col min="12286" max="12286" width="25" style="1" customWidth="1"/>
    <col min="12287" max="12289" width="17.7109375" style="1" customWidth="1"/>
    <col min="12290" max="12290" width="12.42578125" style="1" customWidth="1"/>
    <col min="12291" max="12291" width="17.7109375" style="1" customWidth="1"/>
    <col min="12292" max="12541" width="8.0703125" style="1"/>
    <col min="12542" max="12542" width="25" style="1" customWidth="1"/>
    <col min="12543" max="12545" width="17.7109375" style="1" customWidth="1"/>
    <col min="12546" max="12546" width="12.42578125" style="1" customWidth="1"/>
    <col min="12547" max="12547" width="17.7109375" style="1" customWidth="1"/>
    <col min="12548" max="12797" width="8.0703125" style="1"/>
    <col min="12798" max="12798" width="25" style="1" customWidth="1"/>
    <col min="12799" max="12801" width="17.7109375" style="1" customWidth="1"/>
    <col min="12802" max="12802" width="12.42578125" style="1" customWidth="1"/>
    <col min="12803" max="12803" width="17.7109375" style="1" customWidth="1"/>
    <col min="12804" max="13053" width="8.0703125" style="1"/>
    <col min="13054" max="13054" width="25" style="1" customWidth="1"/>
    <col min="13055" max="13057" width="17.7109375" style="1" customWidth="1"/>
    <col min="13058" max="13058" width="12.42578125" style="1" customWidth="1"/>
    <col min="13059" max="13059" width="17.7109375" style="1" customWidth="1"/>
    <col min="13060" max="13309" width="8.0703125" style="1"/>
    <col min="13310" max="13310" width="25" style="1" customWidth="1"/>
    <col min="13311" max="13313" width="17.7109375" style="1" customWidth="1"/>
    <col min="13314" max="13314" width="12.42578125" style="1" customWidth="1"/>
    <col min="13315" max="13315" width="17.7109375" style="1" customWidth="1"/>
    <col min="13316" max="13565" width="8.0703125" style="1"/>
    <col min="13566" max="13566" width="25" style="1" customWidth="1"/>
    <col min="13567" max="13569" width="17.7109375" style="1" customWidth="1"/>
    <col min="13570" max="13570" width="12.42578125" style="1" customWidth="1"/>
    <col min="13571" max="13571" width="17.7109375" style="1" customWidth="1"/>
    <col min="13572" max="13821" width="8.0703125" style="1"/>
    <col min="13822" max="13822" width="25" style="1" customWidth="1"/>
    <col min="13823" max="13825" width="17.7109375" style="1" customWidth="1"/>
    <col min="13826" max="13826" width="12.42578125" style="1" customWidth="1"/>
    <col min="13827" max="13827" width="17.7109375" style="1" customWidth="1"/>
    <col min="13828" max="14077" width="8.0703125" style="1"/>
    <col min="14078" max="14078" width="25" style="1" customWidth="1"/>
    <col min="14079" max="14081" width="17.7109375" style="1" customWidth="1"/>
    <col min="14082" max="14082" width="12.42578125" style="1" customWidth="1"/>
    <col min="14083" max="14083" width="17.7109375" style="1" customWidth="1"/>
    <col min="14084" max="14333" width="8.0703125" style="1"/>
    <col min="14334" max="14334" width="25" style="1" customWidth="1"/>
    <col min="14335" max="14337" width="17.7109375" style="1" customWidth="1"/>
    <col min="14338" max="14338" width="12.42578125" style="1" customWidth="1"/>
    <col min="14339" max="14339" width="17.7109375" style="1" customWidth="1"/>
    <col min="14340" max="14589" width="8.0703125" style="1"/>
    <col min="14590" max="14590" width="25" style="1" customWidth="1"/>
    <col min="14591" max="14593" width="17.7109375" style="1" customWidth="1"/>
    <col min="14594" max="14594" width="12.42578125" style="1" customWidth="1"/>
    <col min="14595" max="14595" width="17.7109375" style="1" customWidth="1"/>
    <col min="14596" max="14845" width="8.0703125" style="1"/>
    <col min="14846" max="14846" width="25" style="1" customWidth="1"/>
    <col min="14847" max="14849" width="17.7109375" style="1" customWidth="1"/>
    <col min="14850" max="14850" width="12.42578125" style="1" customWidth="1"/>
    <col min="14851" max="14851" width="17.7109375" style="1" customWidth="1"/>
    <col min="14852" max="15101" width="8.0703125" style="1"/>
    <col min="15102" max="15102" width="25" style="1" customWidth="1"/>
    <col min="15103" max="15105" width="17.7109375" style="1" customWidth="1"/>
    <col min="15106" max="15106" width="12.42578125" style="1" customWidth="1"/>
    <col min="15107" max="15107" width="17.7109375" style="1" customWidth="1"/>
    <col min="15108" max="15357" width="8.0703125" style="1"/>
    <col min="15358" max="15358" width="25" style="1" customWidth="1"/>
    <col min="15359" max="15361" width="17.7109375" style="1" customWidth="1"/>
    <col min="15362" max="15362" width="12.42578125" style="1" customWidth="1"/>
    <col min="15363" max="15363" width="17.7109375" style="1" customWidth="1"/>
    <col min="15364" max="15613" width="8.0703125" style="1"/>
    <col min="15614" max="15614" width="25" style="1" customWidth="1"/>
    <col min="15615" max="15617" width="17.7109375" style="1" customWidth="1"/>
    <col min="15618" max="15618" width="12.42578125" style="1" customWidth="1"/>
    <col min="15619" max="15619" width="17.7109375" style="1" customWidth="1"/>
    <col min="15620" max="15869" width="8.0703125" style="1"/>
    <col min="15870" max="15870" width="25" style="1" customWidth="1"/>
    <col min="15871" max="15873" width="17.7109375" style="1" customWidth="1"/>
    <col min="15874" max="15874" width="12.42578125" style="1" customWidth="1"/>
    <col min="15875" max="15875" width="17.7109375" style="1" customWidth="1"/>
    <col min="15876" max="16125" width="8.0703125" style="1"/>
    <col min="16126" max="16126" width="25" style="1" customWidth="1"/>
    <col min="16127" max="16129" width="17.7109375" style="1" customWidth="1"/>
    <col min="16130" max="16130" width="12.42578125" style="1" customWidth="1"/>
    <col min="16131" max="16131" width="17.7109375" style="1" customWidth="1"/>
    <col min="16132" max="16384" width="8.0703125" style="1"/>
  </cols>
  <sheetData>
    <row r="1" spans="1:9" x14ac:dyDescent="0.65">
      <c r="A1" s="1" t="s">
        <v>24</v>
      </c>
      <c r="B1" s="4"/>
      <c r="C1" s="4"/>
    </row>
    <row r="2" spans="1:9" x14ac:dyDescent="0.6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9" x14ac:dyDescent="0.65">
      <c r="A3" s="16"/>
      <c r="B3" s="16"/>
      <c r="C3" s="16"/>
      <c r="D3" s="16"/>
      <c r="E3" s="16"/>
      <c r="F3" s="16"/>
      <c r="G3" s="16"/>
      <c r="H3" s="16"/>
      <c r="I3" s="16"/>
    </row>
    <row r="4" spans="1:9" ht="19.5" customHeight="1" x14ac:dyDescent="0.65">
      <c r="A4" s="2"/>
      <c r="B4" s="2"/>
      <c r="C4" s="2"/>
      <c r="D4" s="2"/>
      <c r="E4" s="2"/>
      <c r="F4" s="132" t="s">
        <v>1</v>
      </c>
      <c r="G4" s="132"/>
      <c r="H4" s="59"/>
      <c r="I4" s="59"/>
    </row>
    <row r="5" spans="1:9" ht="15" customHeight="1" x14ac:dyDescent="0.65"/>
    <row r="6" spans="1:9" ht="59.15" customHeight="1" x14ac:dyDescent="0.65">
      <c r="A6" s="6" t="s">
        <v>71</v>
      </c>
      <c r="B6" s="6" t="s">
        <v>2</v>
      </c>
      <c r="C6" s="6" t="s">
        <v>85</v>
      </c>
      <c r="D6" s="6" t="s">
        <v>62</v>
      </c>
      <c r="E6" s="6" t="s">
        <v>72</v>
      </c>
      <c r="F6" s="54" t="s">
        <v>26</v>
      </c>
      <c r="G6" s="55"/>
      <c r="H6" s="55"/>
      <c r="I6" s="56"/>
    </row>
    <row r="7" spans="1:9" ht="15" customHeight="1" x14ac:dyDescent="0.65">
      <c r="A7" s="7" t="s">
        <v>3</v>
      </c>
      <c r="B7" s="7" t="s">
        <v>4</v>
      </c>
      <c r="C7" s="22" t="s">
        <v>5</v>
      </c>
      <c r="D7" s="22" t="s">
        <v>8</v>
      </c>
      <c r="E7" s="22"/>
      <c r="F7" s="62" t="s">
        <v>92</v>
      </c>
      <c r="G7" s="63"/>
      <c r="H7" s="63"/>
      <c r="I7" s="33" t="s">
        <v>93</v>
      </c>
    </row>
    <row r="8" spans="1:9" ht="81.900000000000006" customHeight="1" x14ac:dyDescent="0.65">
      <c r="A8" s="35"/>
      <c r="B8" s="41">
        <v>1</v>
      </c>
      <c r="C8" s="27">
        <f>ROUNDUP(A8*B8,0)</f>
        <v>0</v>
      </c>
      <c r="D8" s="30">
        <v>0.8</v>
      </c>
      <c r="E8" s="36"/>
      <c r="F8" s="60"/>
      <c r="G8" s="61"/>
      <c r="H8" s="61"/>
      <c r="I8" s="126"/>
    </row>
    <row r="9" spans="1:9" ht="18.649999999999999" customHeight="1" x14ac:dyDescent="0.65"/>
    <row r="10" spans="1:9" s="2" customFormat="1" ht="60" customHeight="1" x14ac:dyDescent="0.65">
      <c r="A10" s="6" t="s">
        <v>6</v>
      </c>
      <c r="B10" s="6" t="s">
        <v>63</v>
      </c>
      <c r="C10" s="6" t="s">
        <v>7</v>
      </c>
      <c r="D10" s="6" t="s">
        <v>64</v>
      </c>
      <c r="E10" s="6" t="s">
        <v>66</v>
      </c>
      <c r="F10" s="54" t="s">
        <v>73</v>
      </c>
      <c r="G10" s="55"/>
      <c r="H10" s="56"/>
      <c r="I10" s="6" t="s">
        <v>74</v>
      </c>
    </row>
    <row r="11" spans="1:9" ht="15" customHeight="1" x14ac:dyDescent="0.65">
      <c r="A11" s="7"/>
      <c r="B11" s="7" t="s">
        <v>17</v>
      </c>
      <c r="C11" s="7" t="s">
        <v>9</v>
      </c>
      <c r="D11" s="7" t="s">
        <v>65</v>
      </c>
      <c r="E11" s="7" t="s">
        <v>18</v>
      </c>
      <c r="F11" s="64" t="s">
        <v>67</v>
      </c>
      <c r="G11" s="65"/>
      <c r="H11" s="66"/>
      <c r="I11" s="7" t="s">
        <v>75</v>
      </c>
    </row>
    <row r="12" spans="1:9" ht="15" customHeight="1" x14ac:dyDescent="0.65">
      <c r="A12" s="67"/>
      <c r="B12" s="8" t="s">
        <v>10</v>
      </c>
      <c r="C12" s="8" t="s">
        <v>11</v>
      </c>
      <c r="D12" s="8" t="s">
        <v>10</v>
      </c>
      <c r="E12" s="8" t="s">
        <v>10</v>
      </c>
      <c r="F12" s="69" t="s">
        <v>10</v>
      </c>
      <c r="G12" s="70"/>
      <c r="H12" s="71"/>
      <c r="I12" s="8" t="s">
        <v>10</v>
      </c>
    </row>
    <row r="13" spans="1:9" ht="28.2" customHeight="1" x14ac:dyDescent="0.65">
      <c r="A13" s="68"/>
      <c r="B13" s="38"/>
      <c r="C13" s="38"/>
      <c r="D13" s="10">
        <f>B13*C13</f>
        <v>0</v>
      </c>
      <c r="E13" s="25"/>
      <c r="F13" s="72"/>
      <c r="G13" s="73"/>
      <c r="H13" s="74"/>
      <c r="I13" s="25"/>
    </row>
    <row r="14" spans="1:9" ht="40.85" customHeight="1" x14ac:dyDescent="0.65">
      <c r="A14" s="35"/>
      <c r="B14" s="39"/>
      <c r="C14" s="39"/>
      <c r="D14" s="29">
        <f>B14*C14</f>
        <v>0</v>
      </c>
      <c r="E14" s="28"/>
      <c r="F14" s="53"/>
      <c r="G14" s="53"/>
      <c r="H14" s="53"/>
      <c r="I14" s="28"/>
    </row>
    <row r="15" spans="1:9" ht="40.85" customHeight="1" x14ac:dyDescent="0.65">
      <c r="A15" s="35"/>
      <c r="B15" s="39"/>
      <c r="C15" s="39"/>
      <c r="D15" s="29">
        <f t="shared" ref="D15:D18" si="0">B15*C15</f>
        <v>0</v>
      </c>
      <c r="E15" s="28"/>
      <c r="F15" s="53"/>
      <c r="G15" s="53"/>
      <c r="H15" s="53"/>
      <c r="I15" s="28"/>
    </row>
    <row r="16" spans="1:9" ht="40.85" customHeight="1" x14ac:dyDescent="0.65">
      <c r="A16" s="35"/>
      <c r="B16" s="39"/>
      <c r="C16" s="39"/>
      <c r="D16" s="29">
        <f t="shared" si="0"/>
        <v>0</v>
      </c>
      <c r="E16" s="28"/>
      <c r="F16" s="53"/>
      <c r="G16" s="53"/>
      <c r="H16" s="53"/>
      <c r="I16" s="28"/>
    </row>
    <row r="17" spans="1:12" ht="40.85" customHeight="1" x14ac:dyDescent="0.65">
      <c r="A17" s="35"/>
      <c r="B17" s="39"/>
      <c r="C17" s="39"/>
      <c r="D17" s="29">
        <f t="shared" si="0"/>
        <v>0</v>
      </c>
      <c r="E17" s="28"/>
      <c r="F17" s="53"/>
      <c r="G17" s="53"/>
      <c r="H17" s="53"/>
      <c r="I17" s="28"/>
    </row>
    <row r="18" spans="1:12" ht="40.85" customHeight="1" thickBot="1" x14ac:dyDescent="0.7">
      <c r="A18" s="37"/>
      <c r="B18" s="40"/>
      <c r="C18" s="40"/>
      <c r="D18" s="29">
        <f t="shared" si="0"/>
        <v>0</v>
      </c>
      <c r="E18" s="26"/>
      <c r="F18" s="79"/>
      <c r="G18" s="80"/>
      <c r="H18" s="81"/>
      <c r="I18" s="26"/>
    </row>
    <row r="19" spans="1:12" ht="40.85" customHeight="1" thickBot="1" x14ac:dyDescent="0.7">
      <c r="A19" s="11" t="s">
        <v>12</v>
      </c>
      <c r="B19" s="13"/>
      <c r="C19" s="13"/>
      <c r="D19" s="12">
        <f>SUM(D13:D18)</f>
        <v>0</v>
      </c>
      <c r="E19" s="12">
        <f>ROUNDDOWN(D8*D19,0)</f>
        <v>0</v>
      </c>
      <c r="F19" s="129" t="str">
        <f>IF(OR(F8="TAISに掲載された「介護ソフト」",F8="バックオフィスソフト",F8="介護ソフトの定着促進",F8="介護テクノロジーのパッケージ型導入支援"),G20,IF(OR(F8="TAISに掲載された介護テクノロジー※「介護ソフト」を除く",F8="その他"),G20*C13,""))</f>
        <v/>
      </c>
      <c r="G19" s="130"/>
      <c r="H19" s="131"/>
      <c r="I19" s="12">
        <f>MIN(E19:H19)</f>
        <v>0</v>
      </c>
      <c r="L19" s="32"/>
    </row>
    <row r="20" spans="1:12" s="3" customFormat="1" ht="15.9" x14ac:dyDescent="0.55000000000000004">
      <c r="A20" s="3" t="s">
        <v>68</v>
      </c>
      <c r="F20" s="77" t="s">
        <v>91</v>
      </c>
      <c r="G20" s="75" t="e">
        <f>VLOOKUP(I8,データ!B11:C43,2,FALSE)</f>
        <v>#N/A</v>
      </c>
      <c r="H20" s="75"/>
    </row>
    <row r="21" spans="1:12" s="3" customFormat="1" ht="15.9" x14ac:dyDescent="0.55000000000000004">
      <c r="A21" s="3" t="s">
        <v>69</v>
      </c>
      <c r="F21" s="78"/>
      <c r="G21" s="76"/>
      <c r="H21" s="76"/>
    </row>
  </sheetData>
  <mergeCells count="19">
    <mergeCell ref="G20:H21"/>
    <mergeCell ref="F20:F21"/>
    <mergeCell ref="F16:H16"/>
    <mergeCell ref="F17:H17"/>
    <mergeCell ref="F18:H18"/>
    <mergeCell ref="F19:H19"/>
    <mergeCell ref="F15:H15"/>
    <mergeCell ref="F10:H10"/>
    <mergeCell ref="A2:I2"/>
    <mergeCell ref="F4:G4"/>
    <mergeCell ref="H4:I4"/>
    <mergeCell ref="F8:H8"/>
    <mergeCell ref="F6:I6"/>
    <mergeCell ref="F7:H7"/>
    <mergeCell ref="F11:H11"/>
    <mergeCell ref="A12:A13"/>
    <mergeCell ref="F12:H12"/>
    <mergeCell ref="F13:H13"/>
    <mergeCell ref="F14:H14"/>
  </mergeCells>
  <phoneticPr fontId="3"/>
  <dataValidations count="1">
    <dataValidation type="list" allowBlank="1" showInputMessage="1" showErrorMessage="1" sqref="I8" xr:uid="{1DF2AC69-B781-471E-B1F1-71C5E6B51D6D}">
      <formula1>INDIRECT($F$8)</formula1>
    </dataValidation>
  </dataValidations>
  <printOptions horizontalCentered="1"/>
  <pageMargins left="0.23622047244094491" right="0.23622047244094491" top="0.74803149606299213" bottom="0.35433070866141736" header="0.31496062992125984" footer="0.31496062992125984"/>
  <pageSetup paperSize="9" scale="7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B530BF7-1571-400D-A98C-B71A8101BFF2}">
          <x14:formula1>
            <xm:f>データ!$A$2:$A$7</xm:f>
          </x14:formula1>
          <xm:sqref>F8:H8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EE73A-8BBC-43BD-8541-539B4FB6BF29}">
  <sheetPr>
    <pageSetUpPr fitToPage="1"/>
  </sheetPr>
  <dimension ref="A1:L15"/>
  <sheetViews>
    <sheetView showGridLines="0" view="pageBreakPreview" zoomScale="85" zoomScaleNormal="85" zoomScaleSheetLayoutView="85" workbookViewId="0">
      <selection activeCell="T11" sqref="T11"/>
    </sheetView>
  </sheetViews>
  <sheetFormatPr defaultColWidth="8.0703125" defaultRowHeight="18.45" x14ac:dyDescent="0.65"/>
  <cols>
    <col min="1" max="2" width="11.7109375" style="1" customWidth="1"/>
    <col min="3" max="8" width="8.2109375" style="1" customWidth="1"/>
    <col min="9" max="9" width="9.5" style="1" customWidth="1"/>
    <col min="10" max="10" width="7.28515625" style="1" customWidth="1"/>
    <col min="11" max="11" width="8.0703125" style="1" customWidth="1"/>
    <col min="12" max="12" width="23.5703125" style="1" customWidth="1"/>
    <col min="13" max="258" width="8.0703125" style="1"/>
    <col min="259" max="259" width="25" style="1" customWidth="1"/>
    <col min="260" max="262" width="17.7109375" style="1" customWidth="1"/>
    <col min="263" max="263" width="12.42578125" style="1" customWidth="1"/>
    <col min="264" max="264" width="17.7109375" style="1" customWidth="1"/>
    <col min="265" max="514" width="8.0703125" style="1"/>
    <col min="515" max="515" width="25" style="1" customWidth="1"/>
    <col min="516" max="518" width="17.7109375" style="1" customWidth="1"/>
    <col min="519" max="519" width="12.42578125" style="1" customWidth="1"/>
    <col min="520" max="520" width="17.7109375" style="1" customWidth="1"/>
    <col min="521" max="770" width="8.0703125" style="1"/>
    <col min="771" max="771" width="25" style="1" customWidth="1"/>
    <col min="772" max="774" width="17.7109375" style="1" customWidth="1"/>
    <col min="775" max="775" width="12.42578125" style="1" customWidth="1"/>
    <col min="776" max="776" width="17.7109375" style="1" customWidth="1"/>
    <col min="777" max="1026" width="8.0703125" style="1"/>
    <col min="1027" max="1027" width="25" style="1" customWidth="1"/>
    <col min="1028" max="1030" width="17.7109375" style="1" customWidth="1"/>
    <col min="1031" max="1031" width="12.42578125" style="1" customWidth="1"/>
    <col min="1032" max="1032" width="17.7109375" style="1" customWidth="1"/>
    <col min="1033" max="1282" width="8.0703125" style="1"/>
    <col min="1283" max="1283" width="25" style="1" customWidth="1"/>
    <col min="1284" max="1286" width="17.7109375" style="1" customWidth="1"/>
    <col min="1287" max="1287" width="12.42578125" style="1" customWidth="1"/>
    <col min="1288" max="1288" width="17.7109375" style="1" customWidth="1"/>
    <col min="1289" max="1538" width="8.0703125" style="1"/>
    <col min="1539" max="1539" width="25" style="1" customWidth="1"/>
    <col min="1540" max="1542" width="17.7109375" style="1" customWidth="1"/>
    <col min="1543" max="1543" width="12.42578125" style="1" customWidth="1"/>
    <col min="1544" max="1544" width="17.7109375" style="1" customWidth="1"/>
    <col min="1545" max="1794" width="8.0703125" style="1"/>
    <col min="1795" max="1795" width="25" style="1" customWidth="1"/>
    <col min="1796" max="1798" width="17.7109375" style="1" customWidth="1"/>
    <col min="1799" max="1799" width="12.42578125" style="1" customWidth="1"/>
    <col min="1800" max="1800" width="17.7109375" style="1" customWidth="1"/>
    <col min="1801" max="2050" width="8.0703125" style="1"/>
    <col min="2051" max="2051" width="25" style="1" customWidth="1"/>
    <col min="2052" max="2054" width="17.7109375" style="1" customWidth="1"/>
    <col min="2055" max="2055" width="12.42578125" style="1" customWidth="1"/>
    <col min="2056" max="2056" width="17.7109375" style="1" customWidth="1"/>
    <col min="2057" max="2306" width="8.0703125" style="1"/>
    <col min="2307" max="2307" width="25" style="1" customWidth="1"/>
    <col min="2308" max="2310" width="17.7109375" style="1" customWidth="1"/>
    <col min="2311" max="2311" width="12.42578125" style="1" customWidth="1"/>
    <col min="2312" max="2312" width="17.7109375" style="1" customWidth="1"/>
    <col min="2313" max="2562" width="8.0703125" style="1"/>
    <col min="2563" max="2563" width="25" style="1" customWidth="1"/>
    <col min="2564" max="2566" width="17.7109375" style="1" customWidth="1"/>
    <col min="2567" max="2567" width="12.42578125" style="1" customWidth="1"/>
    <col min="2568" max="2568" width="17.7109375" style="1" customWidth="1"/>
    <col min="2569" max="2818" width="8.0703125" style="1"/>
    <col min="2819" max="2819" width="25" style="1" customWidth="1"/>
    <col min="2820" max="2822" width="17.7109375" style="1" customWidth="1"/>
    <col min="2823" max="2823" width="12.42578125" style="1" customWidth="1"/>
    <col min="2824" max="2824" width="17.7109375" style="1" customWidth="1"/>
    <col min="2825" max="3074" width="8.0703125" style="1"/>
    <col min="3075" max="3075" width="25" style="1" customWidth="1"/>
    <col min="3076" max="3078" width="17.7109375" style="1" customWidth="1"/>
    <col min="3079" max="3079" width="12.42578125" style="1" customWidth="1"/>
    <col min="3080" max="3080" width="17.7109375" style="1" customWidth="1"/>
    <col min="3081" max="3330" width="8.0703125" style="1"/>
    <col min="3331" max="3331" width="25" style="1" customWidth="1"/>
    <col min="3332" max="3334" width="17.7109375" style="1" customWidth="1"/>
    <col min="3335" max="3335" width="12.42578125" style="1" customWidth="1"/>
    <col min="3336" max="3336" width="17.7109375" style="1" customWidth="1"/>
    <col min="3337" max="3586" width="8.0703125" style="1"/>
    <col min="3587" max="3587" width="25" style="1" customWidth="1"/>
    <col min="3588" max="3590" width="17.7109375" style="1" customWidth="1"/>
    <col min="3591" max="3591" width="12.42578125" style="1" customWidth="1"/>
    <col min="3592" max="3592" width="17.7109375" style="1" customWidth="1"/>
    <col min="3593" max="3842" width="8.0703125" style="1"/>
    <col min="3843" max="3843" width="25" style="1" customWidth="1"/>
    <col min="3844" max="3846" width="17.7109375" style="1" customWidth="1"/>
    <col min="3847" max="3847" width="12.42578125" style="1" customWidth="1"/>
    <col min="3848" max="3848" width="17.7109375" style="1" customWidth="1"/>
    <col min="3849" max="4098" width="8.0703125" style="1"/>
    <col min="4099" max="4099" width="25" style="1" customWidth="1"/>
    <col min="4100" max="4102" width="17.7109375" style="1" customWidth="1"/>
    <col min="4103" max="4103" width="12.42578125" style="1" customWidth="1"/>
    <col min="4104" max="4104" width="17.7109375" style="1" customWidth="1"/>
    <col min="4105" max="4354" width="8.0703125" style="1"/>
    <col min="4355" max="4355" width="25" style="1" customWidth="1"/>
    <col min="4356" max="4358" width="17.7109375" style="1" customWidth="1"/>
    <col min="4359" max="4359" width="12.42578125" style="1" customWidth="1"/>
    <col min="4360" max="4360" width="17.7109375" style="1" customWidth="1"/>
    <col min="4361" max="4610" width="8.0703125" style="1"/>
    <col min="4611" max="4611" width="25" style="1" customWidth="1"/>
    <col min="4612" max="4614" width="17.7109375" style="1" customWidth="1"/>
    <col min="4615" max="4615" width="12.42578125" style="1" customWidth="1"/>
    <col min="4616" max="4616" width="17.7109375" style="1" customWidth="1"/>
    <col min="4617" max="4866" width="8.0703125" style="1"/>
    <col min="4867" max="4867" width="25" style="1" customWidth="1"/>
    <col min="4868" max="4870" width="17.7109375" style="1" customWidth="1"/>
    <col min="4871" max="4871" width="12.42578125" style="1" customWidth="1"/>
    <col min="4872" max="4872" width="17.7109375" style="1" customWidth="1"/>
    <col min="4873" max="5122" width="8.0703125" style="1"/>
    <col min="5123" max="5123" width="25" style="1" customWidth="1"/>
    <col min="5124" max="5126" width="17.7109375" style="1" customWidth="1"/>
    <col min="5127" max="5127" width="12.42578125" style="1" customWidth="1"/>
    <col min="5128" max="5128" width="17.7109375" style="1" customWidth="1"/>
    <col min="5129" max="5378" width="8.0703125" style="1"/>
    <col min="5379" max="5379" width="25" style="1" customWidth="1"/>
    <col min="5380" max="5382" width="17.7109375" style="1" customWidth="1"/>
    <col min="5383" max="5383" width="12.42578125" style="1" customWidth="1"/>
    <col min="5384" max="5384" width="17.7109375" style="1" customWidth="1"/>
    <col min="5385" max="5634" width="8.0703125" style="1"/>
    <col min="5635" max="5635" width="25" style="1" customWidth="1"/>
    <col min="5636" max="5638" width="17.7109375" style="1" customWidth="1"/>
    <col min="5639" max="5639" width="12.42578125" style="1" customWidth="1"/>
    <col min="5640" max="5640" width="17.7109375" style="1" customWidth="1"/>
    <col min="5641" max="5890" width="8.0703125" style="1"/>
    <col min="5891" max="5891" width="25" style="1" customWidth="1"/>
    <col min="5892" max="5894" width="17.7109375" style="1" customWidth="1"/>
    <col min="5895" max="5895" width="12.42578125" style="1" customWidth="1"/>
    <col min="5896" max="5896" width="17.7109375" style="1" customWidth="1"/>
    <col min="5897" max="6146" width="8.0703125" style="1"/>
    <col min="6147" max="6147" width="25" style="1" customWidth="1"/>
    <col min="6148" max="6150" width="17.7109375" style="1" customWidth="1"/>
    <col min="6151" max="6151" width="12.42578125" style="1" customWidth="1"/>
    <col min="6152" max="6152" width="17.7109375" style="1" customWidth="1"/>
    <col min="6153" max="6402" width="8.0703125" style="1"/>
    <col min="6403" max="6403" width="25" style="1" customWidth="1"/>
    <col min="6404" max="6406" width="17.7109375" style="1" customWidth="1"/>
    <col min="6407" max="6407" width="12.42578125" style="1" customWidth="1"/>
    <col min="6408" max="6408" width="17.7109375" style="1" customWidth="1"/>
    <col min="6409" max="6658" width="8.0703125" style="1"/>
    <col min="6659" max="6659" width="25" style="1" customWidth="1"/>
    <col min="6660" max="6662" width="17.7109375" style="1" customWidth="1"/>
    <col min="6663" max="6663" width="12.42578125" style="1" customWidth="1"/>
    <col min="6664" max="6664" width="17.7109375" style="1" customWidth="1"/>
    <col min="6665" max="6914" width="8.0703125" style="1"/>
    <col min="6915" max="6915" width="25" style="1" customWidth="1"/>
    <col min="6916" max="6918" width="17.7109375" style="1" customWidth="1"/>
    <col min="6919" max="6919" width="12.42578125" style="1" customWidth="1"/>
    <col min="6920" max="6920" width="17.7109375" style="1" customWidth="1"/>
    <col min="6921" max="7170" width="8.0703125" style="1"/>
    <col min="7171" max="7171" width="25" style="1" customWidth="1"/>
    <col min="7172" max="7174" width="17.7109375" style="1" customWidth="1"/>
    <col min="7175" max="7175" width="12.42578125" style="1" customWidth="1"/>
    <col min="7176" max="7176" width="17.7109375" style="1" customWidth="1"/>
    <col min="7177" max="7426" width="8.0703125" style="1"/>
    <col min="7427" max="7427" width="25" style="1" customWidth="1"/>
    <col min="7428" max="7430" width="17.7109375" style="1" customWidth="1"/>
    <col min="7431" max="7431" width="12.42578125" style="1" customWidth="1"/>
    <col min="7432" max="7432" width="17.7109375" style="1" customWidth="1"/>
    <col min="7433" max="7682" width="8.0703125" style="1"/>
    <col min="7683" max="7683" width="25" style="1" customWidth="1"/>
    <col min="7684" max="7686" width="17.7109375" style="1" customWidth="1"/>
    <col min="7687" max="7687" width="12.42578125" style="1" customWidth="1"/>
    <col min="7688" max="7688" width="17.7109375" style="1" customWidth="1"/>
    <col min="7689" max="7938" width="8.0703125" style="1"/>
    <col min="7939" max="7939" width="25" style="1" customWidth="1"/>
    <col min="7940" max="7942" width="17.7109375" style="1" customWidth="1"/>
    <col min="7943" max="7943" width="12.42578125" style="1" customWidth="1"/>
    <col min="7944" max="7944" width="17.7109375" style="1" customWidth="1"/>
    <col min="7945" max="8194" width="8.0703125" style="1"/>
    <col min="8195" max="8195" width="25" style="1" customWidth="1"/>
    <col min="8196" max="8198" width="17.7109375" style="1" customWidth="1"/>
    <col min="8199" max="8199" width="12.42578125" style="1" customWidth="1"/>
    <col min="8200" max="8200" width="17.7109375" style="1" customWidth="1"/>
    <col min="8201" max="8450" width="8.0703125" style="1"/>
    <col min="8451" max="8451" width="25" style="1" customWidth="1"/>
    <col min="8452" max="8454" width="17.7109375" style="1" customWidth="1"/>
    <col min="8455" max="8455" width="12.42578125" style="1" customWidth="1"/>
    <col min="8456" max="8456" width="17.7109375" style="1" customWidth="1"/>
    <col min="8457" max="8706" width="8.0703125" style="1"/>
    <col min="8707" max="8707" width="25" style="1" customWidth="1"/>
    <col min="8708" max="8710" width="17.7109375" style="1" customWidth="1"/>
    <col min="8711" max="8711" width="12.42578125" style="1" customWidth="1"/>
    <col min="8712" max="8712" width="17.7109375" style="1" customWidth="1"/>
    <col min="8713" max="8962" width="8.0703125" style="1"/>
    <col min="8963" max="8963" width="25" style="1" customWidth="1"/>
    <col min="8964" max="8966" width="17.7109375" style="1" customWidth="1"/>
    <col min="8967" max="8967" width="12.42578125" style="1" customWidth="1"/>
    <col min="8968" max="8968" width="17.7109375" style="1" customWidth="1"/>
    <col min="8969" max="9218" width="8.0703125" style="1"/>
    <col min="9219" max="9219" width="25" style="1" customWidth="1"/>
    <col min="9220" max="9222" width="17.7109375" style="1" customWidth="1"/>
    <col min="9223" max="9223" width="12.42578125" style="1" customWidth="1"/>
    <col min="9224" max="9224" width="17.7109375" style="1" customWidth="1"/>
    <col min="9225" max="9474" width="8.0703125" style="1"/>
    <col min="9475" max="9475" width="25" style="1" customWidth="1"/>
    <col min="9476" max="9478" width="17.7109375" style="1" customWidth="1"/>
    <col min="9479" max="9479" width="12.42578125" style="1" customWidth="1"/>
    <col min="9480" max="9480" width="17.7109375" style="1" customWidth="1"/>
    <col min="9481" max="9730" width="8.0703125" style="1"/>
    <col min="9731" max="9731" width="25" style="1" customWidth="1"/>
    <col min="9732" max="9734" width="17.7109375" style="1" customWidth="1"/>
    <col min="9735" max="9735" width="12.42578125" style="1" customWidth="1"/>
    <col min="9736" max="9736" width="17.7109375" style="1" customWidth="1"/>
    <col min="9737" max="9986" width="8.0703125" style="1"/>
    <col min="9987" max="9987" width="25" style="1" customWidth="1"/>
    <col min="9988" max="9990" width="17.7109375" style="1" customWidth="1"/>
    <col min="9991" max="9991" width="12.42578125" style="1" customWidth="1"/>
    <col min="9992" max="9992" width="17.7109375" style="1" customWidth="1"/>
    <col min="9993" max="10242" width="8.0703125" style="1"/>
    <col min="10243" max="10243" width="25" style="1" customWidth="1"/>
    <col min="10244" max="10246" width="17.7109375" style="1" customWidth="1"/>
    <col min="10247" max="10247" width="12.42578125" style="1" customWidth="1"/>
    <col min="10248" max="10248" width="17.7109375" style="1" customWidth="1"/>
    <col min="10249" max="10498" width="8.0703125" style="1"/>
    <col min="10499" max="10499" width="25" style="1" customWidth="1"/>
    <col min="10500" max="10502" width="17.7109375" style="1" customWidth="1"/>
    <col min="10503" max="10503" width="12.42578125" style="1" customWidth="1"/>
    <col min="10504" max="10504" width="17.7109375" style="1" customWidth="1"/>
    <col min="10505" max="10754" width="8.0703125" style="1"/>
    <col min="10755" max="10755" width="25" style="1" customWidth="1"/>
    <col min="10756" max="10758" width="17.7109375" style="1" customWidth="1"/>
    <col min="10759" max="10759" width="12.42578125" style="1" customWidth="1"/>
    <col min="10760" max="10760" width="17.7109375" style="1" customWidth="1"/>
    <col min="10761" max="11010" width="8.0703125" style="1"/>
    <col min="11011" max="11011" width="25" style="1" customWidth="1"/>
    <col min="11012" max="11014" width="17.7109375" style="1" customWidth="1"/>
    <col min="11015" max="11015" width="12.42578125" style="1" customWidth="1"/>
    <col min="11016" max="11016" width="17.7109375" style="1" customWidth="1"/>
    <col min="11017" max="11266" width="8.0703125" style="1"/>
    <col min="11267" max="11267" width="25" style="1" customWidth="1"/>
    <col min="11268" max="11270" width="17.7109375" style="1" customWidth="1"/>
    <col min="11271" max="11271" width="12.42578125" style="1" customWidth="1"/>
    <col min="11272" max="11272" width="17.7109375" style="1" customWidth="1"/>
    <col min="11273" max="11522" width="8.0703125" style="1"/>
    <col min="11523" max="11523" width="25" style="1" customWidth="1"/>
    <col min="11524" max="11526" width="17.7109375" style="1" customWidth="1"/>
    <col min="11527" max="11527" width="12.42578125" style="1" customWidth="1"/>
    <col min="11528" max="11528" width="17.7109375" style="1" customWidth="1"/>
    <col min="11529" max="11778" width="8.0703125" style="1"/>
    <col min="11779" max="11779" width="25" style="1" customWidth="1"/>
    <col min="11780" max="11782" width="17.7109375" style="1" customWidth="1"/>
    <col min="11783" max="11783" width="12.42578125" style="1" customWidth="1"/>
    <col min="11784" max="11784" width="17.7109375" style="1" customWidth="1"/>
    <col min="11785" max="12034" width="8.0703125" style="1"/>
    <col min="12035" max="12035" width="25" style="1" customWidth="1"/>
    <col min="12036" max="12038" width="17.7109375" style="1" customWidth="1"/>
    <col min="12039" max="12039" width="12.42578125" style="1" customWidth="1"/>
    <col min="12040" max="12040" width="17.7109375" style="1" customWidth="1"/>
    <col min="12041" max="12290" width="8.0703125" style="1"/>
    <col min="12291" max="12291" width="25" style="1" customWidth="1"/>
    <col min="12292" max="12294" width="17.7109375" style="1" customWidth="1"/>
    <col min="12295" max="12295" width="12.42578125" style="1" customWidth="1"/>
    <col min="12296" max="12296" width="17.7109375" style="1" customWidth="1"/>
    <col min="12297" max="12546" width="8.0703125" style="1"/>
    <col min="12547" max="12547" width="25" style="1" customWidth="1"/>
    <col min="12548" max="12550" width="17.7109375" style="1" customWidth="1"/>
    <col min="12551" max="12551" width="12.42578125" style="1" customWidth="1"/>
    <col min="12552" max="12552" width="17.7109375" style="1" customWidth="1"/>
    <col min="12553" max="12802" width="8.0703125" style="1"/>
    <col min="12803" max="12803" width="25" style="1" customWidth="1"/>
    <col min="12804" max="12806" width="17.7109375" style="1" customWidth="1"/>
    <col min="12807" max="12807" width="12.42578125" style="1" customWidth="1"/>
    <col min="12808" max="12808" width="17.7109375" style="1" customWidth="1"/>
    <col min="12809" max="13058" width="8.0703125" style="1"/>
    <col min="13059" max="13059" width="25" style="1" customWidth="1"/>
    <col min="13060" max="13062" width="17.7109375" style="1" customWidth="1"/>
    <col min="13063" max="13063" width="12.42578125" style="1" customWidth="1"/>
    <col min="13064" max="13064" width="17.7109375" style="1" customWidth="1"/>
    <col min="13065" max="13314" width="8.0703125" style="1"/>
    <col min="13315" max="13315" width="25" style="1" customWidth="1"/>
    <col min="13316" max="13318" width="17.7109375" style="1" customWidth="1"/>
    <col min="13319" max="13319" width="12.42578125" style="1" customWidth="1"/>
    <col min="13320" max="13320" width="17.7109375" style="1" customWidth="1"/>
    <col min="13321" max="13570" width="8.0703125" style="1"/>
    <col min="13571" max="13571" width="25" style="1" customWidth="1"/>
    <col min="13572" max="13574" width="17.7109375" style="1" customWidth="1"/>
    <col min="13575" max="13575" width="12.42578125" style="1" customWidth="1"/>
    <col min="13576" max="13576" width="17.7109375" style="1" customWidth="1"/>
    <col min="13577" max="13826" width="8.0703125" style="1"/>
    <col min="13827" max="13827" width="25" style="1" customWidth="1"/>
    <col min="13828" max="13830" width="17.7109375" style="1" customWidth="1"/>
    <col min="13831" max="13831" width="12.42578125" style="1" customWidth="1"/>
    <col min="13832" max="13832" width="17.7109375" style="1" customWidth="1"/>
    <col min="13833" max="14082" width="8.0703125" style="1"/>
    <col min="14083" max="14083" width="25" style="1" customWidth="1"/>
    <col min="14084" max="14086" width="17.7109375" style="1" customWidth="1"/>
    <col min="14087" max="14087" width="12.42578125" style="1" customWidth="1"/>
    <col min="14088" max="14088" width="17.7109375" style="1" customWidth="1"/>
    <col min="14089" max="14338" width="8.0703125" style="1"/>
    <col min="14339" max="14339" width="25" style="1" customWidth="1"/>
    <col min="14340" max="14342" width="17.7109375" style="1" customWidth="1"/>
    <col min="14343" max="14343" width="12.42578125" style="1" customWidth="1"/>
    <col min="14344" max="14344" width="17.7109375" style="1" customWidth="1"/>
    <col min="14345" max="14594" width="8.0703125" style="1"/>
    <col min="14595" max="14595" width="25" style="1" customWidth="1"/>
    <col min="14596" max="14598" width="17.7109375" style="1" customWidth="1"/>
    <col min="14599" max="14599" width="12.42578125" style="1" customWidth="1"/>
    <col min="14600" max="14600" width="17.7109375" style="1" customWidth="1"/>
    <col min="14601" max="14850" width="8.0703125" style="1"/>
    <col min="14851" max="14851" width="25" style="1" customWidth="1"/>
    <col min="14852" max="14854" width="17.7109375" style="1" customWidth="1"/>
    <col min="14855" max="14855" width="12.42578125" style="1" customWidth="1"/>
    <col min="14856" max="14856" width="17.7109375" style="1" customWidth="1"/>
    <col min="14857" max="15106" width="8.0703125" style="1"/>
    <col min="15107" max="15107" width="25" style="1" customWidth="1"/>
    <col min="15108" max="15110" width="17.7109375" style="1" customWidth="1"/>
    <col min="15111" max="15111" width="12.42578125" style="1" customWidth="1"/>
    <col min="15112" max="15112" width="17.7109375" style="1" customWidth="1"/>
    <col min="15113" max="15362" width="8.0703125" style="1"/>
    <col min="15363" max="15363" width="25" style="1" customWidth="1"/>
    <col min="15364" max="15366" width="17.7109375" style="1" customWidth="1"/>
    <col min="15367" max="15367" width="12.42578125" style="1" customWidth="1"/>
    <col min="15368" max="15368" width="17.7109375" style="1" customWidth="1"/>
    <col min="15369" max="15618" width="8.0703125" style="1"/>
    <col min="15619" max="15619" width="25" style="1" customWidth="1"/>
    <col min="15620" max="15622" width="17.7109375" style="1" customWidth="1"/>
    <col min="15623" max="15623" width="12.42578125" style="1" customWidth="1"/>
    <col min="15624" max="15624" width="17.7109375" style="1" customWidth="1"/>
    <col min="15625" max="15874" width="8.0703125" style="1"/>
    <col min="15875" max="15875" width="25" style="1" customWidth="1"/>
    <col min="15876" max="15878" width="17.7109375" style="1" customWidth="1"/>
    <col min="15879" max="15879" width="12.42578125" style="1" customWidth="1"/>
    <col min="15880" max="15880" width="17.7109375" style="1" customWidth="1"/>
    <col min="15881" max="16130" width="8.0703125" style="1"/>
    <col min="16131" max="16131" width="25" style="1" customWidth="1"/>
    <col min="16132" max="16134" width="17.7109375" style="1" customWidth="1"/>
    <col min="16135" max="16135" width="12.42578125" style="1" customWidth="1"/>
    <col min="16136" max="16136" width="17.7109375" style="1" customWidth="1"/>
    <col min="16137" max="16384" width="8.0703125" style="1"/>
  </cols>
  <sheetData>
    <row r="1" spans="1:12" x14ac:dyDescent="0.65">
      <c r="A1" s="1" t="s">
        <v>96</v>
      </c>
      <c r="C1" s="4"/>
      <c r="D1" s="4"/>
      <c r="E1" s="4"/>
    </row>
    <row r="2" spans="1:12" x14ac:dyDescent="0.65">
      <c r="A2" s="57" t="s">
        <v>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24" customHeight="1" x14ac:dyDescent="0.65">
      <c r="A3" s="15"/>
      <c r="B3" s="15"/>
      <c r="C3" s="15"/>
      <c r="D3" s="82" t="s">
        <v>16</v>
      </c>
      <c r="E3" s="83"/>
      <c r="F3" s="84"/>
      <c r="G3" s="15"/>
      <c r="H3" s="15"/>
      <c r="I3" s="2"/>
      <c r="J3" s="2"/>
      <c r="K3" s="2"/>
      <c r="L3" s="2"/>
    </row>
    <row r="4" spans="1:12" ht="19.5" customHeight="1" x14ac:dyDescent="0.65">
      <c r="A4" s="15"/>
      <c r="B4" s="15"/>
      <c r="C4" s="15"/>
      <c r="D4" s="17"/>
      <c r="E4" s="18"/>
      <c r="F4" s="19" t="s">
        <v>21</v>
      </c>
      <c r="G4" s="15"/>
      <c r="H4" s="15"/>
      <c r="I4" s="18" t="s">
        <v>1</v>
      </c>
      <c r="J4" s="59" t="s">
        <v>84</v>
      </c>
      <c r="K4" s="59"/>
      <c r="L4" s="59"/>
    </row>
    <row r="5" spans="1:12" ht="19.5" customHeight="1" x14ac:dyDescent="0.65">
      <c r="A5" s="15"/>
      <c r="B5" s="15"/>
      <c r="C5" s="15"/>
      <c r="D5" s="85">
        <v>0.8</v>
      </c>
      <c r="E5" s="85"/>
      <c r="F5" s="85"/>
      <c r="G5" s="15"/>
      <c r="H5" s="15"/>
      <c r="I5" s="16"/>
      <c r="J5" s="5"/>
      <c r="K5" s="5"/>
    </row>
    <row r="6" spans="1:12" ht="15" customHeight="1" x14ac:dyDescent="0.65">
      <c r="A6" s="15"/>
      <c r="B6" s="15"/>
      <c r="C6" s="15"/>
      <c r="D6" s="85"/>
      <c r="E6" s="85"/>
      <c r="F6" s="85"/>
      <c r="G6" s="15"/>
      <c r="H6" s="15"/>
      <c r="I6" s="16"/>
      <c r="J6" s="16"/>
    </row>
    <row r="7" spans="1:12" ht="64.2" customHeight="1" x14ac:dyDescent="0.65"/>
    <row r="8" spans="1:12" s="2" customFormat="1" ht="60" customHeight="1" x14ac:dyDescent="0.65">
      <c r="A8" s="54"/>
      <c r="B8" s="56"/>
      <c r="C8" s="54" t="s">
        <v>76</v>
      </c>
      <c r="D8" s="55"/>
      <c r="E8" s="56"/>
      <c r="F8" s="54" t="s">
        <v>82</v>
      </c>
      <c r="G8" s="55"/>
      <c r="H8" s="56"/>
      <c r="I8" s="54" t="s">
        <v>15</v>
      </c>
      <c r="J8" s="55"/>
      <c r="K8" s="56"/>
      <c r="L8" s="6" t="s">
        <v>83</v>
      </c>
    </row>
    <row r="9" spans="1:12" ht="15" customHeight="1" x14ac:dyDescent="0.65">
      <c r="A9" s="86"/>
      <c r="B9" s="87"/>
      <c r="C9" s="64" t="s">
        <v>20</v>
      </c>
      <c r="D9" s="65"/>
      <c r="E9" s="66"/>
      <c r="F9" s="88" t="s">
        <v>14</v>
      </c>
      <c r="G9" s="89"/>
      <c r="H9" s="90"/>
      <c r="I9" s="64" t="s">
        <v>8</v>
      </c>
      <c r="J9" s="65"/>
      <c r="K9" s="66"/>
      <c r="L9" s="7" t="s">
        <v>19</v>
      </c>
    </row>
    <row r="10" spans="1:12" ht="15" customHeight="1" x14ac:dyDescent="0.65">
      <c r="A10" s="91"/>
      <c r="B10" s="92"/>
      <c r="C10" s="69" t="s">
        <v>10</v>
      </c>
      <c r="D10" s="70"/>
      <c r="E10" s="71"/>
      <c r="F10" s="69" t="s">
        <v>10</v>
      </c>
      <c r="G10" s="70"/>
      <c r="H10" s="71"/>
      <c r="I10" s="93" t="s">
        <v>10</v>
      </c>
      <c r="J10" s="94"/>
      <c r="K10" s="95"/>
      <c r="L10" s="9" t="s">
        <v>10</v>
      </c>
    </row>
    <row r="11" spans="1:12" ht="42" customHeight="1" thickBot="1" x14ac:dyDescent="0.7">
      <c r="A11" s="96" t="s">
        <v>77</v>
      </c>
      <c r="B11" s="97"/>
      <c r="C11" s="121">
        <v>800000</v>
      </c>
      <c r="D11" s="122"/>
      <c r="E11" s="123"/>
      <c r="F11" s="101">
        <f>D5*C11</f>
        <v>640000</v>
      </c>
      <c r="G11" s="102"/>
      <c r="H11" s="103"/>
      <c r="I11" s="121">
        <v>480000</v>
      </c>
      <c r="J11" s="122"/>
      <c r="K11" s="123"/>
      <c r="L11" s="31">
        <f>MIN(F11:K11)</f>
        <v>480000</v>
      </c>
    </row>
    <row r="12" spans="1:12" ht="54.9" customHeight="1" thickBot="1" x14ac:dyDescent="0.7">
      <c r="A12" s="104" t="s">
        <v>12</v>
      </c>
      <c r="B12" s="105"/>
      <c r="C12" s="106"/>
      <c r="D12" s="107"/>
      <c r="E12" s="108"/>
      <c r="F12" s="109"/>
      <c r="G12" s="110"/>
      <c r="H12" s="111"/>
      <c r="I12" s="112"/>
      <c r="J12" s="113"/>
      <c r="K12" s="111"/>
      <c r="L12" s="14">
        <f>SUM(L11)</f>
        <v>480000</v>
      </c>
    </row>
    <row r="13" spans="1:12" s="3" customFormat="1" ht="15.9" x14ac:dyDescent="0.55000000000000004">
      <c r="A13" s="3" t="s">
        <v>13</v>
      </c>
      <c r="C13" s="20"/>
    </row>
    <row r="14" spans="1:12" s="3" customFormat="1" ht="15.9" x14ac:dyDescent="0.55000000000000004">
      <c r="A14" s="3" t="s">
        <v>25</v>
      </c>
    </row>
    <row r="15" spans="1:12" s="3" customFormat="1" ht="63" customHeight="1" x14ac:dyDescent="0.55000000000000004"/>
  </sheetData>
  <mergeCells count="24">
    <mergeCell ref="A11:B11"/>
    <mergeCell ref="C11:E11"/>
    <mergeCell ref="F11:H11"/>
    <mergeCell ref="I11:K11"/>
    <mergeCell ref="A12:B12"/>
    <mergeCell ref="C12:E12"/>
    <mergeCell ref="F12:H12"/>
    <mergeCell ref="I12:K12"/>
    <mergeCell ref="A9:B9"/>
    <mergeCell ref="C9:E9"/>
    <mergeCell ref="F9:H9"/>
    <mergeCell ref="I9:K9"/>
    <mergeCell ref="A10:B10"/>
    <mergeCell ref="C10:E10"/>
    <mergeCell ref="F10:H10"/>
    <mergeCell ref="I10:K10"/>
    <mergeCell ref="A2:L2"/>
    <mergeCell ref="D3:F3"/>
    <mergeCell ref="J4:L4"/>
    <mergeCell ref="D5:F6"/>
    <mergeCell ref="A8:B8"/>
    <mergeCell ref="C8:E8"/>
    <mergeCell ref="F8:H8"/>
    <mergeCell ref="I8:K8"/>
  </mergeCells>
  <phoneticPr fontId="3"/>
  <printOptions horizontalCentered="1"/>
  <pageMargins left="0.25" right="0.25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564A-F2F8-4E6E-8CBB-9F9A14B1476E}">
  <dimension ref="A2:I85"/>
  <sheetViews>
    <sheetView topLeftCell="A51" workbookViewId="0">
      <selection activeCell="C44" sqref="C44"/>
    </sheetView>
  </sheetViews>
  <sheetFormatPr defaultRowHeight="18.45" x14ac:dyDescent="0.65"/>
  <cols>
    <col min="1" max="1" width="76.640625" bestFit="1" customWidth="1"/>
    <col min="2" max="2" width="64.5" style="23" customWidth="1"/>
    <col min="3" max="3" width="18.35546875" style="23" bestFit="1" customWidth="1"/>
    <col min="9" max="9" width="21.28515625" customWidth="1"/>
  </cols>
  <sheetData>
    <row r="2" spans="1:3" x14ac:dyDescent="0.65">
      <c r="A2" s="49" t="s">
        <v>137</v>
      </c>
    </row>
    <row r="3" spans="1:3" x14ac:dyDescent="0.65">
      <c r="A3" s="49" t="s">
        <v>134</v>
      </c>
    </row>
    <row r="4" spans="1:3" x14ac:dyDescent="0.65">
      <c r="A4" s="49" t="s">
        <v>138</v>
      </c>
    </row>
    <row r="5" spans="1:3" x14ac:dyDescent="0.65">
      <c r="A5" s="49" t="s">
        <v>88</v>
      </c>
    </row>
    <row r="6" spans="1:3" x14ac:dyDescent="0.65">
      <c r="A6" s="49" t="s">
        <v>89</v>
      </c>
    </row>
    <row r="7" spans="1:3" x14ac:dyDescent="0.65">
      <c r="A7" s="49" t="s">
        <v>100</v>
      </c>
    </row>
    <row r="10" spans="1:3" x14ac:dyDescent="0.65">
      <c r="A10" s="49" t="s">
        <v>136</v>
      </c>
    </row>
    <row r="11" spans="1:3" x14ac:dyDescent="0.65">
      <c r="A11" s="49" t="s">
        <v>102</v>
      </c>
      <c r="B11" s="127" t="s">
        <v>102</v>
      </c>
      <c r="C11" s="127">
        <v>1000000</v>
      </c>
    </row>
    <row r="12" spans="1:3" x14ac:dyDescent="0.65">
      <c r="A12" s="49" t="s">
        <v>103</v>
      </c>
      <c r="B12" s="127" t="s">
        <v>103</v>
      </c>
      <c r="C12" s="127">
        <v>300000</v>
      </c>
    </row>
    <row r="13" spans="1:3" x14ac:dyDescent="0.65">
      <c r="A13" s="49" t="s">
        <v>104</v>
      </c>
      <c r="B13" s="127" t="s">
        <v>104</v>
      </c>
      <c r="C13" s="127">
        <v>300000</v>
      </c>
    </row>
    <row r="14" spans="1:3" x14ac:dyDescent="0.65">
      <c r="A14" s="49" t="s">
        <v>86</v>
      </c>
      <c r="B14" s="127" t="s">
        <v>86</v>
      </c>
      <c r="C14" s="127">
        <v>1000000</v>
      </c>
    </row>
    <row r="15" spans="1:3" x14ac:dyDescent="0.65">
      <c r="A15" s="49" t="s">
        <v>105</v>
      </c>
      <c r="B15" s="127" t="s">
        <v>105</v>
      </c>
      <c r="C15" s="127">
        <v>300000</v>
      </c>
    </row>
    <row r="16" spans="1:3" x14ac:dyDescent="0.65">
      <c r="A16" s="49" t="s">
        <v>106</v>
      </c>
      <c r="B16" s="127" t="s">
        <v>106</v>
      </c>
      <c r="C16" s="127">
        <v>1000000</v>
      </c>
    </row>
    <row r="17" spans="1:9" x14ac:dyDescent="0.65">
      <c r="A17" s="49" t="s">
        <v>107</v>
      </c>
      <c r="B17" s="127" t="s">
        <v>107</v>
      </c>
      <c r="C17" s="127">
        <v>300000</v>
      </c>
    </row>
    <row r="18" spans="1:9" x14ac:dyDescent="0.65">
      <c r="A18" s="49" t="s">
        <v>108</v>
      </c>
      <c r="B18" s="127" t="s">
        <v>108</v>
      </c>
      <c r="C18" s="127">
        <v>300000</v>
      </c>
    </row>
    <row r="19" spans="1:9" x14ac:dyDescent="0.65">
      <c r="A19" s="49" t="s">
        <v>109</v>
      </c>
      <c r="B19" s="127" t="s">
        <v>109</v>
      </c>
      <c r="C19" s="127">
        <v>300000</v>
      </c>
      <c r="I19" t="s">
        <v>27</v>
      </c>
    </row>
    <row r="20" spans="1:9" x14ac:dyDescent="0.65">
      <c r="A20" s="49" t="s">
        <v>110</v>
      </c>
      <c r="B20" s="50" t="s">
        <v>110</v>
      </c>
      <c r="C20" s="127">
        <v>300000</v>
      </c>
      <c r="I20" t="s">
        <v>28</v>
      </c>
    </row>
    <row r="21" spans="1:9" x14ac:dyDescent="0.65">
      <c r="A21" s="49" t="s">
        <v>111</v>
      </c>
      <c r="B21" s="50" t="s">
        <v>111</v>
      </c>
      <c r="C21" s="127">
        <v>300000</v>
      </c>
      <c r="I21" t="s">
        <v>29</v>
      </c>
    </row>
    <row r="22" spans="1:9" x14ac:dyDescent="0.65">
      <c r="A22" s="49"/>
      <c r="B22" s="49" t="s">
        <v>112</v>
      </c>
      <c r="C22" s="127">
        <v>2500000</v>
      </c>
      <c r="I22" t="s">
        <v>30</v>
      </c>
    </row>
    <row r="23" spans="1:9" x14ac:dyDescent="0.65">
      <c r="A23" s="49" t="s">
        <v>134</v>
      </c>
      <c r="B23" s="49" t="s">
        <v>113</v>
      </c>
      <c r="C23" s="127">
        <v>1000000</v>
      </c>
      <c r="I23" t="s">
        <v>31</v>
      </c>
    </row>
    <row r="24" spans="1:9" x14ac:dyDescent="0.65">
      <c r="A24" s="49" t="s">
        <v>112</v>
      </c>
      <c r="B24" s="49" t="s">
        <v>114</v>
      </c>
      <c r="C24" s="127">
        <v>1500000</v>
      </c>
      <c r="I24" t="s">
        <v>32</v>
      </c>
    </row>
    <row r="25" spans="1:9" x14ac:dyDescent="0.65">
      <c r="A25" s="49" t="s">
        <v>113</v>
      </c>
      <c r="B25" s="49" t="s">
        <v>115</v>
      </c>
      <c r="C25" s="127">
        <v>2000000</v>
      </c>
      <c r="I25" t="s">
        <v>33</v>
      </c>
    </row>
    <row r="26" spans="1:9" x14ac:dyDescent="0.65">
      <c r="A26" s="49" t="s">
        <v>114</v>
      </c>
      <c r="B26" s="49" t="s">
        <v>116</v>
      </c>
      <c r="C26" s="127">
        <v>2500000</v>
      </c>
      <c r="I26" t="s">
        <v>34</v>
      </c>
    </row>
    <row r="27" spans="1:9" ht="55.3" x14ac:dyDescent="0.65">
      <c r="A27" s="49" t="s">
        <v>115</v>
      </c>
      <c r="B27" s="124" t="s">
        <v>117</v>
      </c>
      <c r="C27" s="127">
        <v>2550000</v>
      </c>
      <c r="I27" t="s">
        <v>35</v>
      </c>
    </row>
    <row r="28" spans="1:9" ht="55.3" x14ac:dyDescent="0.65">
      <c r="A28" s="49" t="s">
        <v>116</v>
      </c>
      <c r="B28" s="124" t="s">
        <v>118</v>
      </c>
      <c r="C28" s="127">
        <v>1050000</v>
      </c>
      <c r="I28" t="s">
        <v>36</v>
      </c>
    </row>
    <row r="29" spans="1:9" ht="55.3" x14ac:dyDescent="0.65">
      <c r="A29" s="124" t="s">
        <v>117</v>
      </c>
      <c r="B29" s="124" t="s">
        <v>120</v>
      </c>
      <c r="C29" s="127">
        <v>1550000</v>
      </c>
      <c r="I29" t="s">
        <v>37</v>
      </c>
    </row>
    <row r="30" spans="1:9" ht="55.3" x14ac:dyDescent="0.65">
      <c r="A30" s="124" t="s">
        <v>118</v>
      </c>
      <c r="B30" s="124" t="s">
        <v>121</v>
      </c>
      <c r="C30" s="127">
        <v>2050000</v>
      </c>
      <c r="I30" t="s">
        <v>38</v>
      </c>
    </row>
    <row r="31" spans="1:9" ht="55.3" x14ac:dyDescent="0.65">
      <c r="A31" s="124" t="s">
        <v>120</v>
      </c>
      <c r="B31" s="124" t="s">
        <v>122</v>
      </c>
      <c r="C31" s="127">
        <v>2550000</v>
      </c>
      <c r="I31" t="s">
        <v>39</v>
      </c>
    </row>
    <row r="32" spans="1:9" ht="36.9" x14ac:dyDescent="0.65">
      <c r="A32" s="124" t="s">
        <v>121</v>
      </c>
      <c r="B32" s="50" t="s">
        <v>123</v>
      </c>
      <c r="C32" s="127">
        <v>2650000</v>
      </c>
      <c r="I32" t="s">
        <v>40</v>
      </c>
    </row>
    <row r="33" spans="1:9" ht="36.9" x14ac:dyDescent="0.65">
      <c r="A33" s="124" t="s">
        <v>122</v>
      </c>
      <c r="B33" s="50" t="s">
        <v>124</v>
      </c>
      <c r="C33" s="127">
        <v>1150000</v>
      </c>
      <c r="I33" t="s">
        <v>41</v>
      </c>
    </row>
    <row r="34" spans="1:9" x14ac:dyDescent="0.65">
      <c r="A34" s="49"/>
      <c r="B34" s="50" t="s">
        <v>125</v>
      </c>
      <c r="C34" s="127">
        <v>1650000</v>
      </c>
      <c r="I34" t="s">
        <v>43</v>
      </c>
    </row>
    <row r="35" spans="1:9" x14ac:dyDescent="0.65">
      <c r="A35" s="49"/>
      <c r="B35" s="50" t="s">
        <v>126</v>
      </c>
      <c r="C35" s="127">
        <v>2150000</v>
      </c>
      <c r="I35" t="s">
        <v>45</v>
      </c>
    </row>
    <row r="36" spans="1:9" x14ac:dyDescent="0.65">
      <c r="A36" s="49" t="s">
        <v>88</v>
      </c>
      <c r="B36" s="50" t="s">
        <v>127</v>
      </c>
      <c r="C36" s="127">
        <v>2650000</v>
      </c>
      <c r="I36" t="s">
        <v>46</v>
      </c>
    </row>
    <row r="37" spans="1:9" ht="55.3" x14ac:dyDescent="0.65">
      <c r="A37" s="49" t="s">
        <v>123</v>
      </c>
      <c r="B37" s="51" t="s">
        <v>128</v>
      </c>
      <c r="C37" s="127">
        <v>2700000</v>
      </c>
      <c r="I37" t="s">
        <v>48</v>
      </c>
    </row>
    <row r="38" spans="1:9" ht="55.3" x14ac:dyDescent="0.65">
      <c r="A38" s="49" t="s">
        <v>124</v>
      </c>
      <c r="B38" s="51" t="s">
        <v>129</v>
      </c>
      <c r="C38" s="127">
        <v>1200000</v>
      </c>
      <c r="I38" s="34" t="s">
        <v>50</v>
      </c>
    </row>
    <row r="39" spans="1:9" ht="55.3" x14ac:dyDescent="0.65">
      <c r="A39" s="49" t="s">
        <v>125</v>
      </c>
      <c r="B39" s="51" t="s">
        <v>130</v>
      </c>
      <c r="C39" s="127">
        <v>1700000</v>
      </c>
      <c r="I39" t="s">
        <v>52</v>
      </c>
    </row>
    <row r="40" spans="1:9" ht="55.3" x14ac:dyDescent="0.65">
      <c r="A40" s="49" t="s">
        <v>126</v>
      </c>
      <c r="B40" s="51" t="s">
        <v>132</v>
      </c>
      <c r="C40" s="127">
        <v>2200000</v>
      </c>
      <c r="I40" t="s">
        <v>54</v>
      </c>
    </row>
    <row r="41" spans="1:9" ht="55.3" x14ac:dyDescent="0.65">
      <c r="A41" s="49" t="s">
        <v>127</v>
      </c>
      <c r="B41" s="51" t="s">
        <v>133</v>
      </c>
      <c r="C41" s="127">
        <v>2700000</v>
      </c>
      <c r="I41" t="s">
        <v>56</v>
      </c>
    </row>
    <row r="42" spans="1:9" ht="36.9" x14ac:dyDescent="0.65">
      <c r="A42" s="124" t="s">
        <v>128</v>
      </c>
      <c r="B42" s="49" t="s">
        <v>139</v>
      </c>
      <c r="C42" s="127">
        <v>10150000</v>
      </c>
      <c r="I42" t="s">
        <v>57</v>
      </c>
    </row>
    <row r="43" spans="1:9" ht="36.9" x14ac:dyDescent="0.65">
      <c r="A43" s="124" t="s">
        <v>129</v>
      </c>
      <c r="B43" s="128" t="s">
        <v>140</v>
      </c>
      <c r="C43" s="127">
        <v>10000000</v>
      </c>
      <c r="I43" t="s">
        <v>58</v>
      </c>
    </row>
    <row r="44" spans="1:9" ht="36.9" x14ac:dyDescent="0.65">
      <c r="A44" s="124" t="s">
        <v>131</v>
      </c>
      <c r="B44" s="50"/>
      <c r="C44" s="127"/>
      <c r="I44" t="s">
        <v>59</v>
      </c>
    </row>
    <row r="45" spans="1:9" ht="36.9" x14ac:dyDescent="0.65">
      <c r="A45" s="124" t="s">
        <v>132</v>
      </c>
      <c r="B45" s="50"/>
      <c r="C45" s="127"/>
      <c r="I45" t="s">
        <v>60</v>
      </c>
    </row>
    <row r="46" spans="1:9" ht="36.9" x14ac:dyDescent="0.65">
      <c r="A46" s="124" t="s">
        <v>133</v>
      </c>
      <c r="B46" s="50"/>
      <c r="C46" s="127"/>
      <c r="I46" t="s">
        <v>61</v>
      </c>
    </row>
    <row r="47" spans="1:9" x14ac:dyDescent="0.65">
      <c r="A47" s="49"/>
      <c r="B47" s="50"/>
      <c r="C47" s="127"/>
    </row>
    <row r="48" spans="1:9" x14ac:dyDescent="0.65">
      <c r="A48" s="49" t="s">
        <v>138</v>
      </c>
      <c r="B48" s="50"/>
      <c r="C48" s="127"/>
    </row>
    <row r="49" spans="1:3" x14ac:dyDescent="0.65">
      <c r="A49" s="49" t="s">
        <v>112</v>
      </c>
      <c r="B49" s="50"/>
      <c r="C49" s="127"/>
    </row>
    <row r="50" spans="1:3" x14ac:dyDescent="0.65">
      <c r="A50" s="49" t="s">
        <v>113</v>
      </c>
      <c r="B50" s="50"/>
      <c r="C50" s="127"/>
    </row>
    <row r="51" spans="1:3" x14ac:dyDescent="0.65">
      <c r="A51" s="49" t="s">
        <v>114</v>
      </c>
      <c r="B51" s="50"/>
      <c r="C51" s="127"/>
    </row>
    <row r="52" spans="1:3" x14ac:dyDescent="0.65">
      <c r="A52" s="49" t="s">
        <v>115</v>
      </c>
      <c r="B52" s="50"/>
      <c r="C52" s="127"/>
    </row>
    <row r="53" spans="1:3" x14ac:dyDescent="0.65">
      <c r="A53" s="49" t="s">
        <v>116</v>
      </c>
      <c r="B53" s="50"/>
      <c r="C53" s="127"/>
    </row>
    <row r="54" spans="1:3" ht="36.9" x14ac:dyDescent="0.65">
      <c r="A54" s="124" t="s">
        <v>117</v>
      </c>
      <c r="B54" s="50"/>
      <c r="C54" s="127"/>
    </row>
    <row r="55" spans="1:3" ht="36.9" x14ac:dyDescent="0.65">
      <c r="A55" s="124" t="s">
        <v>118</v>
      </c>
      <c r="B55" s="50"/>
      <c r="C55" s="127"/>
    </row>
    <row r="56" spans="1:3" ht="36.9" x14ac:dyDescent="0.65">
      <c r="A56" s="124" t="s">
        <v>119</v>
      </c>
      <c r="B56" s="50"/>
      <c r="C56" s="127"/>
    </row>
    <row r="57" spans="1:3" ht="36.9" x14ac:dyDescent="0.65">
      <c r="A57" s="124" t="s">
        <v>121</v>
      </c>
      <c r="B57" s="50"/>
      <c r="C57" s="127"/>
    </row>
    <row r="58" spans="1:3" ht="36.9" x14ac:dyDescent="0.65">
      <c r="A58" s="124" t="s">
        <v>122</v>
      </c>
      <c r="B58" s="50"/>
      <c r="C58" s="127"/>
    </row>
    <row r="59" spans="1:3" x14ac:dyDescent="0.65">
      <c r="A59" s="52"/>
      <c r="B59" s="50"/>
      <c r="C59" s="127"/>
    </row>
    <row r="60" spans="1:3" x14ac:dyDescent="0.65">
      <c r="A60" s="49"/>
      <c r="B60" s="51"/>
      <c r="C60" s="127"/>
    </row>
    <row r="61" spans="1:3" x14ac:dyDescent="0.65">
      <c r="A61" s="49" t="s">
        <v>89</v>
      </c>
      <c r="B61" s="50"/>
      <c r="C61" s="127"/>
    </row>
    <row r="62" spans="1:3" x14ac:dyDescent="0.65">
      <c r="A62" s="49" t="s">
        <v>102</v>
      </c>
      <c r="B62" s="125"/>
      <c r="C62" s="125"/>
    </row>
    <row r="63" spans="1:3" x14ac:dyDescent="0.65">
      <c r="A63" s="49" t="s">
        <v>103</v>
      </c>
      <c r="B63" s="125"/>
      <c r="C63" s="125"/>
    </row>
    <row r="64" spans="1:3" x14ac:dyDescent="0.65">
      <c r="A64" s="49" t="s">
        <v>104</v>
      </c>
      <c r="B64" s="125"/>
      <c r="C64" s="125"/>
    </row>
    <row r="65" spans="1:3" x14ac:dyDescent="0.65">
      <c r="A65" s="49" t="s">
        <v>86</v>
      </c>
      <c r="B65" s="125"/>
      <c r="C65" s="125"/>
    </row>
    <row r="66" spans="1:3" x14ac:dyDescent="0.65">
      <c r="A66" s="49" t="s">
        <v>105</v>
      </c>
    </row>
    <row r="67" spans="1:3" x14ac:dyDescent="0.65">
      <c r="A67" s="49" t="s">
        <v>106</v>
      </c>
    </row>
    <row r="68" spans="1:3" x14ac:dyDescent="0.65">
      <c r="A68" s="49" t="s">
        <v>107</v>
      </c>
    </row>
    <row r="69" spans="1:3" x14ac:dyDescent="0.65">
      <c r="A69" s="49" t="s">
        <v>108</v>
      </c>
    </row>
    <row r="70" spans="1:3" x14ac:dyDescent="0.65">
      <c r="A70" s="49" t="s">
        <v>109</v>
      </c>
    </row>
    <row r="71" spans="1:3" x14ac:dyDescent="0.65">
      <c r="A71" s="49" t="s">
        <v>110</v>
      </c>
    </row>
    <row r="72" spans="1:3" x14ac:dyDescent="0.65">
      <c r="A72" s="49" t="s">
        <v>111</v>
      </c>
    </row>
    <row r="73" spans="1:3" x14ac:dyDescent="0.65">
      <c r="A73" s="49"/>
    </row>
    <row r="74" spans="1:3" x14ac:dyDescent="0.65">
      <c r="A74" s="49" t="s">
        <v>101</v>
      </c>
    </row>
    <row r="75" spans="1:3" x14ac:dyDescent="0.65">
      <c r="A75" s="49" t="s">
        <v>139</v>
      </c>
    </row>
    <row r="76" spans="1:3" x14ac:dyDescent="0.65">
      <c r="A76" s="128" t="s">
        <v>140</v>
      </c>
    </row>
    <row r="77" spans="1:3" x14ac:dyDescent="0.65">
      <c r="A77" s="34"/>
    </row>
    <row r="78" spans="1:3" ht="36.9" x14ac:dyDescent="0.65">
      <c r="A78" s="24" t="s">
        <v>42</v>
      </c>
      <c r="B78" s="23">
        <v>1000000</v>
      </c>
    </row>
    <row r="79" spans="1:3" ht="36.9" x14ac:dyDescent="0.65">
      <c r="A79" s="24" t="s">
        <v>44</v>
      </c>
      <c r="B79" s="34">
        <v>1500000</v>
      </c>
    </row>
    <row r="80" spans="1:3" x14ac:dyDescent="0.65">
      <c r="B80" s="23">
        <v>2000000</v>
      </c>
    </row>
    <row r="81" spans="1:9" s="34" customFormat="1" x14ac:dyDescent="0.65">
      <c r="A81" t="s">
        <v>47</v>
      </c>
      <c r="B81" s="23">
        <v>2500000</v>
      </c>
      <c r="C81" s="23"/>
      <c r="I81"/>
    </row>
    <row r="82" spans="1:9" x14ac:dyDescent="0.65">
      <c r="A82" s="24" t="s">
        <v>49</v>
      </c>
      <c r="B82" s="23">
        <v>2500000</v>
      </c>
    </row>
    <row r="83" spans="1:9" x14ac:dyDescent="0.65">
      <c r="A83" s="24" t="s">
        <v>51</v>
      </c>
    </row>
    <row r="84" spans="1:9" x14ac:dyDescent="0.65">
      <c r="A84" s="24" t="s">
        <v>53</v>
      </c>
    </row>
    <row r="85" spans="1:9" x14ac:dyDescent="0.65">
      <c r="A85" s="24" t="s">
        <v>55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B8DCF-6639-4FD9-A1B2-69BCA5A0AB7E}">
  <sheetPr>
    <tabColor theme="7"/>
    <pageSetUpPr fitToPage="1"/>
  </sheetPr>
  <dimension ref="A1:L15"/>
  <sheetViews>
    <sheetView showGridLines="0" view="pageBreakPreview" zoomScale="85" zoomScaleNormal="85" zoomScaleSheetLayoutView="85" workbookViewId="0">
      <selection activeCell="C11" sqref="C11:E11"/>
    </sheetView>
  </sheetViews>
  <sheetFormatPr defaultColWidth="8.0703125" defaultRowHeight="18.45" x14ac:dyDescent="0.65"/>
  <cols>
    <col min="1" max="2" width="11.7109375" style="1" customWidth="1"/>
    <col min="3" max="8" width="8.2109375" style="1" customWidth="1"/>
    <col min="9" max="9" width="9.5" style="1" customWidth="1"/>
    <col min="10" max="10" width="7.28515625" style="1" customWidth="1"/>
    <col min="11" max="11" width="8.0703125" style="1" customWidth="1"/>
    <col min="12" max="12" width="23.5703125" style="1" customWidth="1"/>
    <col min="13" max="258" width="8.0703125" style="1"/>
    <col min="259" max="259" width="25" style="1" customWidth="1"/>
    <col min="260" max="262" width="17.7109375" style="1" customWidth="1"/>
    <col min="263" max="263" width="12.42578125" style="1" customWidth="1"/>
    <col min="264" max="264" width="17.7109375" style="1" customWidth="1"/>
    <col min="265" max="514" width="8.0703125" style="1"/>
    <col min="515" max="515" width="25" style="1" customWidth="1"/>
    <col min="516" max="518" width="17.7109375" style="1" customWidth="1"/>
    <col min="519" max="519" width="12.42578125" style="1" customWidth="1"/>
    <col min="520" max="520" width="17.7109375" style="1" customWidth="1"/>
    <col min="521" max="770" width="8.0703125" style="1"/>
    <col min="771" max="771" width="25" style="1" customWidth="1"/>
    <col min="772" max="774" width="17.7109375" style="1" customWidth="1"/>
    <col min="775" max="775" width="12.42578125" style="1" customWidth="1"/>
    <col min="776" max="776" width="17.7109375" style="1" customWidth="1"/>
    <col min="777" max="1026" width="8.0703125" style="1"/>
    <col min="1027" max="1027" width="25" style="1" customWidth="1"/>
    <col min="1028" max="1030" width="17.7109375" style="1" customWidth="1"/>
    <col min="1031" max="1031" width="12.42578125" style="1" customWidth="1"/>
    <col min="1032" max="1032" width="17.7109375" style="1" customWidth="1"/>
    <col min="1033" max="1282" width="8.0703125" style="1"/>
    <col min="1283" max="1283" width="25" style="1" customWidth="1"/>
    <col min="1284" max="1286" width="17.7109375" style="1" customWidth="1"/>
    <col min="1287" max="1287" width="12.42578125" style="1" customWidth="1"/>
    <col min="1288" max="1288" width="17.7109375" style="1" customWidth="1"/>
    <col min="1289" max="1538" width="8.0703125" style="1"/>
    <col min="1539" max="1539" width="25" style="1" customWidth="1"/>
    <col min="1540" max="1542" width="17.7109375" style="1" customWidth="1"/>
    <col min="1543" max="1543" width="12.42578125" style="1" customWidth="1"/>
    <col min="1544" max="1544" width="17.7109375" style="1" customWidth="1"/>
    <col min="1545" max="1794" width="8.0703125" style="1"/>
    <col min="1795" max="1795" width="25" style="1" customWidth="1"/>
    <col min="1796" max="1798" width="17.7109375" style="1" customWidth="1"/>
    <col min="1799" max="1799" width="12.42578125" style="1" customWidth="1"/>
    <col min="1800" max="1800" width="17.7109375" style="1" customWidth="1"/>
    <col min="1801" max="2050" width="8.0703125" style="1"/>
    <col min="2051" max="2051" width="25" style="1" customWidth="1"/>
    <col min="2052" max="2054" width="17.7109375" style="1" customWidth="1"/>
    <col min="2055" max="2055" width="12.42578125" style="1" customWidth="1"/>
    <col min="2056" max="2056" width="17.7109375" style="1" customWidth="1"/>
    <col min="2057" max="2306" width="8.0703125" style="1"/>
    <col min="2307" max="2307" width="25" style="1" customWidth="1"/>
    <col min="2308" max="2310" width="17.7109375" style="1" customWidth="1"/>
    <col min="2311" max="2311" width="12.42578125" style="1" customWidth="1"/>
    <col min="2312" max="2312" width="17.7109375" style="1" customWidth="1"/>
    <col min="2313" max="2562" width="8.0703125" style="1"/>
    <col min="2563" max="2563" width="25" style="1" customWidth="1"/>
    <col min="2564" max="2566" width="17.7109375" style="1" customWidth="1"/>
    <col min="2567" max="2567" width="12.42578125" style="1" customWidth="1"/>
    <col min="2568" max="2568" width="17.7109375" style="1" customWidth="1"/>
    <col min="2569" max="2818" width="8.0703125" style="1"/>
    <col min="2819" max="2819" width="25" style="1" customWidth="1"/>
    <col min="2820" max="2822" width="17.7109375" style="1" customWidth="1"/>
    <col min="2823" max="2823" width="12.42578125" style="1" customWidth="1"/>
    <col min="2824" max="2824" width="17.7109375" style="1" customWidth="1"/>
    <col min="2825" max="3074" width="8.0703125" style="1"/>
    <col min="3075" max="3075" width="25" style="1" customWidth="1"/>
    <col min="3076" max="3078" width="17.7109375" style="1" customWidth="1"/>
    <col min="3079" max="3079" width="12.42578125" style="1" customWidth="1"/>
    <col min="3080" max="3080" width="17.7109375" style="1" customWidth="1"/>
    <col min="3081" max="3330" width="8.0703125" style="1"/>
    <col min="3331" max="3331" width="25" style="1" customWidth="1"/>
    <col min="3332" max="3334" width="17.7109375" style="1" customWidth="1"/>
    <col min="3335" max="3335" width="12.42578125" style="1" customWidth="1"/>
    <col min="3336" max="3336" width="17.7109375" style="1" customWidth="1"/>
    <col min="3337" max="3586" width="8.0703125" style="1"/>
    <col min="3587" max="3587" width="25" style="1" customWidth="1"/>
    <col min="3588" max="3590" width="17.7109375" style="1" customWidth="1"/>
    <col min="3591" max="3591" width="12.42578125" style="1" customWidth="1"/>
    <col min="3592" max="3592" width="17.7109375" style="1" customWidth="1"/>
    <col min="3593" max="3842" width="8.0703125" style="1"/>
    <col min="3843" max="3843" width="25" style="1" customWidth="1"/>
    <col min="3844" max="3846" width="17.7109375" style="1" customWidth="1"/>
    <col min="3847" max="3847" width="12.42578125" style="1" customWidth="1"/>
    <col min="3848" max="3848" width="17.7109375" style="1" customWidth="1"/>
    <col min="3849" max="4098" width="8.0703125" style="1"/>
    <col min="4099" max="4099" width="25" style="1" customWidth="1"/>
    <col min="4100" max="4102" width="17.7109375" style="1" customWidth="1"/>
    <col min="4103" max="4103" width="12.42578125" style="1" customWidth="1"/>
    <col min="4104" max="4104" width="17.7109375" style="1" customWidth="1"/>
    <col min="4105" max="4354" width="8.0703125" style="1"/>
    <col min="4355" max="4355" width="25" style="1" customWidth="1"/>
    <col min="4356" max="4358" width="17.7109375" style="1" customWidth="1"/>
    <col min="4359" max="4359" width="12.42578125" style="1" customWidth="1"/>
    <col min="4360" max="4360" width="17.7109375" style="1" customWidth="1"/>
    <col min="4361" max="4610" width="8.0703125" style="1"/>
    <col min="4611" max="4611" width="25" style="1" customWidth="1"/>
    <col min="4612" max="4614" width="17.7109375" style="1" customWidth="1"/>
    <col min="4615" max="4615" width="12.42578125" style="1" customWidth="1"/>
    <col min="4616" max="4616" width="17.7109375" style="1" customWidth="1"/>
    <col min="4617" max="4866" width="8.0703125" style="1"/>
    <col min="4867" max="4867" width="25" style="1" customWidth="1"/>
    <col min="4868" max="4870" width="17.7109375" style="1" customWidth="1"/>
    <col min="4871" max="4871" width="12.42578125" style="1" customWidth="1"/>
    <col min="4872" max="4872" width="17.7109375" style="1" customWidth="1"/>
    <col min="4873" max="5122" width="8.0703125" style="1"/>
    <col min="5123" max="5123" width="25" style="1" customWidth="1"/>
    <col min="5124" max="5126" width="17.7109375" style="1" customWidth="1"/>
    <col min="5127" max="5127" width="12.42578125" style="1" customWidth="1"/>
    <col min="5128" max="5128" width="17.7109375" style="1" customWidth="1"/>
    <col min="5129" max="5378" width="8.0703125" style="1"/>
    <col min="5379" max="5379" width="25" style="1" customWidth="1"/>
    <col min="5380" max="5382" width="17.7109375" style="1" customWidth="1"/>
    <col min="5383" max="5383" width="12.42578125" style="1" customWidth="1"/>
    <col min="5384" max="5384" width="17.7109375" style="1" customWidth="1"/>
    <col min="5385" max="5634" width="8.0703125" style="1"/>
    <col min="5635" max="5635" width="25" style="1" customWidth="1"/>
    <col min="5636" max="5638" width="17.7109375" style="1" customWidth="1"/>
    <col min="5639" max="5639" width="12.42578125" style="1" customWidth="1"/>
    <col min="5640" max="5640" width="17.7109375" style="1" customWidth="1"/>
    <col min="5641" max="5890" width="8.0703125" style="1"/>
    <col min="5891" max="5891" width="25" style="1" customWidth="1"/>
    <col min="5892" max="5894" width="17.7109375" style="1" customWidth="1"/>
    <col min="5895" max="5895" width="12.42578125" style="1" customWidth="1"/>
    <col min="5896" max="5896" width="17.7109375" style="1" customWidth="1"/>
    <col min="5897" max="6146" width="8.0703125" style="1"/>
    <col min="6147" max="6147" width="25" style="1" customWidth="1"/>
    <col min="6148" max="6150" width="17.7109375" style="1" customWidth="1"/>
    <col min="6151" max="6151" width="12.42578125" style="1" customWidth="1"/>
    <col min="6152" max="6152" width="17.7109375" style="1" customWidth="1"/>
    <col min="6153" max="6402" width="8.0703125" style="1"/>
    <col min="6403" max="6403" width="25" style="1" customWidth="1"/>
    <col min="6404" max="6406" width="17.7109375" style="1" customWidth="1"/>
    <col min="6407" max="6407" width="12.42578125" style="1" customWidth="1"/>
    <col min="6408" max="6408" width="17.7109375" style="1" customWidth="1"/>
    <col min="6409" max="6658" width="8.0703125" style="1"/>
    <col min="6659" max="6659" width="25" style="1" customWidth="1"/>
    <col min="6660" max="6662" width="17.7109375" style="1" customWidth="1"/>
    <col min="6663" max="6663" width="12.42578125" style="1" customWidth="1"/>
    <col min="6664" max="6664" width="17.7109375" style="1" customWidth="1"/>
    <col min="6665" max="6914" width="8.0703125" style="1"/>
    <col min="6915" max="6915" width="25" style="1" customWidth="1"/>
    <col min="6916" max="6918" width="17.7109375" style="1" customWidth="1"/>
    <col min="6919" max="6919" width="12.42578125" style="1" customWidth="1"/>
    <col min="6920" max="6920" width="17.7109375" style="1" customWidth="1"/>
    <col min="6921" max="7170" width="8.0703125" style="1"/>
    <col min="7171" max="7171" width="25" style="1" customWidth="1"/>
    <col min="7172" max="7174" width="17.7109375" style="1" customWidth="1"/>
    <col min="7175" max="7175" width="12.42578125" style="1" customWidth="1"/>
    <col min="7176" max="7176" width="17.7109375" style="1" customWidth="1"/>
    <col min="7177" max="7426" width="8.0703125" style="1"/>
    <col min="7427" max="7427" width="25" style="1" customWidth="1"/>
    <col min="7428" max="7430" width="17.7109375" style="1" customWidth="1"/>
    <col min="7431" max="7431" width="12.42578125" style="1" customWidth="1"/>
    <col min="7432" max="7432" width="17.7109375" style="1" customWidth="1"/>
    <col min="7433" max="7682" width="8.0703125" style="1"/>
    <col min="7683" max="7683" width="25" style="1" customWidth="1"/>
    <col min="7684" max="7686" width="17.7109375" style="1" customWidth="1"/>
    <col min="7687" max="7687" width="12.42578125" style="1" customWidth="1"/>
    <col min="7688" max="7688" width="17.7109375" style="1" customWidth="1"/>
    <col min="7689" max="7938" width="8.0703125" style="1"/>
    <col min="7939" max="7939" width="25" style="1" customWidth="1"/>
    <col min="7940" max="7942" width="17.7109375" style="1" customWidth="1"/>
    <col min="7943" max="7943" width="12.42578125" style="1" customWidth="1"/>
    <col min="7944" max="7944" width="17.7109375" style="1" customWidth="1"/>
    <col min="7945" max="8194" width="8.0703125" style="1"/>
    <col min="8195" max="8195" width="25" style="1" customWidth="1"/>
    <col min="8196" max="8198" width="17.7109375" style="1" customWidth="1"/>
    <col min="8199" max="8199" width="12.42578125" style="1" customWidth="1"/>
    <col min="8200" max="8200" width="17.7109375" style="1" customWidth="1"/>
    <col min="8201" max="8450" width="8.0703125" style="1"/>
    <col min="8451" max="8451" width="25" style="1" customWidth="1"/>
    <col min="8452" max="8454" width="17.7109375" style="1" customWidth="1"/>
    <col min="8455" max="8455" width="12.42578125" style="1" customWidth="1"/>
    <col min="8456" max="8456" width="17.7109375" style="1" customWidth="1"/>
    <col min="8457" max="8706" width="8.0703125" style="1"/>
    <col min="8707" max="8707" width="25" style="1" customWidth="1"/>
    <col min="8708" max="8710" width="17.7109375" style="1" customWidth="1"/>
    <col min="8711" max="8711" width="12.42578125" style="1" customWidth="1"/>
    <col min="8712" max="8712" width="17.7109375" style="1" customWidth="1"/>
    <col min="8713" max="8962" width="8.0703125" style="1"/>
    <col min="8963" max="8963" width="25" style="1" customWidth="1"/>
    <col min="8964" max="8966" width="17.7109375" style="1" customWidth="1"/>
    <col min="8967" max="8967" width="12.42578125" style="1" customWidth="1"/>
    <col min="8968" max="8968" width="17.7109375" style="1" customWidth="1"/>
    <col min="8969" max="9218" width="8.0703125" style="1"/>
    <col min="9219" max="9219" width="25" style="1" customWidth="1"/>
    <col min="9220" max="9222" width="17.7109375" style="1" customWidth="1"/>
    <col min="9223" max="9223" width="12.42578125" style="1" customWidth="1"/>
    <col min="9224" max="9224" width="17.7109375" style="1" customWidth="1"/>
    <col min="9225" max="9474" width="8.0703125" style="1"/>
    <col min="9475" max="9475" width="25" style="1" customWidth="1"/>
    <col min="9476" max="9478" width="17.7109375" style="1" customWidth="1"/>
    <col min="9479" max="9479" width="12.42578125" style="1" customWidth="1"/>
    <col min="9480" max="9480" width="17.7109375" style="1" customWidth="1"/>
    <col min="9481" max="9730" width="8.0703125" style="1"/>
    <col min="9731" max="9731" width="25" style="1" customWidth="1"/>
    <col min="9732" max="9734" width="17.7109375" style="1" customWidth="1"/>
    <col min="9735" max="9735" width="12.42578125" style="1" customWidth="1"/>
    <col min="9736" max="9736" width="17.7109375" style="1" customWidth="1"/>
    <col min="9737" max="9986" width="8.0703125" style="1"/>
    <col min="9987" max="9987" width="25" style="1" customWidth="1"/>
    <col min="9988" max="9990" width="17.7109375" style="1" customWidth="1"/>
    <col min="9991" max="9991" width="12.42578125" style="1" customWidth="1"/>
    <col min="9992" max="9992" width="17.7109375" style="1" customWidth="1"/>
    <col min="9993" max="10242" width="8.0703125" style="1"/>
    <col min="10243" max="10243" width="25" style="1" customWidth="1"/>
    <col min="10244" max="10246" width="17.7109375" style="1" customWidth="1"/>
    <col min="10247" max="10247" width="12.42578125" style="1" customWidth="1"/>
    <col min="10248" max="10248" width="17.7109375" style="1" customWidth="1"/>
    <col min="10249" max="10498" width="8.0703125" style="1"/>
    <col min="10499" max="10499" width="25" style="1" customWidth="1"/>
    <col min="10500" max="10502" width="17.7109375" style="1" customWidth="1"/>
    <col min="10503" max="10503" width="12.42578125" style="1" customWidth="1"/>
    <col min="10504" max="10504" width="17.7109375" style="1" customWidth="1"/>
    <col min="10505" max="10754" width="8.0703125" style="1"/>
    <col min="10755" max="10755" width="25" style="1" customWidth="1"/>
    <col min="10756" max="10758" width="17.7109375" style="1" customWidth="1"/>
    <col min="10759" max="10759" width="12.42578125" style="1" customWidth="1"/>
    <col min="10760" max="10760" width="17.7109375" style="1" customWidth="1"/>
    <col min="10761" max="11010" width="8.0703125" style="1"/>
    <col min="11011" max="11011" width="25" style="1" customWidth="1"/>
    <col min="11012" max="11014" width="17.7109375" style="1" customWidth="1"/>
    <col min="11015" max="11015" width="12.42578125" style="1" customWidth="1"/>
    <col min="11016" max="11016" width="17.7109375" style="1" customWidth="1"/>
    <col min="11017" max="11266" width="8.0703125" style="1"/>
    <col min="11267" max="11267" width="25" style="1" customWidth="1"/>
    <col min="11268" max="11270" width="17.7109375" style="1" customWidth="1"/>
    <col min="11271" max="11271" width="12.42578125" style="1" customWidth="1"/>
    <col min="11272" max="11272" width="17.7109375" style="1" customWidth="1"/>
    <col min="11273" max="11522" width="8.0703125" style="1"/>
    <col min="11523" max="11523" width="25" style="1" customWidth="1"/>
    <col min="11524" max="11526" width="17.7109375" style="1" customWidth="1"/>
    <col min="11527" max="11527" width="12.42578125" style="1" customWidth="1"/>
    <col min="11528" max="11528" width="17.7109375" style="1" customWidth="1"/>
    <col min="11529" max="11778" width="8.0703125" style="1"/>
    <col min="11779" max="11779" width="25" style="1" customWidth="1"/>
    <col min="11780" max="11782" width="17.7109375" style="1" customWidth="1"/>
    <col min="11783" max="11783" width="12.42578125" style="1" customWidth="1"/>
    <col min="11784" max="11784" width="17.7109375" style="1" customWidth="1"/>
    <col min="11785" max="12034" width="8.0703125" style="1"/>
    <col min="12035" max="12035" width="25" style="1" customWidth="1"/>
    <col min="12036" max="12038" width="17.7109375" style="1" customWidth="1"/>
    <col min="12039" max="12039" width="12.42578125" style="1" customWidth="1"/>
    <col min="12040" max="12040" width="17.7109375" style="1" customWidth="1"/>
    <col min="12041" max="12290" width="8.0703125" style="1"/>
    <col min="12291" max="12291" width="25" style="1" customWidth="1"/>
    <col min="12292" max="12294" width="17.7109375" style="1" customWidth="1"/>
    <col min="12295" max="12295" width="12.42578125" style="1" customWidth="1"/>
    <col min="12296" max="12296" width="17.7109375" style="1" customWidth="1"/>
    <col min="12297" max="12546" width="8.0703125" style="1"/>
    <col min="12547" max="12547" width="25" style="1" customWidth="1"/>
    <col min="12548" max="12550" width="17.7109375" style="1" customWidth="1"/>
    <col min="12551" max="12551" width="12.42578125" style="1" customWidth="1"/>
    <col min="12552" max="12552" width="17.7109375" style="1" customWidth="1"/>
    <col min="12553" max="12802" width="8.0703125" style="1"/>
    <col min="12803" max="12803" width="25" style="1" customWidth="1"/>
    <col min="12804" max="12806" width="17.7109375" style="1" customWidth="1"/>
    <col min="12807" max="12807" width="12.42578125" style="1" customWidth="1"/>
    <col min="12808" max="12808" width="17.7109375" style="1" customWidth="1"/>
    <col min="12809" max="13058" width="8.0703125" style="1"/>
    <col min="13059" max="13059" width="25" style="1" customWidth="1"/>
    <col min="13060" max="13062" width="17.7109375" style="1" customWidth="1"/>
    <col min="13063" max="13063" width="12.42578125" style="1" customWidth="1"/>
    <col min="13064" max="13064" width="17.7109375" style="1" customWidth="1"/>
    <col min="13065" max="13314" width="8.0703125" style="1"/>
    <col min="13315" max="13315" width="25" style="1" customWidth="1"/>
    <col min="13316" max="13318" width="17.7109375" style="1" customWidth="1"/>
    <col min="13319" max="13319" width="12.42578125" style="1" customWidth="1"/>
    <col min="13320" max="13320" width="17.7109375" style="1" customWidth="1"/>
    <col min="13321" max="13570" width="8.0703125" style="1"/>
    <col min="13571" max="13571" width="25" style="1" customWidth="1"/>
    <col min="13572" max="13574" width="17.7109375" style="1" customWidth="1"/>
    <col min="13575" max="13575" width="12.42578125" style="1" customWidth="1"/>
    <col min="13576" max="13576" width="17.7109375" style="1" customWidth="1"/>
    <col min="13577" max="13826" width="8.0703125" style="1"/>
    <col min="13827" max="13827" width="25" style="1" customWidth="1"/>
    <col min="13828" max="13830" width="17.7109375" style="1" customWidth="1"/>
    <col min="13831" max="13831" width="12.42578125" style="1" customWidth="1"/>
    <col min="13832" max="13832" width="17.7109375" style="1" customWidth="1"/>
    <col min="13833" max="14082" width="8.0703125" style="1"/>
    <col min="14083" max="14083" width="25" style="1" customWidth="1"/>
    <col min="14084" max="14086" width="17.7109375" style="1" customWidth="1"/>
    <col min="14087" max="14087" width="12.42578125" style="1" customWidth="1"/>
    <col min="14088" max="14088" width="17.7109375" style="1" customWidth="1"/>
    <col min="14089" max="14338" width="8.0703125" style="1"/>
    <col min="14339" max="14339" width="25" style="1" customWidth="1"/>
    <col min="14340" max="14342" width="17.7109375" style="1" customWidth="1"/>
    <col min="14343" max="14343" width="12.42578125" style="1" customWidth="1"/>
    <col min="14344" max="14344" width="17.7109375" style="1" customWidth="1"/>
    <col min="14345" max="14594" width="8.0703125" style="1"/>
    <col min="14595" max="14595" width="25" style="1" customWidth="1"/>
    <col min="14596" max="14598" width="17.7109375" style="1" customWidth="1"/>
    <col min="14599" max="14599" width="12.42578125" style="1" customWidth="1"/>
    <col min="14600" max="14600" width="17.7109375" style="1" customWidth="1"/>
    <col min="14601" max="14850" width="8.0703125" style="1"/>
    <col min="14851" max="14851" width="25" style="1" customWidth="1"/>
    <col min="14852" max="14854" width="17.7109375" style="1" customWidth="1"/>
    <col min="14855" max="14855" width="12.42578125" style="1" customWidth="1"/>
    <col min="14856" max="14856" width="17.7109375" style="1" customWidth="1"/>
    <col min="14857" max="15106" width="8.0703125" style="1"/>
    <col min="15107" max="15107" width="25" style="1" customWidth="1"/>
    <col min="15108" max="15110" width="17.7109375" style="1" customWidth="1"/>
    <col min="15111" max="15111" width="12.42578125" style="1" customWidth="1"/>
    <col min="15112" max="15112" width="17.7109375" style="1" customWidth="1"/>
    <col min="15113" max="15362" width="8.0703125" style="1"/>
    <col min="15363" max="15363" width="25" style="1" customWidth="1"/>
    <col min="15364" max="15366" width="17.7109375" style="1" customWidth="1"/>
    <col min="15367" max="15367" width="12.42578125" style="1" customWidth="1"/>
    <col min="15368" max="15368" width="17.7109375" style="1" customWidth="1"/>
    <col min="15369" max="15618" width="8.0703125" style="1"/>
    <col min="15619" max="15619" width="25" style="1" customWidth="1"/>
    <col min="15620" max="15622" width="17.7109375" style="1" customWidth="1"/>
    <col min="15623" max="15623" width="12.42578125" style="1" customWidth="1"/>
    <col min="15624" max="15624" width="17.7109375" style="1" customWidth="1"/>
    <col min="15625" max="15874" width="8.0703125" style="1"/>
    <col min="15875" max="15875" width="25" style="1" customWidth="1"/>
    <col min="15876" max="15878" width="17.7109375" style="1" customWidth="1"/>
    <col min="15879" max="15879" width="12.42578125" style="1" customWidth="1"/>
    <col min="15880" max="15880" width="17.7109375" style="1" customWidth="1"/>
    <col min="15881" max="16130" width="8.0703125" style="1"/>
    <col min="16131" max="16131" width="25" style="1" customWidth="1"/>
    <col min="16132" max="16134" width="17.7109375" style="1" customWidth="1"/>
    <col min="16135" max="16135" width="12.42578125" style="1" customWidth="1"/>
    <col min="16136" max="16136" width="17.7109375" style="1" customWidth="1"/>
    <col min="16137" max="16384" width="8.0703125" style="1"/>
  </cols>
  <sheetData>
    <row r="1" spans="1:12" x14ac:dyDescent="0.65">
      <c r="A1" s="1" t="s">
        <v>80</v>
      </c>
      <c r="C1" s="4"/>
      <c r="D1" s="4"/>
      <c r="E1" s="4"/>
    </row>
    <row r="2" spans="1:12" x14ac:dyDescent="0.6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24" customHeight="1" x14ac:dyDescent="0.65">
      <c r="A3" s="15"/>
      <c r="B3" s="15"/>
      <c r="C3" s="15"/>
      <c r="D3" s="82" t="s">
        <v>16</v>
      </c>
      <c r="E3" s="83"/>
      <c r="F3" s="84"/>
      <c r="G3" s="15"/>
      <c r="H3" s="15"/>
      <c r="I3" s="2"/>
      <c r="J3" s="2"/>
      <c r="K3" s="2"/>
      <c r="L3" s="2"/>
    </row>
    <row r="4" spans="1:12" ht="19.5" customHeight="1" x14ac:dyDescent="0.65">
      <c r="A4" s="15"/>
      <c r="B4" s="15"/>
      <c r="C4" s="15"/>
      <c r="D4" s="17"/>
      <c r="E4" s="18"/>
      <c r="F4" s="19" t="s">
        <v>21</v>
      </c>
      <c r="G4" s="15"/>
      <c r="H4" s="15"/>
      <c r="I4" s="18" t="s">
        <v>1</v>
      </c>
      <c r="J4" s="59"/>
      <c r="K4" s="59"/>
      <c r="L4" s="59"/>
    </row>
    <row r="5" spans="1:12" ht="19.5" customHeight="1" x14ac:dyDescent="0.65">
      <c r="A5" s="15"/>
      <c r="B5" s="15"/>
      <c r="C5" s="15"/>
      <c r="D5" s="85">
        <v>0.8</v>
      </c>
      <c r="E5" s="85"/>
      <c r="F5" s="85"/>
      <c r="G5" s="15"/>
      <c r="H5" s="15"/>
      <c r="I5" s="16"/>
      <c r="J5" s="5"/>
      <c r="K5" s="5"/>
    </row>
    <row r="6" spans="1:12" ht="15" customHeight="1" x14ac:dyDescent="0.65">
      <c r="A6" s="15"/>
      <c r="B6" s="15"/>
      <c r="C6" s="15"/>
      <c r="D6" s="85"/>
      <c r="E6" s="85"/>
      <c r="F6" s="85"/>
      <c r="G6" s="15"/>
      <c r="H6" s="15"/>
      <c r="I6" s="16"/>
      <c r="J6" s="16"/>
    </row>
    <row r="7" spans="1:12" ht="64.2" customHeight="1" x14ac:dyDescent="0.65"/>
    <row r="8" spans="1:12" s="2" customFormat="1" ht="60" customHeight="1" x14ac:dyDescent="0.65">
      <c r="A8" s="54"/>
      <c r="B8" s="56"/>
      <c r="C8" s="54" t="s">
        <v>76</v>
      </c>
      <c r="D8" s="55"/>
      <c r="E8" s="56"/>
      <c r="F8" s="54" t="s">
        <v>22</v>
      </c>
      <c r="G8" s="55"/>
      <c r="H8" s="56"/>
      <c r="I8" s="54" t="s">
        <v>70</v>
      </c>
      <c r="J8" s="55"/>
      <c r="K8" s="56"/>
      <c r="L8" s="6" t="s">
        <v>23</v>
      </c>
    </row>
    <row r="9" spans="1:12" ht="15" customHeight="1" x14ac:dyDescent="0.65">
      <c r="A9" s="86"/>
      <c r="B9" s="87"/>
      <c r="C9" s="64" t="s">
        <v>20</v>
      </c>
      <c r="D9" s="65"/>
      <c r="E9" s="66"/>
      <c r="F9" s="88" t="s">
        <v>14</v>
      </c>
      <c r="G9" s="89"/>
      <c r="H9" s="90"/>
      <c r="I9" s="64" t="s">
        <v>8</v>
      </c>
      <c r="J9" s="65"/>
      <c r="K9" s="66"/>
      <c r="L9" s="7" t="s">
        <v>19</v>
      </c>
    </row>
    <row r="10" spans="1:12" ht="15" customHeight="1" x14ac:dyDescent="0.65">
      <c r="A10" s="91"/>
      <c r="B10" s="92"/>
      <c r="C10" s="69" t="s">
        <v>10</v>
      </c>
      <c r="D10" s="70"/>
      <c r="E10" s="71"/>
      <c r="F10" s="69" t="s">
        <v>10</v>
      </c>
      <c r="G10" s="70"/>
      <c r="H10" s="71"/>
      <c r="I10" s="93" t="s">
        <v>10</v>
      </c>
      <c r="J10" s="94"/>
      <c r="K10" s="95"/>
      <c r="L10" s="9" t="s">
        <v>10</v>
      </c>
    </row>
    <row r="11" spans="1:12" ht="42" customHeight="1" thickBot="1" x14ac:dyDescent="0.7">
      <c r="A11" s="96" t="s">
        <v>77</v>
      </c>
      <c r="B11" s="97"/>
      <c r="C11" s="98"/>
      <c r="D11" s="99"/>
      <c r="E11" s="100"/>
      <c r="F11" s="101">
        <f>ROUNDDOWN(D5*C11,0)</f>
        <v>0</v>
      </c>
      <c r="G11" s="102"/>
      <c r="H11" s="103"/>
      <c r="I11" s="101">
        <v>480000</v>
      </c>
      <c r="J11" s="102"/>
      <c r="K11" s="103"/>
      <c r="L11" s="31">
        <f>MIN(F11:K11)</f>
        <v>0</v>
      </c>
    </row>
    <row r="12" spans="1:12" ht="54.9" customHeight="1" thickBot="1" x14ac:dyDescent="0.7">
      <c r="A12" s="104" t="s">
        <v>12</v>
      </c>
      <c r="B12" s="105"/>
      <c r="C12" s="106"/>
      <c r="D12" s="107"/>
      <c r="E12" s="108"/>
      <c r="F12" s="109"/>
      <c r="G12" s="110"/>
      <c r="H12" s="111"/>
      <c r="I12" s="112"/>
      <c r="J12" s="113"/>
      <c r="K12" s="111"/>
      <c r="L12" s="14">
        <f>SUM(L11)</f>
        <v>0</v>
      </c>
    </row>
    <row r="13" spans="1:12" s="3" customFormat="1" ht="15.9" x14ac:dyDescent="0.55000000000000004">
      <c r="A13" s="3" t="s">
        <v>13</v>
      </c>
      <c r="C13" s="20"/>
    </row>
    <row r="14" spans="1:12" s="3" customFormat="1" ht="15.9" x14ac:dyDescent="0.55000000000000004">
      <c r="A14" s="3" t="s">
        <v>25</v>
      </c>
    </row>
    <row r="15" spans="1:12" s="3" customFormat="1" ht="63" customHeight="1" x14ac:dyDescent="0.55000000000000004"/>
  </sheetData>
  <mergeCells count="24">
    <mergeCell ref="A11:B11"/>
    <mergeCell ref="C11:E11"/>
    <mergeCell ref="F11:H11"/>
    <mergeCell ref="I11:K11"/>
    <mergeCell ref="A12:B12"/>
    <mergeCell ref="C12:E12"/>
    <mergeCell ref="F12:H12"/>
    <mergeCell ref="I12:K12"/>
    <mergeCell ref="A9:B9"/>
    <mergeCell ref="C9:E9"/>
    <mergeCell ref="F9:H9"/>
    <mergeCell ref="I9:K9"/>
    <mergeCell ref="A10:B10"/>
    <mergeCell ref="C10:E10"/>
    <mergeCell ref="F10:H10"/>
    <mergeCell ref="I10:K10"/>
    <mergeCell ref="A2:L2"/>
    <mergeCell ref="D3:F3"/>
    <mergeCell ref="J4:L4"/>
    <mergeCell ref="D5:F6"/>
    <mergeCell ref="A8:B8"/>
    <mergeCell ref="C8:E8"/>
    <mergeCell ref="F8:H8"/>
    <mergeCell ref="I8:K8"/>
  </mergeCells>
  <phoneticPr fontId="3"/>
  <printOptions horizontalCentered="1"/>
  <pageMargins left="0.25" right="0.25" top="0.75" bottom="0.75" header="0.3" footer="0.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48B7-5863-410F-A514-CE0490D578BE}">
  <dimension ref="A1:L21"/>
  <sheetViews>
    <sheetView showGridLines="0" view="pageBreakPreview" zoomScale="85" zoomScaleNormal="85" zoomScaleSheetLayoutView="85" workbookViewId="0">
      <selection activeCell="A8" sqref="A8"/>
    </sheetView>
  </sheetViews>
  <sheetFormatPr defaultColWidth="8.0703125" defaultRowHeight="18.45" x14ac:dyDescent="0.65"/>
  <cols>
    <col min="1" max="2" width="23.5703125" style="1" customWidth="1"/>
    <col min="3" max="3" width="15.5" style="1" customWidth="1"/>
    <col min="4" max="5" width="20.42578125" style="1" customWidth="1"/>
    <col min="6" max="6" width="11" style="1" customWidth="1"/>
    <col min="7" max="7" width="4.140625" style="1" customWidth="1"/>
    <col min="8" max="8" width="11" style="1" customWidth="1"/>
    <col min="9" max="9" width="32.35546875" style="1" customWidth="1"/>
    <col min="10" max="11" width="8.0703125" style="1"/>
    <col min="12" max="12" width="24.140625" style="1" customWidth="1"/>
    <col min="13" max="253" width="8.0703125" style="1"/>
    <col min="254" max="254" width="25" style="1" customWidth="1"/>
    <col min="255" max="257" width="17.7109375" style="1" customWidth="1"/>
    <col min="258" max="258" width="12.42578125" style="1" customWidth="1"/>
    <col min="259" max="259" width="17.7109375" style="1" customWidth="1"/>
    <col min="260" max="509" width="8.0703125" style="1"/>
    <col min="510" max="510" width="25" style="1" customWidth="1"/>
    <col min="511" max="513" width="17.7109375" style="1" customWidth="1"/>
    <col min="514" max="514" width="12.42578125" style="1" customWidth="1"/>
    <col min="515" max="515" width="17.7109375" style="1" customWidth="1"/>
    <col min="516" max="765" width="8.0703125" style="1"/>
    <col min="766" max="766" width="25" style="1" customWidth="1"/>
    <col min="767" max="769" width="17.7109375" style="1" customWidth="1"/>
    <col min="770" max="770" width="12.42578125" style="1" customWidth="1"/>
    <col min="771" max="771" width="17.7109375" style="1" customWidth="1"/>
    <col min="772" max="1021" width="8.0703125" style="1"/>
    <col min="1022" max="1022" width="25" style="1" customWidth="1"/>
    <col min="1023" max="1025" width="17.7109375" style="1" customWidth="1"/>
    <col min="1026" max="1026" width="12.42578125" style="1" customWidth="1"/>
    <col min="1027" max="1027" width="17.7109375" style="1" customWidth="1"/>
    <col min="1028" max="1277" width="8.0703125" style="1"/>
    <col min="1278" max="1278" width="25" style="1" customWidth="1"/>
    <col min="1279" max="1281" width="17.7109375" style="1" customWidth="1"/>
    <col min="1282" max="1282" width="12.42578125" style="1" customWidth="1"/>
    <col min="1283" max="1283" width="17.7109375" style="1" customWidth="1"/>
    <col min="1284" max="1533" width="8.0703125" style="1"/>
    <col min="1534" max="1534" width="25" style="1" customWidth="1"/>
    <col min="1535" max="1537" width="17.7109375" style="1" customWidth="1"/>
    <col min="1538" max="1538" width="12.42578125" style="1" customWidth="1"/>
    <col min="1539" max="1539" width="17.7109375" style="1" customWidth="1"/>
    <col min="1540" max="1789" width="8.0703125" style="1"/>
    <col min="1790" max="1790" width="25" style="1" customWidth="1"/>
    <col min="1791" max="1793" width="17.7109375" style="1" customWidth="1"/>
    <col min="1794" max="1794" width="12.42578125" style="1" customWidth="1"/>
    <col min="1795" max="1795" width="17.7109375" style="1" customWidth="1"/>
    <col min="1796" max="2045" width="8.0703125" style="1"/>
    <col min="2046" max="2046" width="25" style="1" customWidth="1"/>
    <col min="2047" max="2049" width="17.7109375" style="1" customWidth="1"/>
    <col min="2050" max="2050" width="12.42578125" style="1" customWidth="1"/>
    <col min="2051" max="2051" width="17.7109375" style="1" customWidth="1"/>
    <col min="2052" max="2301" width="8.0703125" style="1"/>
    <col min="2302" max="2302" width="25" style="1" customWidth="1"/>
    <col min="2303" max="2305" width="17.7109375" style="1" customWidth="1"/>
    <col min="2306" max="2306" width="12.42578125" style="1" customWidth="1"/>
    <col min="2307" max="2307" width="17.7109375" style="1" customWidth="1"/>
    <col min="2308" max="2557" width="8.0703125" style="1"/>
    <col min="2558" max="2558" width="25" style="1" customWidth="1"/>
    <col min="2559" max="2561" width="17.7109375" style="1" customWidth="1"/>
    <col min="2562" max="2562" width="12.42578125" style="1" customWidth="1"/>
    <col min="2563" max="2563" width="17.7109375" style="1" customWidth="1"/>
    <col min="2564" max="2813" width="8.0703125" style="1"/>
    <col min="2814" max="2814" width="25" style="1" customWidth="1"/>
    <col min="2815" max="2817" width="17.7109375" style="1" customWidth="1"/>
    <col min="2818" max="2818" width="12.42578125" style="1" customWidth="1"/>
    <col min="2819" max="2819" width="17.7109375" style="1" customWidth="1"/>
    <col min="2820" max="3069" width="8.0703125" style="1"/>
    <col min="3070" max="3070" width="25" style="1" customWidth="1"/>
    <col min="3071" max="3073" width="17.7109375" style="1" customWidth="1"/>
    <col min="3074" max="3074" width="12.42578125" style="1" customWidth="1"/>
    <col min="3075" max="3075" width="17.7109375" style="1" customWidth="1"/>
    <col min="3076" max="3325" width="8.0703125" style="1"/>
    <col min="3326" max="3326" width="25" style="1" customWidth="1"/>
    <col min="3327" max="3329" width="17.7109375" style="1" customWidth="1"/>
    <col min="3330" max="3330" width="12.42578125" style="1" customWidth="1"/>
    <col min="3331" max="3331" width="17.7109375" style="1" customWidth="1"/>
    <col min="3332" max="3581" width="8.0703125" style="1"/>
    <col min="3582" max="3582" width="25" style="1" customWidth="1"/>
    <col min="3583" max="3585" width="17.7109375" style="1" customWidth="1"/>
    <col min="3586" max="3586" width="12.42578125" style="1" customWidth="1"/>
    <col min="3587" max="3587" width="17.7109375" style="1" customWidth="1"/>
    <col min="3588" max="3837" width="8.0703125" style="1"/>
    <col min="3838" max="3838" width="25" style="1" customWidth="1"/>
    <col min="3839" max="3841" width="17.7109375" style="1" customWidth="1"/>
    <col min="3842" max="3842" width="12.42578125" style="1" customWidth="1"/>
    <col min="3843" max="3843" width="17.7109375" style="1" customWidth="1"/>
    <col min="3844" max="4093" width="8.0703125" style="1"/>
    <col min="4094" max="4094" width="25" style="1" customWidth="1"/>
    <col min="4095" max="4097" width="17.7109375" style="1" customWidth="1"/>
    <col min="4098" max="4098" width="12.42578125" style="1" customWidth="1"/>
    <col min="4099" max="4099" width="17.7109375" style="1" customWidth="1"/>
    <col min="4100" max="4349" width="8.0703125" style="1"/>
    <col min="4350" max="4350" width="25" style="1" customWidth="1"/>
    <col min="4351" max="4353" width="17.7109375" style="1" customWidth="1"/>
    <col min="4354" max="4354" width="12.42578125" style="1" customWidth="1"/>
    <col min="4355" max="4355" width="17.7109375" style="1" customWidth="1"/>
    <col min="4356" max="4605" width="8.0703125" style="1"/>
    <col min="4606" max="4606" width="25" style="1" customWidth="1"/>
    <col min="4607" max="4609" width="17.7109375" style="1" customWidth="1"/>
    <col min="4610" max="4610" width="12.42578125" style="1" customWidth="1"/>
    <col min="4611" max="4611" width="17.7109375" style="1" customWidth="1"/>
    <col min="4612" max="4861" width="8.0703125" style="1"/>
    <col min="4862" max="4862" width="25" style="1" customWidth="1"/>
    <col min="4863" max="4865" width="17.7109375" style="1" customWidth="1"/>
    <col min="4866" max="4866" width="12.42578125" style="1" customWidth="1"/>
    <col min="4867" max="4867" width="17.7109375" style="1" customWidth="1"/>
    <col min="4868" max="5117" width="8.0703125" style="1"/>
    <col min="5118" max="5118" width="25" style="1" customWidth="1"/>
    <col min="5119" max="5121" width="17.7109375" style="1" customWidth="1"/>
    <col min="5122" max="5122" width="12.42578125" style="1" customWidth="1"/>
    <col min="5123" max="5123" width="17.7109375" style="1" customWidth="1"/>
    <col min="5124" max="5373" width="8.0703125" style="1"/>
    <col min="5374" max="5374" width="25" style="1" customWidth="1"/>
    <col min="5375" max="5377" width="17.7109375" style="1" customWidth="1"/>
    <col min="5378" max="5378" width="12.42578125" style="1" customWidth="1"/>
    <col min="5379" max="5379" width="17.7109375" style="1" customWidth="1"/>
    <col min="5380" max="5629" width="8.0703125" style="1"/>
    <col min="5630" max="5630" width="25" style="1" customWidth="1"/>
    <col min="5631" max="5633" width="17.7109375" style="1" customWidth="1"/>
    <col min="5634" max="5634" width="12.42578125" style="1" customWidth="1"/>
    <col min="5635" max="5635" width="17.7109375" style="1" customWidth="1"/>
    <col min="5636" max="5885" width="8.0703125" style="1"/>
    <col min="5886" max="5886" width="25" style="1" customWidth="1"/>
    <col min="5887" max="5889" width="17.7109375" style="1" customWidth="1"/>
    <col min="5890" max="5890" width="12.42578125" style="1" customWidth="1"/>
    <col min="5891" max="5891" width="17.7109375" style="1" customWidth="1"/>
    <col min="5892" max="6141" width="8.0703125" style="1"/>
    <col min="6142" max="6142" width="25" style="1" customWidth="1"/>
    <col min="6143" max="6145" width="17.7109375" style="1" customWidth="1"/>
    <col min="6146" max="6146" width="12.42578125" style="1" customWidth="1"/>
    <col min="6147" max="6147" width="17.7109375" style="1" customWidth="1"/>
    <col min="6148" max="6397" width="8.0703125" style="1"/>
    <col min="6398" max="6398" width="25" style="1" customWidth="1"/>
    <col min="6399" max="6401" width="17.7109375" style="1" customWidth="1"/>
    <col min="6402" max="6402" width="12.42578125" style="1" customWidth="1"/>
    <col min="6403" max="6403" width="17.7109375" style="1" customWidth="1"/>
    <col min="6404" max="6653" width="8.0703125" style="1"/>
    <col min="6654" max="6654" width="25" style="1" customWidth="1"/>
    <col min="6655" max="6657" width="17.7109375" style="1" customWidth="1"/>
    <col min="6658" max="6658" width="12.42578125" style="1" customWidth="1"/>
    <col min="6659" max="6659" width="17.7109375" style="1" customWidth="1"/>
    <col min="6660" max="6909" width="8.0703125" style="1"/>
    <col min="6910" max="6910" width="25" style="1" customWidth="1"/>
    <col min="6911" max="6913" width="17.7109375" style="1" customWidth="1"/>
    <col min="6914" max="6914" width="12.42578125" style="1" customWidth="1"/>
    <col min="6915" max="6915" width="17.7109375" style="1" customWidth="1"/>
    <col min="6916" max="7165" width="8.0703125" style="1"/>
    <col min="7166" max="7166" width="25" style="1" customWidth="1"/>
    <col min="7167" max="7169" width="17.7109375" style="1" customWidth="1"/>
    <col min="7170" max="7170" width="12.42578125" style="1" customWidth="1"/>
    <col min="7171" max="7171" width="17.7109375" style="1" customWidth="1"/>
    <col min="7172" max="7421" width="8.0703125" style="1"/>
    <col min="7422" max="7422" width="25" style="1" customWidth="1"/>
    <col min="7423" max="7425" width="17.7109375" style="1" customWidth="1"/>
    <col min="7426" max="7426" width="12.42578125" style="1" customWidth="1"/>
    <col min="7427" max="7427" width="17.7109375" style="1" customWidth="1"/>
    <col min="7428" max="7677" width="8.0703125" style="1"/>
    <col min="7678" max="7678" width="25" style="1" customWidth="1"/>
    <col min="7679" max="7681" width="17.7109375" style="1" customWidth="1"/>
    <col min="7682" max="7682" width="12.42578125" style="1" customWidth="1"/>
    <col min="7683" max="7683" width="17.7109375" style="1" customWidth="1"/>
    <col min="7684" max="7933" width="8.0703125" style="1"/>
    <col min="7934" max="7934" width="25" style="1" customWidth="1"/>
    <col min="7935" max="7937" width="17.7109375" style="1" customWidth="1"/>
    <col min="7938" max="7938" width="12.42578125" style="1" customWidth="1"/>
    <col min="7939" max="7939" width="17.7109375" style="1" customWidth="1"/>
    <col min="7940" max="8189" width="8.0703125" style="1"/>
    <col min="8190" max="8190" width="25" style="1" customWidth="1"/>
    <col min="8191" max="8193" width="17.7109375" style="1" customWidth="1"/>
    <col min="8194" max="8194" width="12.42578125" style="1" customWidth="1"/>
    <col min="8195" max="8195" width="17.7109375" style="1" customWidth="1"/>
    <col min="8196" max="8445" width="8.0703125" style="1"/>
    <col min="8446" max="8446" width="25" style="1" customWidth="1"/>
    <col min="8447" max="8449" width="17.7109375" style="1" customWidth="1"/>
    <col min="8450" max="8450" width="12.42578125" style="1" customWidth="1"/>
    <col min="8451" max="8451" width="17.7109375" style="1" customWidth="1"/>
    <col min="8452" max="8701" width="8.0703125" style="1"/>
    <col min="8702" max="8702" width="25" style="1" customWidth="1"/>
    <col min="8703" max="8705" width="17.7109375" style="1" customWidth="1"/>
    <col min="8706" max="8706" width="12.42578125" style="1" customWidth="1"/>
    <col min="8707" max="8707" width="17.7109375" style="1" customWidth="1"/>
    <col min="8708" max="8957" width="8.0703125" style="1"/>
    <col min="8958" max="8958" width="25" style="1" customWidth="1"/>
    <col min="8959" max="8961" width="17.7109375" style="1" customWidth="1"/>
    <col min="8962" max="8962" width="12.42578125" style="1" customWidth="1"/>
    <col min="8963" max="8963" width="17.7109375" style="1" customWidth="1"/>
    <col min="8964" max="9213" width="8.0703125" style="1"/>
    <col min="9214" max="9214" width="25" style="1" customWidth="1"/>
    <col min="9215" max="9217" width="17.7109375" style="1" customWidth="1"/>
    <col min="9218" max="9218" width="12.42578125" style="1" customWidth="1"/>
    <col min="9219" max="9219" width="17.7109375" style="1" customWidth="1"/>
    <col min="9220" max="9469" width="8.0703125" style="1"/>
    <col min="9470" max="9470" width="25" style="1" customWidth="1"/>
    <col min="9471" max="9473" width="17.7109375" style="1" customWidth="1"/>
    <col min="9474" max="9474" width="12.42578125" style="1" customWidth="1"/>
    <col min="9475" max="9475" width="17.7109375" style="1" customWidth="1"/>
    <col min="9476" max="9725" width="8.0703125" style="1"/>
    <col min="9726" max="9726" width="25" style="1" customWidth="1"/>
    <col min="9727" max="9729" width="17.7109375" style="1" customWidth="1"/>
    <col min="9730" max="9730" width="12.42578125" style="1" customWidth="1"/>
    <col min="9731" max="9731" width="17.7109375" style="1" customWidth="1"/>
    <col min="9732" max="9981" width="8.0703125" style="1"/>
    <col min="9982" max="9982" width="25" style="1" customWidth="1"/>
    <col min="9983" max="9985" width="17.7109375" style="1" customWidth="1"/>
    <col min="9986" max="9986" width="12.42578125" style="1" customWidth="1"/>
    <col min="9987" max="9987" width="17.7109375" style="1" customWidth="1"/>
    <col min="9988" max="10237" width="8.0703125" style="1"/>
    <col min="10238" max="10238" width="25" style="1" customWidth="1"/>
    <col min="10239" max="10241" width="17.7109375" style="1" customWidth="1"/>
    <col min="10242" max="10242" width="12.42578125" style="1" customWidth="1"/>
    <col min="10243" max="10243" width="17.7109375" style="1" customWidth="1"/>
    <col min="10244" max="10493" width="8.0703125" style="1"/>
    <col min="10494" max="10494" width="25" style="1" customWidth="1"/>
    <col min="10495" max="10497" width="17.7109375" style="1" customWidth="1"/>
    <col min="10498" max="10498" width="12.42578125" style="1" customWidth="1"/>
    <col min="10499" max="10499" width="17.7109375" style="1" customWidth="1"/>
    <col min="10500" max="10749" width="8.0703125" style="1"/>
    <col min="10750" max="10750" width="25" style="1" customWidth="1"/>
    <col min="10751" max="10753" width="17.7109375" style="1" customWidth="1"/>
    <col min="10754" max="10754" width="12.42578125" style="1" customWidth="1"/>
    <col min="10755" max="10755" width="17.7109375" style="1" customWidth="1"/>
    <col min="10756" max="11005" width="8.0703125" style="1"/>
    <col min="11006" max="11006" width="25" style="1" customWidth="1"/>
    <col min="11007" max="11009" width="17.7109375" style="1" customWidth="1"/>
    <col min="11010" max="11010" width="12.42578125" style="1" customWidth="1"/>
    <col min="11011" max="11011" width="17.7109375" style="1" customWidth="1"/>
    <col min="11012" max="11261" width="8.0703125" style="1"/>
    <col min="11262" max="11262" width="25" style="1" customWidth="1"/>
    <col min="11263" max="11265" width="17.7109375" style="1" customWidth="1"/>
    <col min="11266" max="11266" width="12.42578125" style="1" customWidth="1"/>
    <col min="11267" max="11267" width="17.7109375" style="1" customWidth="1"/>
    <col min="11268" max="11517" width="8.0703125" style="1"/>
    <col min="11518" max="11518" width="25" style="1" customWidth="1"/>
    <col min="11519" max="11521" width="17.7109375" style="1" customWidth="1"/>
    <col min="11522" max="11522" width="12.42578125" style="1" customWidth="1"/>
    <col min="11523" max="11523" width="17.7109375" style="1" customWidth="1"/>
    <col min="11524" max="11773" width="8.0703125" style="1"/>
    <col min="11774" max="11774" width="25" style="1" customWidth="1"/>
    <col min="11775" max="11777" width="17.7109375" style="1" customWidth="1"/>
    <col min="11778" max="11778" width="12.42578125" style="1" customWidth="1"/>
    <col min="11779" max="11779" width="17.7109375" style="1" customWidth="1"/>
    <col min="11780" max="12029" width="8.0703125" style="1"/>
    <col min="12030" max="12030" width="25" style="1" customWidth="1"/>
    <col min="12031" max="12033" width="17.7109375" style="1" customWidth="1"/>
    <col min="12034" max="12034" width="12.42578125" style="1" customWidth="1"/>
    <col min="12035" max="12035" width="17.7109375" style="1" customWidth="1"/>
    <col min="12036" max="12285" width="8.0703125" style="1"/>
    <col min="12286" max="12286" width="25" style="1" customWidth="1"/>
    <col min="12287" max="12289" width="17.7109375" style="1" customWidth="1"/>
    <col min="12290" max="12290" width="12.42578125" style="1" customWidth="1"/>
    <col min="12291" max="12291" width="17.7109375" style="1" customWidth="1"/>
    <col min="12292" max="12541" width="8.0703125" style="1"/>
    <col min="12542" max="12542" width="25" style="1" customWidth="1"/>
    <col min="12543" max="12545" width="17.7109375" style="1" customWidth="1"/>
    <col min="12546" max="12546" width="12.42578125" style="1" customWidth="1"/>
    <col min="12547" max="12547" width="17.7109375" style="1" customWidth="1"/>
    <col min="12548" max="12797" width="8.0703125" style="1"/>
    <col min="12798" max="12798" width="25" style="1" customWidth="1"/>
    <col min="12799" max="12801" width="17.7109375" style="1" customWidth="1"/>
    <col min="12802" max="12802" width="12.42578125" style="1" customWidth="1"/>
    <col min="12803" max="12803" width="17.7109375" style="1" customWidth="1"/>
    <col min="12804" max="13053" width="8.0703125" style="1"/>
    <col min="13054" max="13054" width="25" style="1" customWidth="1"/>
    <col min="13055" max="13057" width="17.7109375" style="1" customWidth="1"/>
    <col min="13058" max="13058" width="12.42578125" style="1" customWidth="1"/>
    <col min="13059" max="13059" width="17.7109375" style="1" customWidth="1"/>
    <col min="13060" max="13309" width="8.0703125" style="1"/>
    <col min="13310" max="13310" width="25" style="1" customWidth="1"/>
    <col min="13311" max="13313" width="17.7109375" style="1" customWidth="1"/>
    <col min="13314" max="13314" width="12.42578125" style="1" customWidth="1"/>
    <col min="13315" max="13315" width="17.7109375" style="1" customWidth="1"/>
    <col min="13316" max="13565" width="8.0703125" style="1"/>
    <col min="13566" max="13566" width="25" style="1" customWidth="1"/>
    <col min="13567" max="13569" width="17.7109375" style="1" customWidth="1"/>
    <col min="13570" max="13570" width="12.42578125" style="1" customWidth="1"/>
    <col min="13571" max="13571" width="17.7109375" style="1" customWidth="1"/>
    <col min="13572" max="13821" width="8.0703125" style="1"/>
    <col min="13822" max="13822" width="25" style="1" customWidth="1"/>
    <col min="13823" max="13825" width="17.7109375" style="1" customWidth="1"/>
    <col min="13826" max="13826" width="12.42578125" style="1" customWidth="1"/>
    <col min="13827" max="13827" width="17.7109375" style="1" customWidth="1"/>
    <col min="13828" max="14077" width="8.0703125" style="1"/>
    <col min="14078" max="14078" width="25" style="1" customWidth="1"/>
    <col min="14079" max="14081" width="17.7109375" style="1" customWidth="1"/>
    <col min="14082" max="14082" width="12.42578125" style="1" customWidth="1"/>
    <col min="14083" max="14083" width="17.7109375" style="1" customWidth="1"/>
    <col min="14084" max="14333" width="8.0703125" style="1"/>
    <col min="14334" max="14334" width="25" style="1" customWidth="1"/>
    <col min="14335" max="14337" width="17.7109375" style="1" customWidth="1"/>
    <col min="14338" max="14338" width="12.42578125" style="1" customWidth="1"/>
    <col min="14339" max="14339" width="17.7109375" style="1" customWidth="1"/>
    <col min="14340" max="14589" width="8.0703125" style="1"/>
    <col min="14590" max="14590" width="25" style="1" customWidth="1"/>
    <col min="14591" max="14593" width="17.7109375" style="1" customWidth="1"/>
    <col min="14594" max="14594" width="12.42578125" style="1" customWidth="1"/>
    <col min="14595" max="14595" width="17.7109375" style="1" customWidth="1"/>
    <col min="14596" max="14845" width="8.0703125" style="1"/>
    <col min="14846" max="14846" width="25" style="1" customWidth="1"/>
    <col min="14847" max="14849" width="17.7109375" style="1" customWidth="1"/>
    <col min="14850" max="14850" width="12.42578125" style="1" customWidth="1"/>
    <col min="14851" max="14851" width="17.7109375" style="1" customWidth="1"/>
    <col min="14852" max="15101" width="8.0703125" style="1"/>
    <col min="15102" max="15102" width="25" style="1" customWidth="1"/>
    <col min="15103" max="15105" width="17.7109375" style="1" customWidth="1"/>
    <col min="15106" max="15106" width="12.42578125" style="1" customWidth="1"/>
    <col min="15107" max="15107" width="17.7109375" style="1" customWidth="1"/>
    <col min="15108" max="15357" width="8.0703125" style="1"/>
    <col min="15358" max="15358" width="25" style="1" customWidth="1"/>
    <col min="15359" max="15361" width="17.7109375" style="1" customWidth="1"/>
    <col min="15362" max="15362" width="12.42578125" style="1" customWidth="1"/>
    <col min="15363" max="15363" width="17.7109375" style="1" customWidth="1"/>
    <col min="15364" max="15613" width="8.0703125" style="1"/>
    <col min="15614" max="15614" width="25" style="1" customWidth="1"/>
    <col min="15615" max="15617" width="17.7109375" style="1" customWidth="1"/>
    <col min="15618" max="15618" width="12.42578125" style="1" customWidth="1"/>
    <col min="15619" max="15619" width="17.7109375" style="1" customWidth="1"/>
    <col min="15620" max="15869" width="8.0703125" style="1"/>
    <col min="15870" max="15870" width="25" style="1" customWidth="1"/>
    <col min="15871" max="15873" width="17.7109375" style="1" customWidth="1"/>
    <col min="15874" max="15874" width="12.42578125" style="1" customWidth="1"/>
    <col min="15875" max="15875" width="17.7109375" style="1" customWidth="1"/>
    <col min="15876" max="16125" width="8.0703125" style="1"/>
    <col min="16126" max="16126" width="25" style="1" customWidth="1"/>
    <col min="16127" max="16129" width="17.7109375" style="1" customWidth="1"/>
    <col min="16130" max="16130" width="12.42578125" style="1" customWidth="1"/>
    <col min="16131" max="16131" width="17.7109375" style="1" customWidth="1"/>
    <col min="16132" max="16384" width="8.0703125" style="1"/>
  </cols>
  <sheetData>
    <row r="1" spans="1:9" x14ac:dyDescent="0.65">
      <c r="A1" s="1" t="s">
        <v>24</v>
      </c>
      <c r="B1" s="4"/>
      <c r="C1" s="4"/>
    </row>
    <row r="2" spans="1:9" x14ac:dyDescent="0.65">
      <c r="A2" s="57" t="s">
        <v>0</v>
      </c>
      <c r="B2" s="57"/>
      <c r="C2" s="57"/>
      <c r="D2" s="57"/>
      <c r="E2" s="57"/>
      <c r="F2" s="57"/>
      <c r="G2" s="57"/>
      <c r="H2" s="57"/>
      <c r="I2" s="57"/>
    </row>
    <row r="3" spans="1:9" x14ac:dyDescent="0.65">
      <c r="A3" s="16"/>
      <c r="B3" s="16"/>
      <c r="C3" s="16"/>
      <c r="D3" s="16"/>
      <c r="E3" s="16"/>
      <c r="F3" s="16"/>
      <c r="G3" s="16"/>
      <c r="H3" s="16"/>
      <c r="I3" s="16"/>
    </row>
    <row r="4" spans="1:9" ht="19.5" customHeight="1" x14ac:dyDescent="0.65">
      <c r="A4" s="2"/>
      <c r="B4" s="2"/>
      <c r="C4" s="2"/>
      <c r="D4" s="2"/>
      <c r="E4" s="2"/>
      <c r="F4" s="132" t="s">
        <v>1</v>
      </c>
      <c r="G4" s="132"/>
      <c r="H4" s="59" t="s">
        <v>84</v>
      </c>
      <c r="I4" s="59"/>
    </row>
    <row r="5" spans="1:9" ht="15" customHeight="1" x14ac:dyDescent="0.65"/>
    <row r="6" spans="1:9" ht="59.15" customHeight="1" x14ac:dyDescent="0.65">
      <c r="A6" s="6" t="s">
        <v>71</v>
      </c>
      <c r="B6" s="6" t="s">
        <v>2</v>
      </c>
      <c r="C6" s="6" t="s">
        <v>85</v>
      </c>
      <c r="D6" s="6" t="s">
        <v>62</v>
      </c>
      <c r="E6" s="6" t="s">
        <v>72</v>
      </c>
      <c r="F6" s="54" t="s">
        <v>26</v>
      </c>
      <c r="G6" s="55"/>
      <c r="H6" s="55"/>
      <c r="I6" s="56"/>
    </row>
    <row r="7" spans="1:9" ht="15" customHeight="1" x14ac:dyDescent="0.65">
      <c r="A7" s="7" t="s">
        <v>3</v>
      </c>
      <c r="B7" s="7" t="s">
        <v>4</v>
      </c>
      <c r="C7" s="22" t="s">
        <v>5</v>
      </c>
      <c r="D7" s="22" t="s">
        <v>8</v>
      </c>
      <c r="E7" s="22"/>
      <c r="F7" s="62" t="s">
        <v>92</v>
      </c>
      <c r="G7" s="63"/>
      <c r="H7" s="63"/>
      <c r="I7" s="33" t="s">
        <v>93</v>
      </c>
    </row>
    <row r="8" spans="1:9" ht="81.900000000000006" customHeight="1" x14ac:dyDescent="0.65">
      <c r="A8" s="133">
        <v>40</v>
      </c>
      <c r="B8" s="41">
        <v>1</v>
      </c>
      <c r="C8" s="27">
        <f>ROUNDUP(A8*B8,0)</f>
        <v>40</v>
      </c>
      <c r="D8" s="30">
        <v>0.8</v>
      </c>
      <c r="E8" s="36"/>
      <c r="F8" s="60" t="s">
        <v>135</v>
      </c>
      <c r="G8" s="61"/>
      <c r="H8" s="61"/>
      <c r="I8" s="126" t="s">
        <v>105</v>
      </c>
    </row>
    <row r="9" spans="1:9" ht="18.649999999999999" customHeight="1" x14ac:dyDescent="0.65"/>
    <row r="10" spans="1:9" s="2" customFormat="1" ht="60" customHeight="1" x14ac:dyDescent="0.65">
      <c r="A10" s="6" t="s">
        <v>6</v>
      </c>
      <c r="B10" s="6" t="s">
        <v>63</v>
      </c>
      <c r="C10" s="6" t="s">
        <v>7</v>
      </c>
      <c r="D10" s="6" t="s">
        <v>64</v>
      </c>
      <c r="E10" s="6" t="s">
        <v>66</v>
      </c>
      <c r="F10" s="54" t="s">
        <v>73</v>
      </c>
      <c r="G10" s="55"/>
      <c r="H10" s="56"/>
      <c r="I10" s="6" t="s">
        <v>74</v>
      </c>
    </row>
    <row r="11" spans="1:9" ht="15" customHeight="1" x14ac:dyDescent="0.65">
      <c r="A11" s="7"/>
      <c r="B11" s="7" t="s">
        <v>17</v>
      </c>
      <c r="C11" s="7" t="s">
        <v>9</v>
      </c>
      <c r="D11" s="7" t="s">
        <v>65</v>
      </c>
      <c r="E11" s="7" t="s">
        <v>18</v>
      </c>
      <c r="F11" s="64" t="s">
        <v>67</v>
      </c>
      <c r="G11" s="65"/>
      <c r="H11" s="66"/>
      <c r="I11" s="7" t="s">
        <v>75</v>
      </c>
    </row>
    <row r="12" spans="1:9" ht="15" customHeight="1" x14ac:dyDescent="0.65">
      <c r="A12" s="134" t="s">
        <v>141</v>
      </c>
      <c r="B12" s="8" t="s">
        <v>10</v>
      </c>
      <c r="C12" s="8" t="s">
        <v>11</v>
      </c>
      <c r="D12" s="8" t="s">
        <v>10</v>
      </c>
      <c r="E12" s="8" t="s">
        <v>10</v>
      </c>
      <c r="F12" s="69" t="s">
        <v>10</v>
      </c>
      <c r="G12" s="70"/>
      <c r="H12" s="71"/>
      <c r="I12" s="8" t="s">
        <v>10</v>
      </c>
    </row>
    <row r="13" spans="1:9" ht="28.2" customHeight="1" x14ac:dyDescent="0.65">
      <c r="A13" s="135"/>
      <c r="B13" s="136">
        <v>200000</v>
      </c>
      <c r="C13" s="136">
        <v>40</v>
      </c>
      <c r="D13" s="10">
        <f>B13*C13</f>
        <v>8000000</v>
      </c>
      <c r="E13" s="25"/>
      <c r="F13" s="72"/>
      <c r="G13" s="73"/>
      <c r="H13" s="74"/>
      <c r="I13" s="25"/>
    </row>
    <row r="14" spans="1:9" ht="40.85" customHeight="1" x14ac:dyDescent="0.65">
      <c r="A14" s="133" t="s">
        <v>142</v>
      </c>
      <c r="B14" s="137">
        <v>90000</v>
      </c>
      <c r="C14" s="137">
        <v>15</v>
      </c>
      <c r="D14" s="29">
        <f>B14*C14</f>
        <v>1350000</v>
      </c>
      <c r="E14" s="28"/>
      <c r="F14" s="53"/>
      <c r="G14" s="53"/>
      <c r="H14" s="53"/>
      <c r="I14" s="28"/>
    </row>
    <row r="15" spans="1:9" ht="40.85" customHeight="1" x14ac:dyDescent="0.65">
      <c r="A15" s="133" t="s">
        <v>79</v>
      </c>
      <c r="B15" s="137">
        <v>2500000</v>
      </c>
      <c r="C15" s="137">
        <v>1</v>
      </c>
      <c r="D15" s="29">
        <f t="shared" ref="D15:D18" si="0">B15*C15</f>
        <v>2500000</v>
      </c>
      <c r="E15" s="28"/>
      <c r="F15" s="53"/>
      <c r="G15" s="53"/>
      <c r="H15" s="53"/>
      <c r="I15" s="28"/>
    </row>
    <row r="16" spans="1:9" ht="40.85" customHeight="1" x14ac:dyDescent="0.65">
      <c r="A16" s="133" t="s">
        <v>143</v>
      </c>
      <c r="B16" s="137">
        <v>100000</v>
      </c>
      <c r="C16" s="137">
        <v>1</v>
      </c>
      <c r="D16" s="29">
        <f t="shared" si="0"/>
        <v>100000</v>
      </c>
      <c r="E16" s="28"/>
      <c r="F16" s="53"/>
      <c r="G16" s="53"/>
      <c r="H16" s="53"/>
      <c r="I16" s="28"/>
    </row>
    <row r="17" spans="1:12" ht="40.85" customHeight="1" x14ac:dyDescent="0.65">
      <c r="A17" s="35"/>
      <c r="B17" s="39"/>
      <c r="C17" s="39"/>
      <c r="D17" s="29">
        <f t="shared" si="0"/>
        <v>0</v>
      </c>
      <c r="E17" s="28"/>
      <c r="F17" s="53"/>
      <c r="G17" s="53"/>
      <c r="H17" s="53"/>
      <c r="I17" s="28"/>
    </row>
    <row r="18" spans="1:12" ht="40.85" customHeight="1" thickBot="1" x14ac:dyDescent="0.7">
      <c r="A18" s="37"/>
      <c r="B18" s="40"/>
      <c r="C18" s="40"/>
      <c r="D18" s="29">
        <f t="shared" si="0"/>
        <v>0</v>
      </c>
      <c r="E18" s="26"/>
      <c r="F18" s="79"/>
      <c r="G18" s="80"/>
      <c r="H18" s="81"/>
      <c r="I18" s="26"/>
    </row>
    <row r="19" spans="1:12" ht="40.85" customHeight="1" thickBot="1" x14ac:dyDescent="0.7">
      <c r="A19" s="11" t="s">
        <v>12</v>
      </c>
      <c r="B19" s="13"/>
      <c r="C19" s="13"/>
      <c r="D19" s="12">
        <f>SUM(D13:D18)</f>
        <v>11950000</v>
      </c>
      <c r="E19" s="12">
        <f>ROUNDDOWN(D8*D19,0)</f>
        <v>9560000</v>
      </c>
      <c r="F19" s="129">
        <f>IF(OR(F8="TAISに掲載された「介護ソフト」",F8="バックオフィスソフト",F8="介護ソフトの定着促進",F8="介護テクノロジーのパッケージ型導入支援"),G20,IF(OR(F8="TAISに掲載された介護テクノロジー※「介護ソフト」を除く",F8="その他"),G20*C13,""))</f>
        <v>12000000</v>
      </c>
      <c r="G19" s="130"/>
      <c r="H19" s="131"/>
      <c r="I19" s="12">
        <f>MIN(E19:H19)</f>
        <v>9560000</v>
      </c>
      <c r="L19" s="32"/>
    </row>
    <row r="20" spans="1:12" s="3" customFormat="1" ht="15.9" x14ac:dyDescent="0.55000000000000004">
      <c r="A20" s="3" t="s">
        <v>68</v>
      </c>
      <c r="F20" s="77" t="s">
        <v>91</v>
      </c>
      <c r="G20" s="75">
        <f>VLOOKUP(I8,データ!B11:C43,2,FALSE)</f>
        <v>300000</v>
      </c>
      <c r="H20" s="75"/>
    </row>
    <row r="21" spans="1:12" s="3" customFormat="1" ht="15.9" x14ac:dyDescent="0.55000000000000004">
      <c r="A21" s="3" t="s">
        <v>69</v>
      </c>
      <c r="F21" s="78"/>
      <c r="G21" s="76"/>
      <c r="H21" s="76"/>
    </row>
  </sheetData>
  <mergeCells count="19">
    <mergeCell ref="F15:H15"/>
    <mergeCell ref="F16:H16"/>
    <mergeCell ref="F17:H17"/>
    <mergeCell ref="F18:H18"/>
    <mergeCell ref="F19:H19"/>
    <mergeCell ref="F20:F21"/>
    <mergeCell ref="G20:H21"/>
    <mergeCell ref="F10:H10"/>
    <mergeCell ref="F11:H11"/>
    <mergeCell ref="A12:A13"/>
    <mergeCell ref="F12:H12"/>
    <mergeCell ref="F13:H13"/>
    <mergeCell ref="F14:H14"/>
    <mergeCell ref="A2:I2"/>
    <mergeCell ref="F4:G4"/>
    <mergeCell ref="H4:I4"/>
    <mergeCell ref="F6:I6"/>
    <mergeCell ref="F7:H7"/>
    <mergeCell ref="F8:H8"/>
  </mergeCells>
  <phoneticPr fontId="3"/>
  <dataValidations count="1">
    <dataValidation type="list" allowBlank="1" showInputMessage="1" showErrorMessage="1" sqref="I8" xr:uid="{7F0E5CE6-6B89-4EE0-8A16-FAFCC932464F}">
      <formula1>INDIRECT($F$8)</formula1>
    </dataValidation>
  </dataValidations>
  <printOptions horizontalCentered="1"/>
  <pageMargins left="0.23622047244094491" right="0.23622047244094491" top="0.74803149606299213" bottom="0.35433070866141736" header="0.31496062992125984" footer="0.31496062992125984"/>
  <pageSetup paperSize="9" scale="7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5B051E-0F98-4DA9-9786-CEA1EDBAA84E}">
          <x14:formula1>
            <xm:f>データ!$A$2:$A$7</xm:f>
          </x14:formula1>
          <xm:sqref>F8:H8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5F53-BA70-4511-8D24-F3B3947A0CB4}">
  <sheetPr>
    <pageSetUpPr fitToPage="1"/>
  </sheetPr>
  <dimension ref="A1:L15"/>
  <sheetViews>
    <sheetView showGridLines="0" view="pageBreakPreview" zoomScale="85" zoomScaleNormal="85" zoomScaleSheetLayoutView="85" workbookViewId="0">
      <selection activeCell="J4" sqref="J4:L4"/>
    </sheetView>
  </sheetViews>
  <sheetFormatPr defaultColWidth="8.0703125" defaultRowHeight="18.45" x14ac:dyDescent="0.65"/>
  <cols>
    <col min="1" max="2" width="11.7109375" style="1" customWidth="1"/>
    <col min="3" max="8" width="8.2109375" style="1" customWidth="1"/>
    <col min="9" max="9" width="9.5" style="1" customWidth="1"/>
    <col min="10" max="10" width="7.28515625" style="1" customWidth="1"/>
    <col min="11" max="11" width="8.0703125" style="1" customWidth="1"/>
    <col min="12" max="12" width="23.5703125" style="1" customWidth="1"/>
    <col min="13" max="258" width="8.0703125" style="1"/>
    <col min="259" max="259" width="25" style="1" customWidth="1"/>
    <col min="260" max="262" width="17.7109375" style="1" customWidth="1"/>
    <col min="263" max="263" width="12.42578125" style="1" customWidth="1"/>
    <col min="264" max="264" width="17.7109375" style="1" customWidth="1"/>
    <col min="265" max="514" width="8.0703125" style="1"/>
    <col min="515" max="515" width="25" style="1" customWidth="1"/>
    <col min="516" max="518" width="17.7109375" style="1" customWidth="1"/>
    <col min="519" max="519" width="12.42578125" style="1" customWidth="1"/>
    <col min="520" max="520" width="17.7109375" style="1" customWidth="1"/>
    <col min="521" max="770" width="8.0703125" style="1"/>
    <col min="771" max="771" width="25" style="1" customWidth="1"/>
    <col min="772" max="774" width="17.7109375" style="1" customWidth="1"/>
    <col min="775" max="775" width="12.42578125" style="1" customWidth="1"/>
    <col min="776" max="776" width="17.7109375" style="1" customWidth="1"/>
    <col min="777" max="1026" width="8.0703125" style="1"/>
    <col min="1027" max="1027" width="25" style="1" customWidth="1"/>
    <col min="1028" max="1030" width="17.7109375" style="1" customWidth="1"/>
    <col min="1031" max="1031" width="12.42578125" style="1" customWidth="1"/>
    <col min="1032" max="1032" width="17.7109375" style="1" customWidth="1"/>
    <col min="1033" max="1282" width="8.0703125" style="1"/>
    <col min="1283" max="1283" width="25" style="1" customWidth="1"/>
    <col min="1284" max="1286" width="17.7109375" style="1" customWidth="1"/>
    <col min="1287" max="1287" width="12.42578125" style="1" customWidth="1"/>
    <col min="1288" max="1288" width="17.7109375" style="1" customWidth="1"/>
    <col min="1289" max="1538" width="8.0703125" style="1"/>
    <col min="1539" max="1539" width="25" style="1" customWidth="1"/>
    <col min="1540" max="1542" width="17.7109375" style="1" customWidth="1"/>
    <col min="1543" max="1543" width="12.42578125" style="1" customWidth="1"/>
    <col min="1544" max="1544" width="17.7109375" style="1" customWidth="1"/>
    <col min="1545" max="1794" width="8.0703125" style="1"/>
    <col min="1795" max="1795" width="25" style="1" customWidth="1"/>
    <col min="1796" max="1798" width="17.7109375" style="1" customWidth="1"/>
    <col min="1799" max="1799" width="12.42578125" style="1" customWidth="1"/>
    <col min="1800" max="1800" width="17.7109375" style="1" customWidth="1"/>
    <col min="1801" max="2050" width="8.0703125" style="1"/>
    <col min="2051" max="2051" width="25" style="1" customWidth="1"/>
    <col min="2052" max="2054" width="17.7109375" style="1" customWidth="1"/>
    <col min="2055" max="2055" width="12.42578125" style="1" customWidth="1"/>
    <col min="2056" max="2056" width="17.7109375" style="1" customWidth="1"/>
    <col min="2057" max="2306" width="8.0703125" style="1"/>
    <col min="2307" max="2307" width="25" style="1" customWidth="1"/>
    <col min="2308" max="2310" width="17.7109375" style="1" customWidth="1"/>
    <col min="2311" max="2311" width="12.42578125" style="1" customWidth="1"/>
    <col min="2312" max="2312" width="17.7109375" style="1" customWidth="1"/>
    <col min="2313" max="2562" width="8.0703125" style="1"/>
    <col min="2563" max="2563" width="25" style="1" customWidth="1"/>
    <col min="2564" max="2566" width="17.7109375" style="1" customWidth="1"/>
    <col min="2567" max="2567" width="12.42578125" style="1" customWidth="1"/>
    <col min="2568" max="2568" width="17.7109375" style="1" customWidth="1"/>
    <col min="2569" max="2818" width="8.0703125" style="1"/>
    <col min="2819" max="2819" width="25" style="1" customWidth="1"/>
    <col min="2820" max="2822" width="17.7109375" style="1" customWidth="1"/>
    <col min="2823" max="2823" width="12.42578125" style="1" customWidth="1"/>
    <col min="2824" max="2824" width="17.7109375" style="1" customWidth="1"/>
    <col min="2825" max="3074" width="8.0703125" style="1"/>
    <col min="3075" max="3075" width="25" style="1" customWidth="1"/>
    <col min="3076" max="3078" width="17.7109375" style="1" customWidth="1"/>
    <col min="3079" max="3079" width="12.42578125" style="1" customWidth="1"/>
    <col min="3080" max="3080" width="17.7109375" style="1" customWidth="1"/>
    <col min="3081" max="3330" width="8.0703125" style="1"/>
    <col min="3331" max="3331" width="25" style="1" customWidth="1"/>
    <col min="3332" max="3334" width="17.7109375" style="1" customWidth="1"/>
    <col min="3335" max="3335" width="12.42578125" style="1" customWidth="1"/>
    <col min="3336" max="3336" width="17.7109375" style="1" customWidth="1"/>
    <col min="3337" max="3586" width="8.0703125" style="1"/>
    <col min="3587" max="3587" width="25" style="1" customWidth="1"/>
    <col min="3588" max="3590" width="17.7109375" style="1" customWidth="1"/>
    <col min="3591" max="3591" width="12.42578125" style="1" customWidth="1"/>
    <col min="3592" max="3592" width="17.7109375" style="1" customWidth="1"/>
    <col min="3593" max="3842" width="8.0703125" style="1"/>
    <col min="3843" max="3843" width="25" style="1" customWidth="1"/>
    <col min="3844" max="3846" width="17.7109375" style="1" customWidth="1"/>
    <col min="3847" max="3847" width="12.42578125" style="1" customWidth="1"/>
    <col min="3848" max="3848" width="17.7109375" style="1" customWidth="1"/>
    <col min="3849" max="4098" width="8.0703125" style="1"/>
    <col min="4099" max="4099" width="25" style="1" customWidth="1"/>
    <col min="4100" max="4102" width="17.7109375" style="1" customWidth="1"/>
    <col min="4103" max="4103" width="12.42578125" style="1" customWidth="1"/>
    <col min="4104" max="4104" width="17.7109375" style="1" customWidth="1"/>
    <col min="4105" max="4354" width="8.0703125" style="1"/>
    <col min="4355" max="4355" width="25" style="1" customWidth="1"/>
    <col min="4356" max="4358" width="17.7109375" style="1" customWidth="1"/>
    <col min="4359" max="4359" width="12.42578125" style="1" customWidth="1"/>
    <col min="4360" max="4360" width="17.7109375" style="1" customWidth="1"/>
    <col min="4361" max="4610" width="8.0703125" style="1"/>
    <col min="4611" max="4611" width="25" style="1" customWidth="1"/>
    <col min="4612" max="4614" width="17.7109375" style="1" customWidth="1"/>
    <col min="4615" max="4615" width="12.42578125" style="1" customWidth="1"/>
    <col min="4616" max="4616" width="17.7109375" style="1" customWidth="1"/>
    <col min="4617" max="4866" width="8.0703125" style="1"/>
    <col min="4867" max="4867" width="25" style="1" customWidth="1"/>
    <col min="4868" max="4870" width="17.7109375" style="1" customWidth="1"/>
    <col min="4871" max="4871" width="12.42578125" style="1" customWidth="1"/>
    <col min="4872" max="4872" width="17.7109375" style="1" customWidth="1"/>
    <col min="4873" max="5122" width="8.0703125" style="1"/>
    <col min="5123" max="5123" width="25" style="1" customWidth="1"/>
    <col min="5124" max="5126" width="17.7109375" style="1" customWidth="1"/>
    <col min="5127" max="5127" width="12.42578125" style="1" customWidth="1"/>
    <col min="5128" max="5128" width="17.7109375" style="1" customWidth="1"/>
    <col min="5129" max="5378" width="8.0703125" style="1"/>
    <col min="5379" max="5379" width="25" style="1" customWidth="1"/>
    <col min="5380" max="5382" width="17.7109375" style="1" customWidth="1"/>
    <col min="5383" max="5383" width="12.42578125" style="1" customWidth="1"/>
    <col min="5384" max="5384" width="17.7109375" style="1" customWidth="1"/>
    <col min="5385" max="5634" width="8.0703125" style="1"/>
    <col min="5635" max="5635" width="25" style="1" customWidth="1"/>
    <col min="5636" max="5638" width="17.7109375" style="1" customWidth="1"/>
    <col min="5639" max="5639" width="12.42578125" style="1" customWidth="1"/>
    <col min="5640" max="5640" width="17.7109375" style="1" customWidth="1"/>
    <col min="5641" max="5890" width="8.0703125" style="1"/>
    <col min="5891" max="5891" width="25" style="1" customWidth="1"/>
    <col min="5892" max="5894" width="17.7109375" style="1" customWidth="1"/>
    <col min="5895" max="5895" width="12.42578125" style="1" customWidth="1"/>
    <col min="5896" max="5896" width="17.7109375" style="1" customWidth="1"/>
    <col min="5897" max="6146" width="8.0703125" style="1"/>
    <col min="6147" max="6147" width="25" style="1" customWidth="1"/>
    <col min="6148" max="6150" width="17.7109375" style="1" customWidth="1"/>
    <col min="6151" max="6151" width="12.42578125" style="1" customWidth="1"/>
    <col min="6152" max="6152" width="17.7109375" style="1" customWidth="1"/>
    <col min="6153" max="6402" width="8.0703125" style="1"/>
    <col min="6403" max="6403" width="25" style="1" customWidth="1"/>
    <col min="6404" max="6406" width="17.7109375" style="1" customWidth="1"/>
    <col min="6407" max="6407" width="12.42578125" style="1" customWidth="1"/>
    <col min="6408" max="6408" width="17.7109375" style="1" customWidth="1"/>
    <col min="6409" max="6658" width="8.0703125" style="1"/>
    <col min="6659" max="6659" width="25" style="1" customWidth="1"/>
    <col min="6660" max="6662" width="17.7109375" style="1" customWidth="1"/>
    <col min="6663" max="6663" width="12.42578125" style="1" customWidth="1"/>
    <col min="6664" max="6664" width="17.7109375" style="1" customWidth="1"/>
    <col min="6665" max="6914" width="8.0703125" style="1"/>
    <col min="6915" max="6915" width="25" style="1" customWidth="1"/>
    <col min="6916" max="6918" width="17.7109375" style="1" customWidth="1"/>
    <col min="6919" max="6919" width="12.42578125" style="1" customWidth="1"/>
    <col min="6920" max="6920" width="17.7109375" style="1" customWidth="1"/>
    <col min="6921" max="7170" width="8.0703125" style="1"/>
    <col min="7171" max="7171" width="25" style="1" customWidth="1"/>
    <col min="7172" max="7174" width="17.7109375" style="1" customWidth="1"/>
    <col min="7175" max="7175" width="12.42578125" style="1" customWidth="1"/>
    <col min="7176" max="7176" width="17.7109375" style="1" customWidth="1"/>
    <col min="7177" max="7426" width="8.0703125" style="1"/>
    <col min="7427" max="7427" width="25" style="1" customWidth="1"/>
    <col min="7428" max="7430" width="17.7109375" style="1" customWidth="1"/>
    <col min="7431" max="7431" width="12.42578125" style="1" customWidth="1"/>
    <col min="7432" max="7432" width="17.7109375" style="1" customWidth="1"/>
    <col min="7433" max="7682" width="8.0703125" style="1"/>
    <col min="7683" max="7683" width="25" style="1" customWidth="1"/>
    <col min="7684" max="7686" width="17.7109375" style="1" customWidth="1"/>
    <col min="7687" max="7687" width="12.42578125" style="1" customWidth="1"/>
    <col min="7688" max="7688" width="17.7109375" style="1" customWidth="1"/>
    <col min="7689" max="7938" width="8.0703125" style="1"/>
    <col min="7939" max="7939" width="25" style="1" customWidth="1"/>
    <col min="7940" max="7942" width="17.7109375" style="1" customWidth="1"/>
    <col min="7943" max="7943" width="12.42578125" style="1" customWidth="1"/>
    <col min="7944" max="7944" width="17.7109375" style="1" customWidth="1"/>
    <col min="7945" max="8194" width="8.0703125" style="1"/>
    <col min="8195" max="8195" width="25" style="1" customWidth="1"/>
    <col min="8196" max="8198" width="17.7109375" style="1" customWidth="1"/>
    <col min="8199" max="8199" width="12.42578125" style="1" customWidth="1"/>
    <col min="8200" max="8200" width="17.7109375" style="1" customWidth="1"/>
    <col min="8201" max="8450" width="8.0703125" style="1"/>
    <col min="8451" max="8451" width="25" style="1" customWidth="1"/>
    <col min="8452" max="8454" width="17.7109375" style="1" customWidth="1"/>
    <col min="8455" max="8455" width="12.42578125" style="1" customWidth="1"/>
    <col min="8456" max="8456" width="17.7109375" style="1" customWidth="1"/>
    <col min="8457" max="8706" width="8.0703125" style="1"/>
    <col min="8707" max="8707" width="25" style="1" customWidth="1"/>
    <col min="8708" max="8710" width="17.7109375" style="1" customWidth="1"/>
    <col min="8711" max="8711" width="12.42578125" style="1" customWidth="1"/>
    <col min="8712" max="8712" width="17.7109375" style="1" customWidth="1"/>
    <col min="8713" max="8962" width="8.0703125" style="1"/>
    <col min="8963" max="8963" width="25" style="1" customWidth="1"/>
    <col min="8964" max="8966" width="17.7109375" style="1" customWidth="1"/>
    <col min="8967" max="8967" width="12.42578125" style="1" customWidth="1"/>
    <col min="8968" max="8968" width="17.7109375" style="1" customWidth="1"/>
    <col min="8969" max="9218" width="8.0703125" style="1"/>
    <col min="9219" max="9219" width="25" style="1" customWidth="1"/>
    <col min="9220" max="9222" width="17.7109375" style="1" customWidth="1"/>
    <col min="9223" max="9223" width="12.42578125" style="1" customWidth="1"/>
    <col min="9224" max="9224" width="17.7109375" style="1" customWidth="1"/>
    <col min="9225" max="9474" width="8.0703125" style="1"/>
    <col min="9475" max="9475" width="25" style="1" customWidth="1"/>
    <col min="9476" max="9478" width="17.7109375" style="1" customWidth="1"/>
    <col min="9479" max="9479" width="12.42578125" style="1" customWidth="1"/>
    <col min="9480" max="9480" width="17.7109375" style="1" customWidth="1"/>
    <col min="9481" max="9730" width="8.0703125" style="1"/>
    <col min="9731" max="9731" width="25" style="1" customWidth="1"/>
    <col min="9732" max="9734" width="17.7109375" style="1" customWidth="1"/>
    <col min="9735" max="9735" width="12.42578125" style="1" customWidth="1"/>
    <col min="9736" max="9736" width="17.7109375" style="1" customWidth="1"/>
    <col min="9737" max="9986" width="8.0703125" style="1"/>
    <col min="9987" max="9987" width="25" style="1" customWidth="1"/>
    <col min="9988" max="9990" width="17.7109375" style="1" customWidth="1"/>
    <col min="9991" max="9991" width="12.42578125" style="1" customWidth="1"/>
    <col min="9992" max="9992" width="17.7109375" style="1" customWidth="1"/>
    <col min="9993" max="10242" width="8.0703125" style="1"/>
    <col min="10243" max="10243" width="25" style="1" customWidth="1"/>
    <col min="10244" max="10246" width="17.7109375" style="1" customWidth="1"/>
    <col min="10247" max="10247" width="12.42578125" style="1" customWidth="1"/>
    <col min="10248" max="10248" width="17.7109375" style="1" customWidth="1"/>
    <col min="10249" max="10498" width="8.0703125" style="1"/>
    <col min="10499" max="10499" width="25" style="1" customWidth="1"/>
    <col min="10500" max="10502" width="17.7109375" style="1" customWidth="1"/>
    <col min="10503" max="10503" width="12.42578125" style="1" customWidth="1"/>
    <col min="10504" max="10504" width="17.7109375" style="1" customWidth="1"/>
    <col min="10505" max="10754" width="8.0703125" style="1"/>
    <col min="10755" max="10755" width="25" style="1" customWidth="1"/>
    <col min="10756" max="10758" width="17.7109375" style="1" customWidth="1"/>
    <col min="10759" max="10759" width="12.42578125" style="1" customWidth="1"/>
    <col min="10760" max="10760" width="17.7109375" style="1" customWidth="1"/>
    <col min="10761" max="11010" width="8.0703125" style="1"/>
    <col min="11011" max="11011" width="25" style="1" customWidth="1"/>
    <col min="11012" max="11014" width="17.7109375" style="1" customWidth="1"/>
    <col min="11015" max="11015" width="12.42578125" style="1" customWidth="1"/>
    <col min="11016" max="11016" width="17.7109375" style="1" customWidth="1"/>
    <col min="11017" max="11266" width="8.0703125" style="1"/>
    <col min="11267" max="11267" width="25" style="1" customWidth="1"/>
    <col min="11268" max="11270" width="17.7109375" style="1" customWidth="1"/>
    <col min="11271" max="11271" width="12.42578125" style="1" customWidth="1"/>
    <col min="11272" max="11272" width="17.7109375" style="1" customWidth="1"/>
    <col min="11273" max="11522" width="8.0703125" style="1"/>
    <col min="11523" max="11523" width="25" style="1" customWidth="1"/>
    <col min="11524" max="11526" width="17.7109375" style="1" customWidth="1"/>
    <col min="11527" max="11527" width="12.42578125" style="1" customWidth="1"/>
    <col min="11528" max="11528" width="17.7109375" style="1" customWidth="1"/>
    <col min="11529" max="11778" width="8.0703125" style="1"/>
    <col min="11779" max="11779" width="25" style="1" customWidth="1"/>
    <col min="11780" max="11782" width="17.7109375" style="1" customWidth="1"/>
    <col min="11783" max="11783" width="12.42578125" style="1" customWidth="1"/>
    <col min="11784" max="11784" width="17.7109375" style="1" customWidth="1"/>
    <col min="11785" max="12034" width="8.0703125" style="1"/>
    <col min="12035" max="12035" width="25" style="1" customWidth="1"/>
    <col min="12036" max="12038" width="17.7109375" style="1" customWidth="1"/>
    <col min="12039" max="12039" width="12.42578125" style="1" customWidth="1"/>
    <col min="12040" max="12040" width="17.7109375" style="1" customWidth="1"/>
    <col min="12041" max="12290" width="8.0703125" style="1"/>
    <col min="12291" max="12291" width="25" style="1" customWidth="1"/>
    <col min="12292" max="12294" width="17.7109375" style="1" customWidth="1"/>
    <col min="12295" max="12295" width="12.42578125" style="1" customWidth="1"/>
    <col min="12296" max="12296" width="17.7109375" style="1" customWidth="1"/>
    <col min="12297" max="12546" width="8.0703125" style="1"/>
    <col min="12547" max="12547" width="25" style="1" customWidth="1"/>
    <col min="12548" max="12550" width="17.7109375" style="1" customWidth="1"/>
    <col min="12551" max="12551" width="12.42578125" style="1" customWidth="1"/>
    <col min="12552" max="12552" width="17.7109375" style="1" customWidth="1"/>
    <col min="12553" max="12802" width="8.0703125" style="1"/>
    <col min="12803" max="12803" width="25" style="1" customWidth="1"/>
    <col min="12804" max="12806" width="17.7109375" style="1" customWidth="1"/>
    <col min="12807" max="12807" width="12.42578125" style="1" customWidth="1"/>
    <col min="12808" max="12808" width="17.7109375" style="1" customWidth="1"/>
    <col min="12809" max="13058" width="8.0703125" style="1"/>
    <col min="13059" max="13059" width="25" style="1" customWidth="1"/>
    <col min="13060" max="13062" width="17.7109375" style="1" customWidth="1"/>
    <col min="13063" max="13063" width="12.42578125" style="1" customWidth="1"/>
    <col min="13064" max="13064" width="17.7109375" style="1" customWidth="1"/>
    <col min="13065" max="13314" width="8.0703125" style="1"/>
    <col min="13315" max="13315" width="25" style="1" customWidth="1"/>
    <col min="13316" max="13318" width="17.7109375" style="1" customWidth="1"/>
    <col min="13319" max="13319" width="12.42578125" style="1" customWidth="1"/>
    <col min="13320" max="13320" width="17.7109375" style="1" customWidth="1"/>
    <col min="13321" max="13570" width="8.0703125" style="1"/>
    <col min="13571" max="13571" width="25" style="1" customWidth="1"/>
    <col min="13572" max="13574" width="17.7109375" style="1" customWidth="1"/>
    <col min="13575" max="13575" width="12.42578125" style="1" customWidth="1"/>
    <col min="13576" max="13576" width="17.7109375" style="1" customWidth="1"/>
    <col min="13577" max="13826" width="8.0703125" style="1"/>
    <col min="13827" max="13827" width="25" style="1" customWidth="1"/>
    <col min="13828" max="13830" width="17.7109375" style="1" customWidth="1"/>
    <col min="13831" max="13831" width="12.42578125" style="1" customWidth="1"/>
    <col min="13832" max="13832" width="17.7109375" style="1" customWidth="1"/>
    <col min="13833" max="14082" width="8.0703125" style="1"/>
    <col min="14083" max="14083" width="25" style="1" customWidth="1"/>
    <col min="14084" max="14086" width="17.7109375" style="1" customWidth="1"/>
    <col min="14087" max="14087" width="12.42578125" style="1" customWidth="1"/>
    <col min="14088" max="14088" width="17.7109375" style="1" customWidth="1"/>
    <col min="14089" max="14338" width="8.0703125" style="1"/>
    <col min="14339" max="14339" width="25" style="1" customWidth="1"/>
    <col min="14340" max="14342" width="17.7109375" style="1" customWidth="1"/>
    <col min="14343" max="14343" width="12.42578125" style="1" customWidth="1"/>
    <col min="14344" max="14344" width="17.7109375" style="1" customWidth="1"/>
    <col min="14345" max="14594" width="8.0703125" style="1"/>
    <col min="14595" max="14595" width="25" style="1" customWidth="1"/>
    <col min="14596" max="14598" width="17.7109375" style="1" customWidth="1"/>
    <col min="14599" max="14599" width="12.42578125" style="1" customWidth="1"/>
    <col min="14600" max="14600" width="17.7109375" style="1" customWidth="1"/>
    <col min="14601" max="14850" width="8.0703125" style="1"/>
    <col min="14851" max="14851" width="25" style="1" customWidth="1"/>
    <col min="14852" max="14854" width="17.7109375" style="1" customWidth="1"/>
    <col min="14855" max="14855" width="12.42578125" style="1" customWidth="1"/>
    <col min="14856" max="14856" width="17.7109375" style="1" customWidth="1"/>
    <col min="14857" max="15106" width="8.0703125" style="1"/>
    <col min="15107" max="15107" width="25" style="1" customWidth="1"/>
    <col min="15108" max="15110" width="17.7109375" style="1" customWidth="1"/>
    <col min="15111" max="15111" width="12.42578125" style="1" customWidth="1"/>
    <col min="15112" max="15112" width="17.7109375" style="1" customWidth="1"/>
    <col min="15113" max="15362" width="8.0703125" style="1"/>
    <col min="15363" max="15363" width="25" style="1" customWidth="1"/>
    <col min="15364" max="15366" width="17.7109375" style="1" customWidth="1"/>
    <col min="15367" max="15367" width="12.42578125" style="1" customWidth="1"/>
    <col min="15368" max="15368" width="17.7109375" style="1" customWidth="1"/>
    <col min="15369" max="15618" width="8.0703125" style="1"/>
    <col min="15619" max="15619" width="25" style="1" customWidth="1"/>
    <col min="15620" max="15622" width="17.7109375" style="1" customWidth="1"/>
    <col min="15623" max="15623" width="12.42578125" style="1" customWidth="1"/>
    <col min="15624" max="15624" width="17.7109375" style="1" customWidth="1"/>
    <col min="15625" max="15874" width="8.0703125" style="1"/>
    <col min="15875" max="15875" width="25" style="1" customWidth="1"/>
    <col min="15876" max="15878" width="17.7109375" style="1" customWidth="1"/>
    <col min="15879" max="15879" width="12.42578125" style="1" customWidth="1"/>
    <col min="15880" max="15880" width="17.7109375" style="1" customWidth="1"/>
    <col min="15881" max="16130" width="8.0703125" style="1"/>
    <col min="16131" max="16131" width="25" style="1" customWidth="1"/>
    <col min="16132" max="16134" width="17.7109375" style="1" customWidth="1"/>
    <col min="16135" max="16135" width="12.42578125" style="1" customWidth="1"/>
    <col min="16136" max="16136" width="17.7109375" style="1" customWidth="1"/>
    <col min="16137" max="16384" width="8.0703125" style="1"/>
  </cols>
  <sheetData>
    <row r="1" spans="1:12" x14ac:dyDescent="0.65">
      <c r="A1" s="1" t="s">
        <v>80</v>
      </c>
      <c r="C1" s="4"/>
      <c r="D1" s="4"/>
      <c r="E1" s="4"/>
    </row>
    <row r="2" spans="1:12" x14ac:dyDescent="0.6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24" customHeight="1" x14ac:dyDescent="0.65">
      <c r="A3" s="15"/>
      <c r="B3" s="15"/>
      <c r="C3" s="15"/>
      <c r="D3" s="82" t="s">
        <v>16</v>
      </c>
      <c r="E3" s="83"/>
      <c r="F3" s="84"/>
      <c r="G3" s="15"/>
      <c r="H3" s="15"/>
      <c r="I3" s="2"/>
      <c r="J3" s="2"/>
      <c r="K3" s="2"/>
      <c r="L3" s="2"/>
    </row>
    <row r="4" spans="1:12" ht="19.5" customHeight="1" x14ac:dyDescent="0.65">
      <c r="A4" s="15"/>
      <c r="B4" s="15"/>
      <c r="C4" s="15"/>
      <c r="D4" s="17"/>
      <c r="E4" s="18"/>
      <c r="F4" s="19" t="s">
        <v>21</v>
      </c>
      <c r="G4" s="15"/>
      <c r="H4" s="15"/>
      <c r="I4" s="18" t="s">
        <v>1</v>
      </c>
      <c r="J4" s="59" t="s">
        <v>84</v>
      </c>
      <c r="K4" s="59"/>
      <c r="L4" s="59"/>
    </row>
    <row r="5" spans="1:12" ht="19.5" customHeight="1" x14ac:dyDescent="0.65">
      <c r="A5" s="15"/>
      <c r="B5" s="15"/>
      <c r="C5" s="15"/>
      <c r="D5" s="85">
        <v>0.8</v>
      </c>
      <c r="E5" s="85"/>
      <c r="F5" s="85"/>
      <c r="G5" s="15"/>
      <c r="H5" s="15"/>
      <c r="I5" s="16"/>
      <c r="J5" s="5"/>
      <c r="K5" s="5"/>
    </row>
    <row r="6" spans="1:12" ht="15" customHeight="1" x14ac:dyDescent="0.65">
      <c r="A6" s="15"/>
      <c r="B6" s="15"/>
      <c r="C6" s="15"/>
      <c r="D6" s="85"/>
      <c r="E6" s="85"/>
      <c r="F6" s="85"/>
      <c r="G6" s="15"/>
      <c r="H6" s="15"/>
      <c r="I6" s="16"/>
      <c r="J6" s="16"/>
    </row>
    <row r="7" spans="1:12" ht="64.2" customHeight="1" x14ac:dyDescent="0.65"/>
    <row r="8" spans="1:12" s="2" customFormat="1" ht="60" customHeight="1" x14ac:dyDescent="0.65">
      <c r="A8" s="54"/>
      <c r="B8" s="56"/>
      <c r="C8" s="54" t="s">
        <v>76</v>
      </c>
      <c r="D8" s="55"/>
      <c r="E8" s="56"/>
      <c r="F8" s="54" t="s">
        <v>22</v>
      </c>
      <c r="G8" s="55"/>
      <c r="H8" s="56"/>
      <c r="I8" s="54" t="s">
        <v>70</v>
      </c>
      <c r="J8" s="55"/>
      <c r="K8" s="56"/>
      <c r="L8" s="6" t="s">
        <v>23</v>
      </c>
    </row>
    <row r="9" spans="1:12" ht="15" customHeight="1" x14ac:dyDescent="0.65">
      <c r="A9" s="86"/>
      <c r="B9" s="87"/>
      <c r="C9" s="64" t="s">
        <v>20</v>
      </c>
      <c r="D9" s="65"/>
      <c r="E9" s="66"/>
      <c r="F9" s="88" t="s">
        <v>14</v>
      </c>
      <c r="G9" s="89"/>
      <c r="H9" s="90"/>
      <c r="I9" s="64" t="s">
        <v>8</v>
      </c>
      <c r="J9" s="65"/>
      <c r="K9" s="66"/>
      <c r="L9" s="7" t="s">
        <v>19</v>
      </c>
    </row>
    <row r="10" spans="1:12" ht="15" customHeight="1" x14ac:dyDescent="0.65">
      <c r="A10" s="91"/>
      <c r="B10" s="92"/>
      <c r="C10" s="69" t="s">
        <v>10</v>
      </c>
      <c r="D10" s="70"/>
      <c r="E10" s="71"/>
      <c r="F10" s="69" t="s">
        <v>10</v>
      </c>
      <c r="G10" s="70"/>
      <c r="H10" s="71"/>
      <c r="I10" s="93" t="s">
        <v>10</v>
      </c>
      <c r="J10" s="94"/>
      <c r="K10" s="95"/>
      <c r="L10" s="9" t="s">
        <v>10</v>
      </c>
    </row>
    <row r="11" spans="1:12" ht="42" customHeight="1" thickBot="1" x14ac:dyDescent="0.7">
      <c r="A11" s="96" t="s">
        <v>77</v>
      </c>
      <c r="B11" s="97"/>
      <c r="C11" s="121">
        <v>800000</v>
      </c>
      <c r="D11" s="122"/>
      <c r="E11" s="123"/>
      <c r="F11" s="101">
        <f>D5*C11</f>
        <v>640000</v>
      </c>
      <c r="G11" s="102"/>
      <c r="H11" s="103"/>
      <c r="I11" s="101">
        <v>480000</v>
      </c>
      <c r="J11" s="102"/>
      <c r="K11" s="103"/>
      <c r="L11" s="31">
        <f>MIN(F11:K11)</f>
        <v>480000</v>
      </c>
    </row>
    <row r="12" spans="1:12" ht="54.9" customHeight="1" thickBot="1" x14ac:dyDescent="0.7">
      <c r="A12" s="104" t="s">
        <v>12</v>
      </c>
      <c r="B12" s="105"/>
      <c r="C12" s="106"/>
      <c r="D12" s="107"/>
      <c r="E12" s="108"/>
      <c r="F12" s="109"/>
      <c r="G12" s="110"/>
      <c r="H12" s="111"/>
      <c r="I12" s="112"/>
      <c r="J12" s="113"/>
      <c r="K12" s="111"/>
      <c r="L12" s="14">
        <f>SUM(L11)</f>
        <v>480000</v>
      </c>
    </row>
    <row r="13" spans="1:12" s="3" customFormat="1" ht="15.9" x14ac:dyDescent="0.55000000000000004">
      <c r="A13" s="3" t="s">
        <v>13</v>
      </c>
      <c r="C13" s="20"/>
    </row>
    <row r="14" spans="1:12" s="3" customFormat="1" ht="15.9" x14ac:dyDescent="0.55000000000000004">
      <c r="A14" s="3" t="s">
        <v>25</v>
      </c>
    </row>
    <row r="15" spans="1:12" s="3" customFormat="1" ht="63" customHeight="1" x14ac:dyDescent="0.55000000000000004"/>
  </sheetData>
  <mergeCells count="24">
    <mergeCell ref="A11:B11"/>
    <mergeCell ref="C11:E11"/>
    <mergeCell ref="F11:H11"/>
    <mergeCell ref="I11:K11"/>
    <mergeCell ref="A12:B12"/>
    <mergeCell ref="C12:E12"/>
    <mergeCell ref="F12:H12"/>
    <mergeCell ref="I12:K12"/>
    <mergeCell ref="A9:B9"/>
    <mergeCell ref="C9:E9"/>
    <mergeCell ref="F9:H9"/>
    <mergeCell ref="I9:K9"/>
    <mergeCell ref="A10:B10"/>
    <mergeCell ref="C10:E10"/>
    <mergeCell ref="F10:H10"/>
    <mergeCell ref="I10:K10"/>
    <mergeCell ref="A2:L2"/>
    <mergeCell ref="D3:F3"/>
    <mergeCell ref="J4:L4"/>
    <mergeCell ref="D5:F6"/>
    <mergeCell ref="A8:B8"/>
    <mergeCell ref="C8:E8"/>
    <mergeCell ref="F8:H8"/>
    <mergeCell ref="I8:K8"/>
  </mergeCells>
  <phoneticPr fontId="3"/>
  <printOptions horizontalCentered="1"/>
  <pageMargins left="0.25" right="0.25" top="0.75" bottom="0.75" header="0.3" footer="0.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9A20-BA74-4B4C-AB28-E485FEBA3D3E}">
  <sheetPr>
    <tabColor theme="7"/>
  </sheetPr>
  <dimension ref="A1:L21"/>
  <sheetViews>
    <sheetView showGridLines="0" view="pageBreakPreview" zoomScale="85" zoomScaleNormal="85" zoomScaleSheetLayoutView="85" workbookViewId="0">
      <selection activeCell="L8" sqref="L8"/>
    </sheetView>
  </sheetViews>
  <sheetFormatPr defaultColWidth="8.0703125" defaultRowHeight="18.45" x14ac:dyDescent="0.65"/>
  <cols>
    <col min="1" max="2" width="23.5703125" style="1" customWidth="1"/>
    <col min="3" max="3" width="15.5" style="1" customWidth="1"/>
    <col min="4" max="5" width="20.42578125" style="1" customWidth="1"/>
    <col min="6" max="6" width="11" style="1" customWidth="1"/>
    <col min="7" max="7" width="3.92578125" style="1" customWidth="1"/>
    <col min="8" max="8" width="11" style="1" customWidth="1"/>
    <col min="9" max="9" width="32.35546875" style="1" customWidth="1"/>
    <col min="10" max="11" width="8.0703125" style="1"/>
    <col min="12" max="12" width="24.140625" style="1" customWidth="1"/>
    <col min="13" max="253" width="8.0703125" style="1"/>
    <col min="254" max="254" width="25" style="1" customWidth="1"/>
    <col min="255" max="257" width="17.7109375" style="1" customWidth="1"/>
    <col min="258" max="258" width="12.42578125" style="1" customWidth="1"/>
    <col min="259" max="259" width="17.7109375" style="1" customWidth="1"/>
    <col min="260" max="509" width="8.0703125" style="1"/>
    <col min="510" max="510" width="25" style="1" customWidth="1"/>
    <col min="511" max="513" width="17.7109375" style="1" customWidth="1"/>
    <col min="514" max="514" width="12.42578125" style="1" customWidth="1"/>
    <col min="515" max="515" width="17.7109375" style="1" customWidth="1"/>
    <col min="516" max="765" width="8.0703125" style="1"/>
    <col min="766" max="766" width="25" style="1" customWidth="1"/>
    <col min="767" max="769" width="17.7109375" style="1" customWidth="1"/>
    <col min="770" max="770" width="12.42578125" style="1" customWidth="1"/>
    <col min="771" max="771" width="17.7109375" style="1" customWidth="1"/>
    <col min="772" max="1021" width="8.0703125" style="1"/>
    <col min="1022" max="1022" width="25" style="1" customWidth="1"/>
    <col min="1023" max="1025" width="17.7109375" style="1" customWidth="1"/>
    <col min="1026" max="1026" width="12.42578125" style="1" customWidth="1"/>
    <col min="1027" max="1027" width="17.7109375" style="1" customWidth="1"/>
    <col min="1028" max="1277" width="8.0703125" style="1"/>
    <col min="1278" max="1278" width="25" style="1" customWidth="1"/>
    <col min="1279" max="1281" width="17.7109375" style="1" customWidth="1"/>
    <col min="1282" max="1282" width="12.42578125" style="1" customWidth="1"/>
    <col min="1283" max="1283" width="17.7109375" style="1" customWidth="1"/>
    <col min="1284" max="1533" width="8.0703125" style="1"/>
    <col min="1534" max="1534" width="25" style="1" customWidth="1"/>
    <col min="1535" max="1537" width="17.7109375" style="1" customWidth="1"/>
    <col min="1538" max="1538" width="12.42578125" style="1" customWidth="1"/>
    <col min="1539" max="1539" width="17.7109375" style="1" customWidth="1"/>
    <col min="1540" max="1789" width="8.0703125" style="1"/>
    <col min="1790" max="1790" width="25" style="1" customWidth="1"/>
    <col min="1791" max="1793" width="17.7109375" style="1" customWidth="1"/>
    <col min="1794" max="1794" width="12.42578125" style="1" customWidth="1"/>
    <col min="1795" max="1795" width="17.7109375" style="1" customWidth="1"/>
    <col min="1796" max="2045" width="8.0703125" style="1"/>
    <col min="2046" max="2046" width="25" style="1" customWidth="1"/>
    <col min="2047" max="2049" width="17.7109375" style="1" customWidth="1"/>
    <col min="2050" max="2050" width="12.42578125" style="1" customWidth="1"/>
    <col min="2051" max="2051" width="17.7109375" style="1" customWidth="1"/>
    <col min="2052" max="2301" width="8.0703125" style="1"/>
    <col min="2302" max="2302" width="25" style="1" customWidth="1"/>
    <col min="2303" max="2305" width="17.7109375" style="1" customWidth="1"/>
    <col min="2306" max="2306" width="12.42578125" style="1" customWidth="1"/>
    <col min="2307" max="2307" width="17.7109375" style="1" customWidth="1"/>
    <col min="2308" max="2557" width="8.0703125" style="1"/>
    <col min="2558" max="2558" width="25" style="1" customWidth="1"/>
    <col min="2559" max="2561" width="17.7109375" style="1" customWidth="1"/>
    <col min="2562" max="2562" width="12.42578125" style="1" customWidth="1"/>
    <col min="2563" max="2563" width="17.7109375" style="1" customWidth="1"/>
    <col min="2564" max="2813" width="8.0703125" style="1"/>
    <col min="2814" max="2814" width="25" style="1" customWidth="1"/>
    <col min="2815" max="2817" width="17.7109375" style="1" customWidth="1"/>
    <col min="2818" max="2818" width="12.42578125" style="1" customWidth="1"/>
    <col min="2819" max="2819" width="17.7109375" style="1" customWidth="1"/>
    <col min="2820" max="3069" width="8.0703125" style="1"/>
    <col min="3070" max="3070" width="25" style="1" customWidth="1"/>
    <col min="3071" max="3073" width="17.7109375" style="1" customWidth="1"/>
    <col min="3074" max="3074" width="12.42578125" style="1" customWidth="1"/>
    <col min="3075" max="3075" width="17.7109375" style="1" customWidth="1"/>
    <col min="3076" max="3325" width="8.0703125" style="1"/>
    <col min="3326" max="3326" width="25" style="1" customWidth="1"/>
    <col min="3327" max="3329" width="17.7109375" style="1" customWidth="1"/>
    <col min="3330" max="3330" width="12.42578125" style="1" customWidth="1"/>
    <col min="3331" max="3331" width="17.7109375" style="1" customWidth="1"/>
    <col min="3332" max="3581" width="8.0703125" style="1"/>
    <col min="3582" max="3582" width="25" style="1" customWidth="1"/>
    <col min="3583" max="3585" width="17.7109375" style="1" customWidth="1"/>
    <col min="3586" max="3586" width="12.42578125" style="1" customWidth="1"/>
    <col min="3587" max="3587" width="17.7109375" style="1" customWidth="1"/>
    <col min="3588" max="3837" width="8.0703125" style="1"/>
    <col min="3838" max="3838" width="25" style="1" customWidth="1"/>
    <col min="3839" max="3841" width="17.7109375" style="1" customWidth="1"/>
    <col min="3842" max="3842" width="12.42578125" style="1" customWidth="1"/>
    <col min="3843" max="3843" width="17.7109375" style="1" customWidth="1"/>
    <col min="3844" max="4093" width="8.0703125" style="1"/>
    <col min="4094" max="4094" width="25" style="1" customWidth="1"/>
    <col min="4095" max="4097" width="17.7109375" style="1" customWidth="1"/>
    <col min="4098" max="4098" width="12.42578125" style="1" customWidth="1"/>
    <col min="4099" max="4099" width="17.7109375" style="1" customWidth="1"/>
    <col min="4100" max="4349" width="8.0703125" style="1"/>
    <col min="4350" max="4350" width="25" style="1" customWidth="1"/>
    <col min="4351" max="4353" width="17.7109375" style="1" customWidth="1"/>
    <col min="4354" max="4354" width="12.42578125" style="1" customWidth="1"/>
    <col min="4355" max="4355" width="17.7109375" style="1" customWidth="1"/>
    <col min="4356" max="4605" width="8.0703125" style="1"/>
    <col min="4606" max="4606" width="25" style="1" customWidth="1"/>
    <col min="4607" max="4609" width="17.7109375" style="1" customWidth="1"/>
    <col min="4610" max="4610" width="12.42578125" style="1" customWidth="1"/>
    <col min="4611" max="4611" width="17.7109375" style="1" customWidth="1"/>
    <col min="4612" max="4861" width="8.0703125" style="1"/>
    <col min="4862" max="4862" width="25" style="1" customWidth="1"/>
    <col min="4863" max="4865" width="17.7109375" style="1" customWidth="1"/>
    <col min="4866" max="4866" width="12.42578125" style="1" customWidth="1"/>
    <col min="4867" max="4867" width="17.7109375" style="1" customWidth="1"/>
    <col min="4868" max="5117" width="8.0703125" style="1"/>
    <col min="5118" max="5118" width="25" style="1" customWidth="1"/>
    <col min="5119" max="5121" width="17.7109375" style="1" customWidth="1"/>
    <col min="5122" max="5122" width="12.42578125" style="1" customWidth="1"/>
    <col min="5123" max="5123" width="17.7109375" style="1" customWidth="1"/>
    <col min="5124" max="5373" width="8.0703125" style="1"/>
    <col min="5374" max="5374" width="25" style="1" customWidth="1"/>
    <col min="5375" max="5377" width="17.7109375" style="1" customWidth="1"/>
    <col min="5378" max="5378" width="12.42578125" style="1" customWidth="1"/>
    <col min="5379" max="5379" width="17.7109375" style="1" customWidth="1"/>
    <col min="5380" max="5629" width="8.0703125" style="1"/>
    <col min="5630" max="5630" width="25" style="1" customWidth="1"/>
    <col min="5631" max="5633" width="17.7109375" style="1" customWidth="1"/>
    <col min="5634" max="5634" width="12.42578125" style="1" customWidth="1"/>
    <col min="5635" max="5635" width="17.7109375" style="1" customWidth="1"/>
    <col min="5636" max="5885" width="8.0703125" style="1"/>
    <col min="5886" max="5886" width="25" style="1" customWidth="1"/>
    <col min="5887" max="5889" width="17.7109375" style="1" customWidth="1"/>
    <col min="5890" max="5890" width="12.42578125" style="1" customWidth="1"/>
    <col min="5891" max="5891" width="17.7109375" style="1" customWidth="1"/>
    <col min="5892" max="6141" width="8.0703125" style="1"/>
    <col min="6142" max="6142" width="25" style="1" customWidth="1"/>
    <col min="6143" max="6145" width="17.7109375" style="1" customWidth="1"/>
    <col min="6146" max="6146" width="12.42578125" style="1" customWidth="1"/>
    <col min="6147" max="6147" width="17.7109375" style="1" customWidth="1"/>
    <col min="6148" max="6397" width="8.0703125" style="1"/>
    <col min="6398" max="6398" width="25" style="1" customWidth="1"/>
    <col min="6399" max="6401" width="17.7109375" style="1" customWidth="1"/>
    <col min="6402" max="6402" width="12.42578125" style="1" customWidth="1"/>
    <col min="6403" max="6403" width="17.7109375" style="1" customWidth="1"/>
    <col min="6404" max="6653" width="8.0703125" style="1"/>
    <col min="6654" max="6654" width="25" style="1" customWidth="1"/>
    <col min="6655" max="6657" width="17.7109375" style="1" customWidth="1"/>
    <col min="6658" max="6658" width="12.42578125" style="1" customWidth="1"/>
    <col min="6659" max="6659" width="17.7109375" style="1" customWidth="1"/>
    <col min="6660" max="6909" width="8.0703125" style="1"/>
    <col min="6910" max="6910" width="25" style="1" customWidth="1"/>
    <col min="6911" max="6913" width="17.7109375" style="1" customWidth="1"/>
    <col min="6914" max="6914" width="12.42578125" style="1" customWidth="1"/>
    <col min="6915" max="6915" width="17.7109375" style="1" customWidth="1"/>
    <col min="6916" max="7165" width="8.0703125" style="1"/>
    <col min="7166" max="7166" width="25" style="1" customWidth="1"/>
    <col min="7167" max="7169" width="17.7109375" style="1" customWidth="1"/>
    <col min="7170" max="7170" width="12.42578125" style="1" customWidth="1"/>
    <col min="7171" max="7171" width="17.7109375" style="1" customWidth="1"/>
    <col min="7172" max="7421" width="8.0703125" style="1"/>
    <col min="7422" max="7422" width="25" style="1" customWidth="1"/>
    <col min="7423" max="7425" width="17.7109375" style="1" customWidth="1"/>
    <col min="7426" max="7426" width="12.42578125" style="1" customWidth="1"/>
    <col min="7427" max="7427" width="17.7109375" style="1" customWidth="1"/>
    <col min="7428" max="7677" width="8.0703125" style="1"/>
    <col min="7678" max="7678" width="25" style="1" customWidth="1"/>
    <col min="7679" max="7681" width="17.7109375" style="1" customWidth="1"/>
    <col min="7682" max="7682" width="12.42578125" style="1" customWidth="1"/>
    <col min="7683" max="7683" width="17.7109375" style="1" customWidth="1"/>
    <col min="7684" max="7933" width="8.0703125" style="1"/>
    <col min="7934" max="7934" width="25" style="1" customWidth="1"/>
    <col min="7935" max="7937" width="17.7109375" style="1" customWidth="1"/>
    <col min="7938" max="7938" width="12.42578125" style="1" customWidth="1"/>
    <col min="7939" max="7939" width="17.7109375" style="1" customWidth="1"/>
    <col min="7940" max="8189" width="8.0703125" style="1"/>
    <col min="8190" max="8190" width="25" style="1" customWidth="1"/>
    <col min="8191" max="8193" width="17.7109375" style="1" customWidth="1"/>
    <col min="8194" max="8194" width="12.42578125" style="1" customWidth="1"/>
    <col min="8195" max="8195" width="17.7109375" style="1" customWidth="1"/>
    <col min="8196" max="8445" width="8.0703125" style="1"/>
    <col min="8446" max="8446" width="25" style="1" customWidth="1"/>
    <col min="8447" max="8449" width="17.7109375" style="1" customWidth="1"/>
    <col min="8450" max="8450" width="12.42578125" style="1" customWidth="1"/>
    <col min="8451" max="8451" width="17.7109375" style="1" customWidth="1"/>
    <col min="8452" max="8701" width="8.0703125" style="1"/>
    <col min="8702" max="8702" width="25" style="1" customWidth="1"/>
    <col min="8703" max="8705" width="17.7109375" style="1" customWidth="1"/>
    <col min="8706" max="8706" width="12.42578125" style="1" customWidth="1"/>
    <col min="8707" max="8707" width="17.7109375" style="1" customWidth="1"/>
    <col min="8708" max="8957" width="8.0703125" style="1"/>
    <col min="8958" max="8958" width="25" style="1" customWidth="1"/>
    <col min="8959" max="8961" width="17.7109375" style="1" customWidth="1"/>
    <col min="8962" max="8962" width="12.42578125" style="1" customWidth="1"/>
    <col min="8963" max="8963" width="17.7109375" style="1" customWidth="1"/>
    <col min="8964" max="9213" width="8.0703125" style="1"/>
    <col min="9214" max="9214" width="25" style="1" customWidth="1"/>
    <col min="9215" max="9217" width="17.7109375" style="1" customWidth="1"/>
    <col min="9218" max="9218" width="12.42578125" style="1" customWidth="1"/>
    <col min="9219" max="9219" width="17.7109375" style="1" customWidth="1"/>
    <col min="9220" max="9469" width="8.0703125" style="1"/>
    <col min="9470" max="9470" width="25" style="1" customWidth="1"/>
    <col min="9471" max="9473" width="17.7109375" style="1" customWidth="1"/>
    <col min="9474" max="9474" width="12.42578125" style="1" customWidth="1"/>
    <col min="9475" max="9475" width="17.7109375" style="1" customWidth="1"/>
    <col min="9476" max="9725" width="8.0703125" style="1"/>
    <col min="9726" max="9726" width="25" style="1" customWidth="1"/>
    <col min="9727" max="9729" width="17.7109375" style="1" customWidth="1"/>
    <col min="9730" max="9730" width="12.42578125" style="1" customWidth="1"/>
    <col min="9731" max="9731" width="17.7109375" style="1" customWidth="1"/>
    <col min="9732" max="9981" width="8.0703125" style="1"/>
    <col min="9982" max="9982" width="25" style="1" customWidth="1"/>
    <col min="9983" max="9985" width="17.7109375" style="1" customWidth="1"/>
    <col min="9986" max="9986" width="12.42578125" style="1" customWidth="1"/>
    <col min="9987" max="9987" width="17.7109375" style="1" customWidth="1"/>
    <col min="9988" max="10237" width="8.0703125" style="1"/>
    <col min="10238" max="10238" width="25" style="1" customWidth="1"/>
    <col min="10239" max="10241" width="17.7109375" style="1" customWidth="1"/>
    <col min="10242" max="10242" width="12.42578125" style="1" customWidth="1"/>
    <col min="10243" max="10243" width="17.7109375" style="1" customWidth="1"/>
    <col min="10244" max="10493" width="8.0703125" style="1"/>
    <col min="10494" max="10494" width="25" style="1" customWidth="1"/>
    <col min="10495" max="10497" width="17.7109375" style="1" customWidth="1"/>
    <col min="10498" max="10498" width="12.42578125" style="1" customWidth="1"/>
    <col min="10499" max="10499" width="17.7109375" style="1" customWidth="1"/>
    <col min="10500" max="10749" width="8.0703125" style="1"/>
    <col min="10750" max="10750" width="25" style="1" customWidth="1"/>
    <col min="10751" max="10753" width="17.7109375" style="1" customWidth="1"/>
    <col min="10754" max="10754" width="12.42578125" style="1" customWidth="1"/>
    <col min="10755" max="10755" width="17.7109375" style="1" customWidth="1"/>
    <col min="10756" max="11005" width="8.0703125" style="1"/>
    <col min="11006" max="11006" width="25" style="1" customWidth="1"/>
    <col min="11007" max="11009" width="17.7109375" style="1" customWidth="1"/>
    <col min="11010" max="11010" width="12.42578125" style="1" customWidth="1"/>
    <col min="11011" max="11011" width="17.7109375" style="1" customWidth="1"/>
    <col min="11012" max="11261" width="8.0703125" style="1"/>
    <col min="11262" max="11262" width="25" style="1" customWidth="1"/>
    <col min="11263" max="11265" width="17.7109375" style="1" customWidth="1"/>
    <col min="11266" max="11266" width="12.42578125" style="1" customWidth="1"/>
    <col min="11267" max="11267" width="17.7109375" style="1" customWidth="1"/>
    <col min="11268" max="11517" width="8.0703125" style="1"/>
    <col min="11518" max="11518" width="25" style="1" customWidth="1"/>
    <col min="11519" max="11521" width="17.7109375" style="1" customWidth="1"/>
    <col min="11522" max="11522" width="12.42578125" style="1" customWidth="1"/>
    <col min="11523" max="11523" width="17.7109375" style="1" customWidth="1"/>
    <col min="11524" max="11773" width="8.0703125" style="1"/>
    <col min="11774" max="11774" width="25" style="1" customWidth="1"/>
    <col min="11775" max="11777" width="17.7109375" style="1" customWidth="1"/>
    <col min="11778" max="11778" width="12.42578125" style="1" customWidth="1"/>
    <col min="11779" max="11779" width="17.7109375" style="1" customWidth="1"/>
    <col min="11780" max="12029" width="8.0703125" style="1"/>
    <col min="12030" max="12030" width="25" style="1" customWidth="1"/>
    <col min="12031" max="12033" width="17.7109375" style="1" customWidth="1"/>
    <col min="12034" max="12034" width="12.42578125" style="1" customWidth="1"/>
    <col min="12035" max="12035" width="17.7109375" style="1" customWidth="1"/>
    <col min="12036" max="12285" width="8.0703125" style="1"/>
    <col min="12286" max="12286" width="25" style="1" customWidth="1"/>
    <col min="12287" max="12289" width="17.7109375" style="1" customWidth="1"/>
    <col min="12290" max="12290" width="12.42578125" style="1" customWidth="1"/>
    <col min="12291" max="12291" width="17.7109375" style="1" customWidth="1"/>
    <col min="12292" max="12541" width="8.0703125" style="1"/>
    <col min="12542" max="12542" width="25" style="1" customWidth="1"/>
    <col min="12543" max="12545" width="17.7109375" style="1" customWidth="1"/>
    <col min="12546" max="12546" width="12.42578125" style="1" customWidth="1"/>
    <col min="12547" max="12547" width="17.7109375" style="1" customWidth="1"/>
    <col min="12548" max="12797" width="8.0703125" style="1"/>
    <col min="12798" max="12798" width="25" style="1" customWidth="1"/>
    <col min="12799" max="12801" width="17.7109375" style="1" customWidth="1"/>
    <col min="12802" max="12802" width="12.42578125" style="1" customWidth="1"/>
    <col min="12803" max="12803" width="17.7109375" style="1" customWidth="1"/>
    <col min="12804" max="13053" width="8.0703125" style="1"/>
    <col min="13054" max="13054" width="25" style="1" customWidth="1"/>
    <col min="13055" max="13057" width="17.7109375" style="1" customWidth="1"/>
    <col min="13058" max="13058" width="12.42578125" style="1" customWidth="1"/>
    <col min="13059" max="13059" width="17.7109375" style="1" customWidth="1"/>
    <col min="13060" max="13309" width="8.0703125" style="1"/>
    <col min="13310" max="13310" width="25" style="1" customWidth="1"/>
    <col min="13311" max="13313" width="17.7109375" style="1" customWidth="1"/>
    <col min="13314" max="13314" width="12.42578125" style="1" customWidth="1"/>
    <col min="13315" max="13315" width="17.7109375" style="1" customWidth="1"/>
    <col min="13316" max="13565" width="8.0703125" style="1"/>
    <col min="13566" max="13566" width="25" style="1" customWidth="1"/>
    <col min="13567" max="13569" width="17.7109375" style="1" customWidth="1"/>
    <col min="13570" max="13570" width="12.42578125" style="1" customWidth="1"/>
    <col min="13571" max="13571" width="17.7109375" style="1" customWidth="1"/>
    <col min="13572" max="13821" width="8.0703125" style="1"/>
    <col min="13822" max="13822" width="25" style="1" customWidth="1"/>
    <col min="13823" max="13825" width="17.7109375" style="1" customWidth="1"/>
    <col min="13826" max="13826" width="12.42578125" style="1" customWidth="1"/>
    <col min="13827" max="13827" width="17.7109375" style="1" customWidth="1"/>
    <col min="13828" max="14077" width="8.0703125" style="1"/>
    <col min="14078" max="14078" width="25" style="1" customWidth="1"/>
    <col min="14079" max="14081" width="17.7109375" style="1" customWidth="1"/>
    <col min="14082" max="14082" width="12.42578125" style="1" customWidth="1"/>
    <col min="14083" max="14083" width="17.7109375" style="1" customWidth="1"/>
    <col min="14084" max="14333" width="8.0703125" style="1"/>
    <col min="14334" max="14334" width="25" style="1" customWidth="1"/>
    <col min="14335" max="14337" width="17.7109375" style="1" customWidth="1"/>
    <col min="14338" max="14338" width="12.42578125" style="1" customWidth="1"/>
    <col min="14339" max="14339" width="17.7109375" style="1" customWidth="1"/>
    <col min="14340" max="14589" width="8.0703125" style="1"/>
    <col min="14590" max="14590" width="25" style="1" customWidth="1"/>
    <col min="14591" max="14593" width="17.7109375" style="1" customWidth="1"/>
    <col min="14594" max="14594" width="12.42578125" style="1" customWidth="1"/>
    <col min="14595" max="14595" width="17.7109375" style="1" customWidth="1"/>
    <col min="14596" max="14845" width="8.0703125" style="1"/>
    <col min="14846" max="14846" width="25" style="1" customWidth="1"/>
    <col min="14847" max="14849" width="17.7109375" style="1" customWidth="1"/>
    <col min="14850" max="14850" width="12.42578125" style="1" customWidth="1"/>
    <col min="14851" max="14851" width="17.7109375" style="1" customWidth="1"/>
    <col min="14852" max="15101" width="8.0703125" style="1"/>
    <col min="15102" max="15102" width="25" style="1" customWidth="1"/>
    <col min="15103" max="15105" width="17.7109375" style="1" customWidth="1"/>
    <col min="15106" max="15106" width="12.42578125" style="1" customWidth="1"/>
    <col min="15107" max="15107" width="17.7109375" style="1" customWidth="1"/>
    <col min="15108" max="15357" width="8.0703125" style="1"/>
    <col min="15358" max="15358" width="25" style="1" customWidth="1"/>
    <col min="15359" max="15361" width="17.7109375" style="1" customWidth="1"/>
    <col min="15362" max="15362" width="12.42578125" style="1" customWidth="1"/>
    <col min="15363" max="15363" width="17.7109375" style="1" customWidth="1"/>
    <col min="15364" max="15613" width="8.0703125" style="1"/>
    <col min="15614" max="15614" width="25" style="1" customWidth="1"/>
    <col min="15615" max="15617" width="17.7109375" style="1" customWidth="1"/>
    <col min="15618" max="15618" width="12.42578125" style="1" customWidth="1"/>
    <col min="15619" max="15619" width="17.7109375" style="1" customWidth="1"/>
    <col min="15620" max="15869" width="8.0703125" style="1"/>
    <col min="15870" max="15870" width="25" style="1" customWidth="1"/>
    <col min="15871" max="15873" width="17.7109375" style="1" customWidth="1"/>
    <col min="15874" max="15874" width="12.42578125" style="1" customWidth="1"/>
    <col min="15875" max="15875" width="17.7109375" style="1" customWidth="1"/>
    <col min="15876" max="16125" width="8.0703125" style="1"/>
    <col min="16126" max="16126" width="25" style="1" customWidth="1"/>
    <col min="16127" max="16129" width="17.7109375" style="1" customWidth="1"/>
    <col min="16130" max="16130" width="12.42578125" style="1" customWidth="1"/>
    <col min="16131" max="16131" width="17.7109375" style="1" customWidth="1"/>
    <col min="16132" max="16384" width="8.0703125" style="1"/>
  </cols>
  <sheetData>
    <row r="1" spans="1:9" x14ac:dyDescent="0.65">
      <c r="A1" s="1" t="s">
        <v>95</v>
      </c>
      <c r="B1" s="4"/>
      <c r="C1" s="4"/>
    </row>
    <row r="2" spans="1:9" x14ac:dyDescent="0.65">
      <c r="A2" s="57" t="s">
        <v>144</v>
      </c>
      <c r="B2" s="57"/>
      <c r="C2" s="57"/>
      <c r="D2" s="57"/>
      <c r="E2" s="57"/>
      <c r="F2" s="57"/>
      <c r="G2" s="57"/>
      <c r="H2" s="57"/>
      <c r="I2" s="57"/>
    </row>
    <row r="3" spans="1:9" x14ac:dyDescent="0.65">
      <c r="A3" s="16"/>
      <c r="B3" s="16"/>
      <c r="C3" s="16"/>
      <c r="D3" s="16"/>
      <c r="E3" s="16"/>
      <c r="F3" s="16"/>
      <c r="G3" s="16"/>
      <c r="H3" s="16"/>
      <c r="I3" s="16"/>
    </row>
    <row r="4" spans="1:9" ht="19.5" customHeight="1" x14ac:dyDescent="0.65">
      <c r="A4" s="2"/>
      <c r="B4" s="2"/>
      <c r="C4" s="2"/>
      <c r="D4" s="2"/>
      <c r="E4" s="2"/>
      <c r="F4" s="132" t="s">
        <v>1</v>
      </c>
      <c r="G4" s="132"/>
      <c r="H4" s="59"/>
      <c r="I4" s="59"/>
    </row>
    <row r="5" spans="1:9" ht="15" customHeight="1" x14ac:dyDescent="0.65"/>
    <row r="6" spans="1:9" ht="59.15" customHeight="1" x14ac:dyDescent="0.65">
      <c r="A6" s="6" t="s">
        <v>71</v>
      </c>
      <c r="B6" s="6" t="s">
        <v>2</v>
      </c>
      <c r="C6" s="6" t="s">
        <v>85</v>
      </c>
      <c r="D6" s="6" t="s">
        <v>62</v>
      </c>
      <c r="E6" s="6" t="s">
        <v>72</v>
      </c>
      <c r="F6" s="54" t="s">
        <v>26</v>
      </c>
      <c r="G6" s="55"/>
      <c r="H6" s="55"/>
      <c r="I6" s="56"/>
    </row>
    <row r="7" spans="1:9" ht="15" customHeight="1" x14ac:dyDescent="0.65">
      <c r="A7" s="7" t="s">
        <v>3</v>
      </c>
      <c r="B7" s="7" t="s">
        <v>4</v>
      </c>
      <c r="C7" s="22" t="s">
        <v>5</v>
      </c>
      <c r="D7" s="22" t="s">
        <v>8</v>
      </c>
      <c r="E7" s="22"/>
      <c r="F7" s="62" t="s">
        <v>92</v>
      </c>
      <c r="G7" s="63"/>
      <c r="H7" s="63"/>
      <c r="I7" s="33" t="s">
        <v>93</v>
      </c>
    </row>
    <row r="8" spans="1:9" ht="81.900000000000006" customHeight="1" x14ac:dyDescent="0.65">
      <c r="A8" s="35"/>
      <c r="B8" s="41">
        <v>1</v>
      </c>
      <c r="C8" s="27">
        <f>ROUNDUP(A8*B8,0)</f>
        <v>0</v>
      </c>
      <c r="D8" s="30">
        <v>0.8</v>
      </c>
      <c r="E8" s="36"/>
      <c r="F8" s="60"/>
      <c r="G8" s="61"/>
      <c r="H8" s="61"/>
      <c r="I8" s="126"/>
    </row>
    <row r="9" spans="1:9" ht="18.649999999999999" customHeight="1" x14ac:dyDescent="0.65"/>
    <row r="10" spans="1:9" s="2" customFormat="1" ht="60" customHeight="1" x14ac:dyDescent="0.65">
      <c r="A10" s="6" t="s">
        <v>6</v>
      </c>
      <c r="B10" s="6" t="s">
        <v>63</v>
      </c>
      <c r="C10" s="6" t="s">
        <v>7</v>
      </c>
      <c r="D10" s="6" t="s">
        <v>64</v>
      </c>
      <c r="E10" s="6" t="s">
        <v>66</v>
      </c>
      <c r="F10" s="54" t="s">
        <v>73</v>
      </c>
      <c r="G10" s="55"/>
      <c r="H10" s="56"/>
      <c r="I10" s="6" t="s">
        <v>74</v>
      </c>
    </row>
    <row r="11" spans="1:9" ht="15" customHeight="1" x14ac:dyDescent="0.65">
      <c r="A11" s="7"/>
      <c r="B11" s="7" t="s">
        <v>17</v>
      </c>
      <c r="C11" s="7" t="s">
        <v>9</v>
      </c>
      <c r="D11" s="7" t="s">
        <v>65</v>
      </c>
      <c r="E11" s="7" t="s">
        <v>18</v>
      </c>
      <c r="F11" s="64" t="s">
        <v>67</v>
      </c>
      <c r="G11" s="65"/>
      <c r="H11" s="66"/>
      <c r="I11" s="7" t="s">
        <v>75</v>
      </c>
    </row>
    <row r="12" spans="1:9" ht="15" customHeight="1" x14ac:dyDescent="0.65">
      <c r="A12" s="67"/>
      <c r="B12" s="8" t="s">
        <v>10</v>
      </c>
      <c r="C12" s="8" t="s">
        <v>11</v>
      </c>
      <c r="D12" s="8" t="s">
        <v>10</v>
      </c>
      <c r="E12" s="8" t="s">
        <v>10</v>
      </c>
      <c r="F12" s="69" t="s">
        <v>10</v>
      </c>
      <c r="G12" s="70"/>
      <c r="H12" s="71"/>
      <c r="I12" s="8" t="s">
        <v>10</v>
      </c>
    </row>
    <row r="13" spans="1:9" ht="28.2" customHeight="1" x14ac:dyDescent="0.65">
      <c r="A13" s="68"/>
      <c r="B13" s="38"/>
      <c r="C13" s="38"/>
      <c r="D13" s="10">
        <f>B13*C13</f>
        <v>0</v>
      </c>
      <c r="E13" s="25"/>
      <c r="F13" s="72"/>
      <c r="G13" s="73"/>
      <c r="H13" s="74"/>
      <c r="I13" s="25"/>
    </row>
    <row r="14" spans="1:9" ht="40.85" customHeight="1" x14ac:dyDescent="0.65">
      <c r="A14" s="35"/>
      <c r="B14" s="39"/>
      <c r="C14" s="39"/>
      <c r="D14" s="29">
        <f>B14*C14</f>
        <v>0</v>
      </c>
      <c r="E14" s="28"/>
      <c r="F14" s="53"/>
      <c r="G14" s="53"/>
      <c r="H14" s="53"/>
      <c r="I14" s="28"/>
    </row>
    <row r="15" spans="1:9" ht="40.85" customHeight="1" x14ac:dyDescent="0.65">
      <c r="A15" s="35"/>
      <c r="B15" s="39"/>
      <c r="C15" s="39"/>
      <c r="D15" s="29">
        <f t="shared" ref="D15:D18" si="0">B15*C15</f>
        <v>0</v>
      </c>
      <c r="E15" s="28"/>
      <c r="F15" s="53"/>
      <c r="G15" s="53"/>
      <c r="H15" s="53"/>
      <c r="I15" s="28"/>
    </row>
    <row r="16" spans="1:9" ht="40.85" customHeight="1" x14ac:dyDescent="0.65">
      <c r="A16" s="35"/>
      <c r="B16" s="39"/>
      <c r="C16" s="39"/>
      <c r="D16" s="29">
        <f t="shared" si="0"/>
        <v>0</v>
      </c>
      <c r="E16" s="28"/>
      <c r="F16" s="53"/>
      <c r="G16" s="53"/>
      <c r="H16" s="53"/>
      <c r="I16" s="28"/>
    </row>
    <row r="17" spans="1:12" ht="40.85" customHeight="1" x14ac:dyDescent="0.65">
      <c r="A17" s="35"/>
      <c r="B17" s="39"/>
      <c r="C17" s="39"/>
      <c r="D17" s="29">
        <f t="shared" si="0"/>
        <v>0</v>
      </c>
      <c r="E17" s="28"/>
      <c r="F17" s="53"/>
      <c r="G17" s="53"/>
      <c r="H17" s="53"/>
      <c r="I17" s="28"/>
    </row>
    <row r="18" spans="1:12" ht="40.85" customHeight="1" thickBot="1" x14ac:dyDescent="0.7">
      <c r="A18" s="37"/>
      <c r="B18" s="40"/>
      <c r="C18" s="40"/>
      <c r="D18" s="29">
        <f t="shared" si="0"/>
        <v>0</v>
      </c>
      <c r="E18" s="26"/>
      <c r="F18" s="79"/>
      <c r="G18" s="80"/>
      <c r="H18" s="81"/>
      <c r="I18" s="26"/>
    </row>
    <row r="19" spans="1:12" ht="40.85" customHeight="1" thickBot="1" x14ac:dyDescent="0.7">
      <c r="A19" s="11" t="s">
        <v>12</v>
      </c>
      <c r="B19" s="13"/>
      <c r="C19" s="13"/>
      <c r="D19" s="12">
        <f>SUM(D13:D18)</f>
        <v>0</v>
      </c>
      <c r="E19" s="12">
        <f>ROUNDDOWN(D8*D19,0)</f>
        <v>0</v>
      </c>
      <c r="F19" s="129" t="str">
        <f>IF(OR(F8="TAISに掲載された「介護ソフト」",F8="バックオフィスソフト",F8="介護ソフトの定着促進",F8="介護テクノロジーのパッケージ型導入支援"),G20,IF(OR(F8="TAISに掲載された介護テクノロジー※「介護ソフト」を除く",F8="その他"),G20*C13,""))</f>
        <v/>
      </c>
      <c r="G19" s="130"/>
      <c r="H19" s="131"/>
      <c r="I19" s="12">
        <f>MIN(E19:H19)</f>
        <v>0</v>
      </c>
      <c r="L19" s="32"/>
    </row>
    <row r="20" spans="1:12" s="3" customFormat="1" ht="15.9" x14ac:dyDescent="0.55000000000000004">
      <c r="A20" s="3" t="s">
        <v>68</v>
      </c>
      <c r="F20" s="77" t="s">
        <v>91</v>
      </c>
      <c r="G20" s="75" t="e">
        <f>VLOOKUP(I8,データ!B11:C43,2,FALSE)</f>
        <v>#N/A</v>
      </c>
      <c r="H20" s="75"/>
    </row>
    <row r="21" spans="1:12" s="3" customFormat="1" ht="15.9" x14ac:dyDescent="0.55000000000000004">
      <c r="A21" s="3" t="s">
        <v>69</v>
      </c>
      <c r="F21" s="78"/>
      <c r="G21" s="76"/>
      <c r="H21" s="76"/>
    </row>
  </sheetData>
  <mergeCells count="19">
    <mergeCell ref="F15:H15"/>
    <mergeCell ref="F16:H16"/>
    <mergeCell ref="F17:H17"/>
    <mergeCell ref="F18:H18"/>
    <mergeCell ref="F19:H19"/>
    <mergeCell ref="F20:F21"/>
    <mergeCell ref="G20:H21"/>
    <mergeCell ref="F10:H10"/>
    <mergeCell ref="F11:H11"/>
    <mergeCell ref="A12:A13"/>
    <mergeCell ref="F12:H12"/>
    <mergeCell ref="F13:H13"/>
    <mergeCell ref="F14:H14"/>
    <mergeCell ref="A2:I2"/>
    <mergeCell ref="F4:G4"/>
    <mergeCell ref="H4:I4"/>
    <mergeCell ref="F6:I6"/>
    <mergeCell ref="F7:H7"/>
    <mergeCell ref="F8:H8"/>
  </mergeCells>
  <phoneticPr fontId="3"/>
  <dataValidations count="1">
    <dataValidation type="list" allowBlank="1" showInputMessage="1" showErrorMessage="1" sqref="I8" xr:uid="{126C2F62-BBB8-492A-99C3-D941EDE90667}">
      <formula1>INDIRECT($F$8)</formula1>
    </dataValidation>
  </dataValidations>
  <printOptions horizontalCentered="1"/>
  <pageMargins left="0.23622047244094491" right="0.23622047244094491" top="0.74803149606299213" bottom="0.35433070866141736" header="0.31496062992125984" footer="0.31496062992125984"/>
  <pageSetup paperSize="9" scale="7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56B392-5A45-49FC-8AB4-A0EF362D8BBC}">
          <x14:formula1>
            <xm:f>データ!$A$2:$A$7</xm:f>
          </x14:formula1>
          <xm:sqref>F8:H8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B736A-43BE-4875-8012-106EBAE74967}">
  <sheetPr>
    <tabColor theme="7"/>
    <pageSetUpPr fitToPage="1"/>
  </sheetPr>
  <dimension ref="A1:L15"/>
  <sheetViews>
    <sheetView showGridLines="0" view="pageBreakPreview" zoomScale="85" zoomScaleNormal="85" zoomScaleSheetLayoutView="85" workbookViewId="0">
      <selection activeCell="A2" sqref="A2:L2"/>
    </sheetView>
  </sheetViews>
  <sheetFormatPr defaultColWidth="8.0703125" defaultRowHeight="18.45" x14ac:dyDescent="0.65"/>
  <cols>
    <col min="1" max="2" width="11.7109375" style="1" customWidth="1"/>
    <col min="3" max="8" width="8.2109375" style="1" customWidth="1"/>
    <col min="9" max="9" width="9.5" style="1" customWidth="1"/>
    <col min="10" max="10" width="7.28515625" style="1" customWidth="1"/>
    <col min="11" max="11" width="8.0703125" style="1" customWidth="1"/>
    <col min="12" max="12" width="23.5703125" style="1" customWidth="1"/>
    <col min="13" max="258" width="8.0703125" style="1"/>
    <col min="259" max="259" width="25" style="1" customWidth="1"/>
    <col min="260" max="262" width="17.7109375" style="1" customWidth="1"/>
    <col min="263" max="263" width="12.42578125" style="1" customWidth="1"/>
    <col min="264" max="264" width="17.7109375" style="1" customWidth="1"/>
    <col min="265" max="514" width="8.0703125" style="1"/>
    <col min="515" max="515" width="25" style="1" customWidth="1"/>
    <col min="516" max="518" width="17.7109375" style="1" customWidth="1"/>
    <col min="519" max="519" width="12.42578125" style="1" customWidth="1"/>
    <col min="520" max="520" width="17.7109375" style="1" customWidth="1"/>
    <col min="521" max="770" width="8.0703125" style="1"/>
    <col min="771" max="771" width="25" style="1" customWidth="1"/>
    <col min="772" max="774" width="17.7109375" style="1" customWidth="1"/>
    <col min="775" max="775" width="12.42578125" style="1" customWidth="1"/>
    <col min="776" max="776" width="17.7109375" style="1" customWidth="1"/>
    <col min="777" max="1026" width="8.0703125" style="1"/>
    <col min="1027" max="1027" width="25" style="1" customWidth="1"/>
    <col min="1028" max="1030" width="17.7109375" style="1" customWidth="1"/>
    <col min="1031" max="1031" width="12.42578125" style="1" customWidth="1"/>
    <col min="1032" max="1032" width="17.7109375" style="1" customWidth="1"/>
    <col min="1033" max="1282" width="8.0703125" style="1"/>
    <col min="1283" max="1283" width="25" style="1" customWidth="1"/>
    <col min="1284" max="1286" width="17.7109375" style="1" customWidth="1"/>
    <col min="1287" max="1287" width="12.42578125" style="1" customWidth="1"/>
    <col min="1288" max="1288" width="17.7109375" style="1" customWidth="1"/>
    <col min="1289" max="1538" width="8.0703125" style="1"/>
    <col min="1539" max="1539" width="25" style="1" customWidth="1"/>
    <col min="1540" max="1542" width="17.7109375" style="1" customWidth="1"/>
    <col min="1543" max="1543" width="12.42578125" style="1" customWidth="1"/>
    <col min="1544" max="1544" width="17.7109375" style="1" customWidth="1"/>
    <col min="1545" max="1794" width="8.0703125" style="1"/>
    <col min="1795" max="1795" width="25" style="1" customWidth="1"/>
    <col min="1796" max="1798" width="17.7109375" style="1" customWidth="1"/>
    <col min="1799" max="1799" width="12.42578125" style="1" customWidth="1"/>
    <col min="1800" max="1800" width="17.7109375" style="1" customWidth="1"/>
    <col min="1801" max="2050" width="8.0703125" style="1"/>
    <col min="2051" max="2051" width="25" style="1" customWidth="1"/>
    <col min="2052" max="2054" width="17.7109375" style="1" customWidth="1"/>
    <col min="2055" max="2055" width="12.42578125" style="1" customWidth="1"/>
    <col min="2056" max="2056" width="17.7109375" style="1" customWidth="1"/>
    <col min="2057" max="2306" width="8.0703125" style="1"/>
    <col min="2307" max="2307" width="25" style="1" customWidth="1"/>
    <col min="2308" max="2310" width="17.7109375" style="1" customWidth="1"/>
    <col min="2311" max="2311" width="12.42578125" style="1" customWidth="1"/>
    <col min="2312" max="2312" width="17.7109375" style="1" customWidth="1"/>
    <col min="2313" max="2562" width="8.0703125" style="1"/>
    <col min="2563" max="2563" width="25" style="1" customWidth="1"/>
    <col min="2564" max="2566" width="17.7109375" style="1" customWidth="1"/>
    <col min="2567" max="2567" width="12.42578125" style="1" customWidth="1"/>
    <col min="2568" max="2568" width="17.7109375" style="1" customWidth="1"/>
    <col min="2569" max="2818" width="8.0703125" style="1"/>
    <col min="2819" max="2819" width="25" style="1" customWidth="1"/>
    <col min="2820" max="2822" width="17.7109375" style="1" customWidth="1"/>
    <col min="2823" max="2823" width="12.42578125" style="1" customWidth="1"/>
    <col min="2824" max="2824" width="17.7109375" style="1" customWidth="1"/>
    <col min="2825" max="3074" width="8.0703125" style="1"/>
    <col min="3075" max="3075" width="25" style="1" customWidth="1"/>
    <col min="3076" max="3078" width="17.7109375" style="1" customWidth="1"/>
    <col min="3079" max="3079" width="12.42578125" style="1" customWidth="1"/>
    <col min="3080" max="3080" width="17.7109375" style="1" customWidth="1"/>
    <col min="3081" max="3330" width="8.0703125" style="1"/>
    <col min="3331" max="3331" width="25" style="1" customWidth="1"/>
    <col min="3332" max="3334" width="17.7109375" style="1" customWidth="1"/>
    <col min="3335" max="3335" width="12.42578125" style="1" customWidth="1"/>
    <col min="3336" max="3336" width="17.7109375" style="1" customWidth="1"/>
    <col min="3337" max="3586" width="8.0703125" style="1"/>
    <col min="3587" max="3587" width="25" style="1" customWidth="1"/>
    <col min="3588" max="3590" width="17.7109375" style="1" customWidth="1"/>
    <col min="3591" max="3591" width="12.42578125" style="1" customWidth="1"/>
    <col min="3592" max="3592" width="17.7109375" style="1" customWidth="1"/>
    <col min="3593" max="3842" width="8.0703125" style="1"/>
    <col min="3843" max="3843" width="25" style="1" customWidth="1"/>
    <col min="3844" max="3846" width="17.7109375" style="1" customWidth="1"/>
    <col min="3847" max="3847" width="12.42578125" style="1" customWidth="1"/>
    <col min="3848" max="3848" width="17.7109375" style="1" customWidth="1"/>
    <col min="3849" max="4098" width="8.0703125" style="1"/>
    <col min="4099" max="4099" width="25" style="1" customWidth="1"/>
    <col min="4100" max="4102" width="17.7109375" style="1" customWidth="1"/>
    <col min="4103" max="4103" width="12.42578125" style="1" customWidth="1"/>
    <col min="4104" max="4104" width="17.7109375" style="1" customWidth="1"/>
    <col min="4105" max="4354" width="8.0703125" style="1"/>
    <col min="4355" max="4355" width="25" style="1" customWidth="1"/>
    <col min="4356" max="4358" width="17.7109375" style="1" customWidth="1"/>
    <col min="4359" max="4359" width="12.42578125" style="1" customWidth="1"/>
    <col min="4360" max="4360" width="17.7109375" style="1" customWidth="1"/>
    <col min="4361" max="4610" width="8.0703125" style="1"/>
    <col min="4611" max="4611" width="25" style="1" customWidth="1"/>
    <col min="4612" max="4614" width="17.7109375" style="1" customWidth="1"/>
    <col min="4615" max="4615" width="12.42578125" style="1" customWidth="1"/>
    <col min="4616" max="4616" width="17.7109375" style="1" customWidth="1"/>
    <col min="4617" max="4866" width="8.0703125" style="1"/>
    <col min="4867" max="4867" width="25" style="1" customWidth="1"/>
    <col min="4868" max="4870" width="17.7109375" style="1" customWidth="1"/>
    <col min="4871" max="4871" width="12.42578125" style="1" customWidth="1"/>
    <col min="4872" max="4872" width="17.7109375" style="1" customWidth="1"/>
    <col min="4873" max="5122" width="8.0703125" style="1"/>
    <col min="5123" max="5123" width="25" style="1" customWidth="1"/>
    <col min="5124" max="5126" width="17.7109375" style="1" customWidth="1"/>
    <col min="5127" max="5127" width="12.42578125" style="1" customWidth="1"/>
    <col min="5128" max="5128" width="17.7109375" style="1" customWidth="1"/>
    <col min="5129" max="5378" width="8.0703125" style="1"/>
    <col min="5379" max="5379" width="25" style="1" customWidth="1"/>
    <col min="5380" max="5382" width="17.7109375" style="1" customWidth="1"/>
    <col min="5383" max="5383" width="12.42578125" style="1" customWidth="1"/>
    <col min="5384" max="5384" width="17.7109375" style="1" customWidth="1"/>
    <col min="5385" max="5634" width="8.0703125" style="1"/>
    <col min="5635" max="5635" width="25" style="1" customWidth="1"/>
    <col min="5636" max="5638" width="17.7109375" style="1" customWidth="1"/>
    <col min="5639" max="5639" width="12.42578125" style="1" customWidth="1"/>
    <col min="5640" max="5640" width="17.7109375" style="1" customWidth="1"/>
    <col min="5641" max="5890" width="8.0703125" style="1"/>
    <col min="5891" max="5891" width="25" style="1" customWidth="1"/>
    <col min="5892" max="5894" width="17.7109375" style="1" customWidth="1"/>
    <col min="5895" max="5895" width="12.42578125" style="1" customWidth="1"/>
    <col min="5896" max="5896" width="17.7109375" style="1" customWidth="1"/>
    <col min="5897" max="6146" width="8.0703125" style="1"/>
    <col min="6147" max="6147" width="25" style="1" customWidth="1"/>
    <col min="6148" max="6150" width="17.7109375" style="1" customWidth="1"/>
    <col min="6151" max="6151" width="12.42578125" style="1" customWidth="1"/>
    <col min="6152" max="6152" width="17.7109375" style="1" customWidth="1"/>
    <col min="6153" max="6402" width="8.0703125" style="1"/>
    <col min="6403" max="6403" width="25" style="1" customWidth="1"/>
    <col min="6404" max="6406" width="17.7109375" style="1" customWidth="1"/>
    <col min="6407" max="6407" width="12.42578125" style="1" customWidth="1"/>
    <col min="6408" max="6408" width="17.7109375" style="1" customWidth="1"/>
    <col min="6409" max="6658" width="8.0703125" style="1"/>
    <col min="6659" max="6659" width="25" style="1" customWidth="1"/>
    <col min="6660" max="6662" width="17.7109375" style="1" customWidth="1"/>
    <col min="6663" max="6663" width="12.42578125" style="1" customWidth="1"/>
    <col min="6664" max="6664" width="17.7109375" style="1" customWidth="1"/>
    <col min="6665" max="6914" width="8.0703125" style="1"/>
    <col min="6915" max="6915" width="25" style="1" customWidth="1"/>
    <col min="6916" max="6918" width="17.7109375" style="1" customWidth="1"/>
    <col min="6919" max="6919" width="12.42578125" style="1" customWidth="1"/>
    <col min="6920" max="6920" width="17.7109375" style="1" customWidth="1"/>
    <col min="6921" max="7170" width="8.0703125" style="1"/>
    <col min="7171" max="7171" width="25" style="1" customWidth="1"/>
    <col min="7172" max="7174" width="17.7109375" style="1" customWidth="1"/>
    <col min="7175" max="7175" width="12.42578125" style="1" customWidth="1"/>
    <col min="7176" max="7176" width="17.7109375" style="1" customWidth="1"/>
    <col min="7177" max="7426" width="8.0703125" style="1"/>
    <col min="7427" max="7427" width="25" style="1" customWidth="1"/>
    <col min="7428" max="7430" width="17.7109375" style="1" customWidth="1"/>
    <col min="7431" max="7431" width="12.42578125" style="1" customWidth="1"/>
    <col min="7432" max="7432" width="17.7109375" style="1" customWidth="1"/>
    <col min="7433" max="7682" width="8.0703125" style="1"/>
    <col min="7683" max="7683" width="25" style="1" customWidth="1"/>
    <col min="7684" max="7686" width="17.7109375" style="1" customWidth="1"/>
    <col min="7687" max="7687" width="12.42578125" style="1" customWidth="1"/>
    <col min="7688" max="7688" width="17.7109375" style="1" customWidth="1"/>
    <col min="7689" max="7938" width="8.0703125" style="1"/>
    <col min="7939" max="7939" width="25" style="1" customWidth="1"/>
    <col min="7940" max="7942" width="17.7109375" style="1" customWidth="1"/>
    <col min="7943" max="7943" width="12.42578125" style="1" customWidth="1"/>
    <col min="7944" max="7944" width="17.7109375" style="1" customWidth="1"/>
    <col min="7945" max="8194" width="8.0703125" style="1"/>
    <col min="8195" max="8195" width="25" style="1" customWidth="1"/>
    <col min="8196" max="8198" width="17.7109375" style="1" customWidth="1"/>
    <col min="8199" max="8199" width="12.42578125" style="1" customWidth="1"/>
    <col min="8200" max="8200" width="17.7109375" style="1" customWidth="1"/>
    <col min="8201" max="8450" width="8.0703125" style="1"/>
    <col min="8451" max="8451" width="25" style="1" customWidth="1"/>
    <col min="8452" max="8454" width="17.7109375" style="1" customWidth="1"/>
    <col min="8455" max="8455" width="12.42578125" style="1" customWidth="1"/>
    <col min="8456" max="8456" width="17.7109375" style="1" customWidth="1"/>
    <col min="8457" max="8706" width="8.0703125" style="1"/>
    <col min="8707" max="8707" width="25" style="1" customWidth="1"/>
    <col min="8708" max="8710" width="17.7109375" style="1" customWidth="1"/>
    <col min="8711" max="8711" width="12.42578125" style="1" customWidth="1"/>
    <col min="8712" max="8712" width="17.7109375" style="1" customWidth="1"/>
    <col min="8713" max="8962" width="8.0703125" style="1"/>
    <col min="8963" max="8963" width="25" style="1" customWidth="1"/>
    <col min="8964" max="8966" width="17.7109375" style="1" customWidth="1"/>
    <col min="8967" max="8967" width="12.42578125" style="1" customWidth="1"/>
    <col min="8968" max="8968" width="17.7109375" style="1" customWidth="1"/>
    <col min="8969" max="9218" width="8.0703125" style="1"/>
    <col min="9219" max="9219" width="25" style="1" customWidth="1"/>
    <col min="9220" max="9222" width="17.7109375" style="1" customWidth="1"/>
    <col min="9223" max="9223" width="12.42578125" style="1" customWidth="1"/>
    <col min="9224" max="9224" width="17.7109375" style="1" customWidth="1"/>
    <col min="9225" max="9474" width="8.0703125" style="1"/>
    <col min="9475" max="9475" width="25" style="1" customWidth="1"/>
    <col min="9476" max="9478" width="17.7109375" style="1" customWidth="1"/>
    <col min="9479" max="9479" width="12.42578125" style="1" customWidth="1"/>
    <col min="9480" max="9480" width="17.7109375" style="1" customWidth="1"/>
    <col min="9481" max="9730" width="8.0703125" style="1"/>
    <col min="9731" max="9731" width="25" style="1" customWidth="1"/>
    <col min="9732" max="9734" width="17.7109375" style="1" customWidth="1"/>
    <col min="9735" max="9735" width="12.42578125" style="1" customWidth="1"/>
    <col min="9736" max="9736" width="17.7109375" style="1" customWidth="1"/>
    <col min="9737" max="9986" width="8.0703125" style="1"/>
    <col min="9987" max="9987" width="25" style="1" customWidth="1"/>
    <col min="9988" max="9990" width="17.7109375" style="1" customWidth="1"/>
    <col min="9991" max="9991" width="12.42578125" style="1" customWidth="1"/>
    <col min="9992" max="9992" width="17.7109375" style="1" customWidth="1"/>
    <col min="9993" max="10242" width="8.0703125" style="1"/>
    <col min="10243" max="10243" width="25" style="1" customWidth="1"/>
    <col min="10244" max="10246" width="17.7109375" style="1" customWidth="1"/>
    <col min="10247" max="10247" width="12.42578125" style="1" customWidth="1"/>
    <col min="10248" max="10248" width="17.7109375" style="1" customWidth="1"/>
    <col min="10249" max="10498" width="8.0703125" style="1"/>
    <col min="10499" max="10499" width="25" style="1" customWidth="1"/>
    <col min="10500" max="10502" width="17.7109375" style="1" customWidth="1"/>
    <col min="10503" max="10503" width="12.42578125" style="1" customWidth="1"/>
    <col min="10504" max="10504" width="17.7109375" style="1" customWidth="1"/>
    <col min="10505" max="10754" width="8.0703125" style="1"/>
    <col min="10755" max="10755" width="25" style="1" customWidth="1"/>
    <col min="10756" max="10758" width="17.7109375" style="1" customWidth="1"/>
    <col min="10759" max="10759" width="12.42578125" style="1" customWidth="1"/>
    <col min="10760" max="10760" width="17.7109375" style="1" customWidth="1"/>
    <col min="10761" max="11010" width="8.0703125" style="1"/>
    <col min="11011" max="11011" width="25" style="1" customWidth="1"/>
    <col min="11012" max="11014" width="17.7109375" style="1" customWidth="1"/>
    <col min="11015" max="11015" width="12.42578125" style="1" customWidth="1"/>
    <col min="11016" max="11016" width="17.7109375" style="1" customWidth="1"/>
    <col min="11017" max="11266" width="8.0703125" style="1"/>
    <col min="11267" max="11267" width="25" style="1" customWidth="1"/>
    <col min="11268" max="11270" width="17.7109375" style="1" customWidth="1"/>
    <col min="11271" max="11271" width="12.42578125" style="1" customWidth="1"/>
    <col min="11272" max="11272" width="17.7109375" style="1" customWidth="1"/>
    <col min="11273" max="11522" width="8.0703125" style="1"/>
    <col min="11523" max="11523" width="25" style="1" customWidth="1"/>
    <col min="11524" max="11526" width="17.7109375" style="1" customWidth="1"/>
    <col min="11527" max="11527" width="12.42578125" style="1" customWidth="1"/>
    <col min="11528" max="11528" width="17.7109375" style="1" customWidth="1"/>
    <col min="11529" max="11778" width="8.0703125" style="1"/>
    <col min="11779" max="11779" width="25" style="1" customWidth="1"/>
    <col min="11780" max="11782" width="17.7109375" style="1" customWidth="1"/>
    <col min="11783" max="11783" width="12.42578125" style="1" customWidth="1"/>
    <col min="11784" max="11784" width="17.7109375" style="1" customWidth="1"/>
    <col min="11785" max="12034" width="8.0703125" style="1"/>
    <col min="12035" max="12035" width="25" style="1" customWidth="1"/>
    <col min="12036" max="12038" width="17.7109375" style="1" customWidth="1"/>
    <col min="12039" max="12039" width="12.42578125" style="1" customWidth="1"/>
    <col min="12040" max="12040" width="17.7109375" style="1" customWidth="1"/>
    <col min="12041" max="12290" width="8.0703125" style="1"/>
    <col min="12291" max="12291" width="25" style="1" customWidth="1"/>
    <col min="12292" max="12294" width="17.7109375" style="1" customWidth="1"/>
    <col min="12295" max="12295" width="12.42578125" style="1" customWidth="1"/>
    <col min="12296" max="12296" width="17.7109375" style="1" customWidth="1"/>
    <col min="12297" max="12546" width="8.0703125" style="1"/>
    <col min="12547" max="12547" width="25" style="1" customWidth="1"/>
    <col min="12548" max="12550" width="17.7109375" style="1" customWidth="1"/>
    <col min="12551" max="12551" width="12.42578125" style="1" customWidth="1"/>
    <col min="12552" max="12552" width="17.7109375" style="1" customWidth="1"/>
    <col min="12553" max="12802" width="8.0703125" style="1"/>
    <col min="12803" max="12803" width="25" style="1" customWidth="1"/>
    <col min="12804" max="12806" width="17.7109375" style="1" customWidth="1"/>
    <col min="12807" max="12807" width="12.42578125" style="1" customWidth="1"/>
    <col min="12808" max="12808" width="17.7109375" style="1" customWidth="1"/>
    <col min="12809" max="13058" width="8.0703125" style="1"/>
    <col min="13059" max="13059" width="25" style="1" customWidth="1"/>
    <col min="13060" max="13062" width="17.7109375" style="1" customWidth="1"/>
    <col min="13063" max="13063" width="12.42578125" style="1" customWidth="1"/>
    <col min="13064" max="13064" width="17.7109375" style="1" customWidth="1"/>
    <col min="13065" max="13314" width="8.0703125" style="1"/>
    <col min="13315" max="13315" width="25" style="1" customWidth="1"/>
    <col min="13316" max="13318" width="17.7109375" style="1" customWidth="1"/>
    <col min="13319" max="13319" width="12.42578125" style="1" customWidth="1"/>
    <col min="13320" max="13320" width="17.7109375" style="1" customWidth="1"/>
    <col min="13321" max="13570" width="8.0703125" style="1"/>
    <col min="13571" max="13571" width="25" style="1" customWidth="1"/>
    <col min="13572" max="13574" width="17.7109375" style="1" customWidth="1"/>
    <col min="13575" max="13575" width="12.42578125" style="1" customWidth="1"/>
    <col min="13576" max="13576" width="17.7109375" style="1" customWidth="1"/>
    <col min="13577" max="13826" width="8.0703125" style="1"/>
    <col min="13827" max="13827" width="25" style="1" customWidth="1"/>
    <col min="13828" max="13830" width="17.7109375" style="1" customWidth="1"/>
    <col min="13831" max="13831" width="12.42578125" style="1" customWidth="1"/>
    <col min="13832" max="13832" width="17.7109375" style="1" customWidth="1"/>
    <col min="13833" max="14082" width="8.0703125" style="1"/>
    <col min="14083" max="14083" width="25" style="1" customWidth="1"/>
    <col min="14084" max="14086" width="17.7109375" style="1" customWidth="1"/>
    <col min="14087" max="14087" width="12.42578125" style="1" customWidth="1"/>
    <col min="14088" max="14088" width="17.7109375" style="1" customWidth="1"/>
    <col min="14089" max="14338" width="8.0703125" style="1"/>
    <col min="14339" max="14339" width="25" style="1" customWidth="1"/>
    <col min="14340" max="14342" width="17.7109375" style="1" customWidth="1"/>
    <col min="14343" max="14343" width="12.42578125" style="1" customWidth="1"/>
    <col min="14344" max="14344" width="17.7109375" style="1" customWidth="1"/>
    <col min="14345" max="14594" width="8.0703125" style="1"/>
    <col min="14595" max="14595" width="25" style="1" customWidth="1"/>
    <col min="14596" max="14598" width="17.7109375" style="1" customWidth="1"/>
    <col min="14599" max="14599" width="12.42578125" style="1" customWidth="1"/>
    <col min="14600" max="14600" width="17.7109375" style="1" customWidth="1"/>
    <col min="14601" max="14850" width="8.0703125" style="1"/>
    <col min="14851" max="14851" width="25" style="1" customWidth="1"/>
    <col min="14852" max="14854" width="17.7109375" style="1" customWidth="1"/>
    <col min="14855" max="14855" width="12.42578125" style="1" customWidth="1"/>
    <col min="14856" max="14856" width="17.7109375" style="1" customWidth="1"/>
    <col min="14857" max="15106" width="8.0703125" style="1"/>
    <col min="15107" max="15107" width="25" style="1" customWidth="1"/>
    <col min="15108" max="15110" width="17.7109375" style="1" customWidth="1"/>
    <col min="15111" max="15111" width="12.42578125" style="1" customWidth="1"/>
    <col min="15112" max="15112" width="17.7109375" style="1" customWidth="1"/>
    <col min="15113" max="15362" width="8.0703125" style="1"/>
    <col min="15363" max="15363" width="25" style="1" customWidth="1"/>
    <col min="15364" max="15366" width="17.7109375" style="1" customWidth="1"/>
    <col min="15367" max="15367" width="12.42578125" style="1" customWidth="1"/>
    <col min="15368" max="15368" width="17.7109375" style="1" customWidth="1"/>
    <col min="15369" max="15618" width="8.0703125" style="1"/>
    <col min="15619" max="15619" width="25" style="1" customWidth="1"/>
    <col min="15620" max="15622" width="17.7109375" style="1" customWidth="1"/>
    <col min="15623" max="15623" width="12.42578125" style="1" customWidth="1"/>
    <col min="15624" max="15624" width="17.7109375" style="1" customWidth="1"/>
    <col min="15625" max="15874" width="8.0703125" style="1"/>
    <col min="15875" max="15875" width="25" style="1" customWidth="1"/>
    <col min="15876" max="15878" width="17.7109375" style="1" customWidth="1"/>
    <col min="15879" max="15879" width="12.42578125" style="1" customWidth="1"/>
    <col min="15880" max="15880" width="17.7109375" style="1" customWidth="1"/>
    <col min="15881" max="16130" width="8.0703125" style="1"/>
    <col min="16131" max="16131" width="25" style="1" customWidth="1"/>
    <col min="16132" max="16134" width="17.7109375" style="1" customWidth="1"/>
    <col min="16135" max="16135" width="12.42578125" style="1" customWidth="1"/>
    <col min="16136" max="16136" width="17.7109375" style="1" customWidth="1"/>
    <col min="16137" max="16384" width="8.0703125" style="1"/>
  </cols>
  <sheetData>
    <row r="1" spans="1:12" x14ac:dyDescent="0.65">
      <c r="A1" s="1" t="s">
        <v>96</v>
      </c>
      <c r="C1" s="4"/>
      <c r="D1" s="4"/>
      <c r="E1" s="4"/>
    </row>
    <row r="2" spans="1:12" x14ac:dyDescent="0.65">
      <c r="A2" s="57" t="s">
        <v>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24" customHeight="1" x14ac:dyDescent="0.65">
      <c r="A3" s="15"/>
      <c r="B3" s="15"/>
      <c r="C3" s="15"/>
      <c r="D3" s="82" t="s">
        <v>16</v>
      </c>
      <c r="E3" s="83"/>
      <c r="F3" s="84"/>
      <c r="G3" s="15"/>
      <c r="H3" s="15"/>
      <c r="I3" s="2"/>
      <c r="J3" s="2"/>
      <c r="K3" s="2"/>
      <c r="L3" s="2"/>
    </row>
    <row r="4" spans="1:12" ht="19.5" customHeight="1" x14ac:dyDescent="0.65">
      <c r="A4" s="15"/>
      <c r="B4" s="15"/>
      <c r="C4" s="15"/>
      <c r="D4" s="17"/>
      <c r="E4" s="18"/>
      <c r="F4" s="19" t="s">
        <v>21</v>
      </c>
      <c r="G4" s="15"/>
      <c r="H4" s="15"/>
      <c r="I4" s="18" t="s">
        <v>1</v>
      </c>
      <c r="J4" s="59"/>
      <c r="K4" s="59"/>
      <c r="L4" s="59"/>
    </row>
    <row r="5" spans="1:12" ht="19.5" customHeight="1" x14ac:dyDescent="0.65">
      <c r="A5" s="15"/>
      <c r="B5" s="15"/>
      <c r="C5" s="15"/>
      <c r="D5" s="85">
        <v>0.8</v>
      </c>
      <c r="E5" s="85"/>
      <c r="F5" s="85"/>
      <c r="G5" s="15"/>
      <c r="H5" s="15"/>
      <c r="I5" s="16"/>
      <c r="J5" s="5"/>
      <c r="K5" s="5"/>
    </row>
    <row r="6" spans="1:12" ht="15" customHeight="1" x14ac:dyDescent="0.65">
      <c r="A6" s="15"/>
      <c r="B6" s="15"/>
      <c r="C6" s="15"/>
      <c r="D6" s="85"/>
      <c r="E6" s="85"/>
      <c r="F6" s="85"/>
      <c r="G6" s="15"/>
      <c r="H6" s="15"/>
      <c r="I6" s="16"/>
      <c r="J6" s="16"/>
    </row>
    <row r="7" spans="1:12" ht="64.2" customHeight="1" x14ac:dyDescent="0.65"/>
    <row r="8" spans="1:12" s="2" customFormat="1" ht="60" customHeight="1" x14ac:dyDescent="0.65">
      <c r="A8" s="54"/>
      <c r="B8" s="56"/>
      <c r="C8" s="54" t="s">
        <v>76</v>
      </c>
      <c r="D8" s="55"/>
      <c r="E8" s="56"/>
      <c r="F8" s="54" t="s">
        <v>82</v>
      </c>
      <c r="G8" s="55"/>
      <c r="H8" s="56"/>
      <c r="I8" s="54" t="s">
        <v>15</v>
      </c>
      <c r="J8" s="55"/>
      <c r="K8" s="56"/>
      <c r="L8" s="6" t="s">
        <v>83</v>
      </c>
    </row>
    <row r="9" spans="1:12" ht="15" customHeight="1" x14ac:dyDescent="0.65">
      <c r="A9" s="86"/>
      <c r="B9" s="87"/>
      <c r="C9" s="64" t="s">
        <v>20</v>
      </c>
      <c r="D9" s="65"/>
      <c r="E9" s="66"/>
      <c r="F9" s="88" t="s">
        <v>14</v>
      </c>
      <c r="G9" s="89"/>
      <c r="H9" s="90"/>
      <c r="I9" s="64" t="s">
        <v>8</v>
      </c>
      <c r="J9" s="65"/>
      <c r="K9" s="66"/>
      <c r="L9" s="7" t="s">
        <v>19</v>
      </c>
    </row>
    <row r="10" spans="1:12" ht="15" customHeight="1" x14ac:dyDescent="0.65">
      <c r="A10" s="91"/>
      <c r="B10" s="92"/>
      <c r="C10" s="69" t="s">
        <v>10</v>
      </c>
      <c r="D10" s="70"/>
      <c r="E10" s="71"/>
      <c r="F10" s="69" t="s">
        <v>10</v>
      </c>
      <c r="G10" s="70"/>
      <c r="H10" s="71"/>
      <c r="I10" s="93" t="s">
        <v>10</v>
      </c>
      <c r="J10" s="94"/>
      <c r="K10" s="95"/>
      <c r="L10" s="9" t="s">
        <v>10</v>
      </c>
    </row>
    <row r="11" spans="1:12" ht="42" customHeight="1" thickBot="1" x14ac:dyDescent="0.7">
      <c r="A11" s="96" t="s">
        <v>77</v>
      </c>
      <c r="B11" s="97"/>
      <c r="C11" s="98"/>
      <c r="D11" s="99"/>
      <c r="E11" s="100"/>
      <c r="F11" s="101">
        <f>D5*C11</f>
        <v>0</v>
      </c>
      <c r="G11" s="102"/>
      <c r="H11" s="103"/>
      <c r="I11" s="98"/>
      <c r="J11" s="99"/>
      <c r="K11" s="100"/>
      <c r="L11" s="31">
        <f>MIN(F11:K11)</f>
        <v>0</v>
      </c>
    </row>
    <row r="12" spans="1:12" ht="54.9" customHeight="1" thickBot="1" x14ac:dyDescent="0.7">
      <c r="A12" s="104" t="s">
        <v>12</v>
      </c>
      <c r="B12" s="105"/>
      <c r="C12" s="106"/>
      <c r="D12" s="107"/>
      <c r="E12" s="108"/>
      <c r="F12" s="109"/>
      <c r="G12" s="110"/>
      <c r="H12" s="111"/>
      <c r="I12" s="112"/>
      <c r="J12" s="113"/>
      <c r="K12" s="111"/>
      <c r="L12" s="14"/>
    </row>
    <row r="13" spans="1:12" s="3" customFormat="1" ht="15.9" x14ac:dyDescent="0.55000000000000004">
      <c r="A13" s="3" t="s">
        <v>13</v>
      </c>
      <c r="C13" s="20"/>
    </row>
    <row r="14" spans="1:12" s="3" customFormat="1" ht="15.9" x14ac:dyDescent="0.55000000000000004">
      <c r="A14" s="3" t="s">
        <v>25</v>
      </c>
    </row>
    <row r="15" spans="1:12" s="3" customFormat="1" ht="63" customHeight="1" x14ac:dyDescent="0.55000000000000004"/>
  </sheetData>
  <mergeCells count="24">
    <mergeCell ref="A11:B11"/>
    <mergeCell ref="C11:E11"/>
    <mergeCell ref="F11:H11"/>
    <mergeCell ref="I11:K11"/>
    <mergeCell ref="A12:B12"/>
    <mergeCell ref="C12:E12"/>
    <mergeCell ref="F12:H12"/>
    <mergeCell ref="I12:K12"/>
    <mergeCell ref="A9:B9"/>
    <mergeCell ref="C9:E9"/>
    <mergeCell ref="F9:H9"/>
    <mergeCell ref="I9:K9"/>
    <mergeCell ref="A10:B10"/>
    <mergeCell ref="C10:E10"/>
    <mergeCell ref="F10:H10"/>
    <mergeCell ref="I10:K10"/>
    <mergeCell ref="A2:L2"/>
    <mergeCell ref="D3:F3"/>
    <mergeCell ref="J4:L4"/>
    <mergeCell ref="D5:F6"/>
    <mergeCell ref="A8:B8"/>
    <mergeCell ref="C8:E8"/>
    <mergeCell ref="F8:H8"/>
    <mergeCell ref="I8:K8"/>
  </mergeCells>
  <phoneticPr fontId="3"/>
  <printOptions horizontalCentered="1"/>
  <pageMargins left="0.25" right="0.25" top="0.75" bottom="0.75" header="0.3" footer="0.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4EE7-D09E-41E6-B8D3-1EC00C23B8AE}">
  <dimension ref="A1:L21"/>
  <sheetViews>
    <sheetView showGridLines="0" view="pageBreakPreview" zoomScale="85" zoomScaleNormal="85" zoomScaleSheetLayoutView="85" workbookViewId="0">
      <selection activeCell="L11" sqref="L11"/>
    </sheetView>
  </sheetViews>
  <sheetFormatPr defaultColWidth="8.0703125" defaultRowHeight="18.45" x14ac:dyDescent="0.65"/>
  <cols>
    <col min="1" max="2" width="23.5703125" style="1" customWidth="1"/>
    <col min="3" max="3" width="15.5" style="1" customWidth="1"/>
    <col min="4" max="5" width="20.42578125" style="1" customWidth="1"/>
    <col min="6" max="6" width="11" style="1" customWidth="1"/>
    <col min="7" max="7" width="4.0703125" style="1" customWidth="1"/>
    <col min="8" max="8" width="11" style="1" customWidth="1"/>
    <col min="9" max="9" width="32.35546875" style="1" customWidth="1"/>
    <col min="10" max="11" width="8.0703125" style="1"/>
    <col min="12" max="12" width="24.140625" style="1" customWidth="1"/>
    <col min="13" max="253" width="8.0703125" style="1"/>
    <col min="254" max="254" width="25" style="1" customWidth="1"/>
    <col min="255" max="257" width="17.7109375" style="1" customWidth="1"/>
    <col min="258" max="258" width="12.42578125" style="1" customWidth="1"/>
    <col min="259" max="259" width="17.7109375" style="1" customWidth="1"/>
    <col min="260" max="509" width="8.0703125" style="1"/>
    <col min="510" max="510" width="25" style="1" customWidth="1"/>
    <col min="511" max="513" width="17.7109375" style="1" customWidth="1"/>
    <col min="514" max="514" width="12.42578125" style="1" customWidth="1"/>
    <col min="515" max="515" width="17.7109375" style="1" customWidth="1"/>
    <col min="516" max="765" width="8.0703125" style="1"/>
    <col min="766" max="766" width="25" style="1" customWidth="1"/>
    <col min="767" max="769" width="17.7109375" style="1" customWidth="1"/>
    <col min="770" max="770" width="12.42578125" style="1" customWidth="1"/>
    <col min="771" max="771" width="17.7109375" style="1" customWidth="1"/>
    <col min="772" max="1021" width="8.0703125" style="1"/>
    <col min="1022" max="1022" width="25" style="1" customWidth="1"/>
    <col min="1023" max="1025" width="17.7109375" style="1" customWidth="1"/>
    <col min="1026" max="1026" width="12.42578125" style="1" customWidth="1"/>
    <col min="1027" max="1027" width="17.7109375" style="1" customWidth="1"/>
    <col min="1028" max="1277" width="8.0703125" style="1"/>
    <col min="1278" max="1278" width="25" style="1" customWidth="1"/>
    <col min="1279" max="1281" width="17.7109375" style="1" customWidth="1"/>
    <col min="1282" max="1282" width="12.42578125" style="1" customWidth="1"/>
    <col min="1283" max="1283" width="17.7109375" style="1" customWidth="1"/>
    <col min="1284" max="1533" width="8.0703125" style="1"/>
    <col min="1534" max="1534" width="25" style="1" customWidth="1"/>
    <col min="1535" max="1537" width="17.7109375" style="1" customWidth="1"/>
    <col min="1538" max="1538" width="12.42578125" style="1" customWidth="1"/>
    <col min="1539" max="1539" width="17.7109375" style="1" customWidth="1"/>
    <col min="1540" max="1789" width="8.0703125" style="1"/>
    <col min="1790" max="1790" width="25" style="1" customWidth="1"/>
    <col min="1791" max="1793" width="17.7109375" style="1" customWidth="1"/>
    <col min="1794" max="1794" width="12.42578125" style="1" customWidth="1"/>
    <col min="1795" max="1795" width="17.7109375" style="1" customWidth="1"/>
    <col min="1796" max="2045" width="8.0703125" style="1"/>
    <col min="2046" max="2046" width="25" style="1" customWidth="1"/>
    <col min="2047" max="2049" width="17.7109375" style="1" customWidth="1"/>
    <col min="2050" max="2050" width="12.42578125" style="1" customWidth="1"/>
    <col min="2051" max="2051" width="17.7109375" style="1" customWidth="1"/>
    <col min="2052" max="2301" width="8.0703125" style="1"/>
    <col min="2302" max="2302" width="25" style="1" customWidth="1"/>
    <col min="2303" max="2305" width="17.7109375" style="1" customWidth="1"/>
    <col min="2306" max="2306" width="12.42578125" style="1" customWidth="1"/>
    <col min="2307" max="2307" width="17.7109375" style="1" customWidth="1"/>
    <col min="2308" max="2557" width="8.0703125" style="1"/>
    <col min="2558" max="2558" width="25" style="1" customWidth="1"/>
    <col min="2559" max="2561" width="17.7109375" style="1" customWidth="1"/>
    <col min="2562" max="2562" width="12.42578125" style="1" customWidth="1"/>
    <col min="2563" max="2563" width="17.7109375" style="1" customWidth="1"/>
    <col min="2564" max="2813" width="8.0703125" style="1"/>
    <col min="2814" max="2814" width="25" style="1" customWidth="1"/>
    <col min="2815" max="2817" width="17.7109375" style="1" customWidth="1"/>
    <col min="2818" max="2818" width="12.42578125" style="1" customWidth="1"/>
    <col min="2819" max="2819" width="17.7109375" style="1" customWidth="1"/>
    <col min="2820" max="3069" width="8.0703125" style="1"/>
    <col min="3070" max="3070" width="25" style="1" customWidth="1"/>
    <col min="3071" max="3073" width="17.7109375" style="1" customWidth="1"/>
    <col min="3074" max="3074" width="12.42578125" style="1" customWidth="1"/>
    <col min="3075" max="3075" width="17.7109375" style="1" customWidth="1"/>
    <col min="3076" max="3325" width="8.0703125" style="1"/>
    <col min="3326" max="3326" width="25" style="1" customWidth="1"/>
    <col min="3327" max="3329" width="17.7109375" style="1" customWidth="1"/>
    <col min="3330" max="3330" width="12.42578125" style="1" customWidth="1"/>
    <col min="3331" max="3331" width="17.7109375" style="1" customWidth="1"/>
    <col min="3332" max="3581" width="8.0703125" style="1"/>
    <col min="3582" max="3582" width="25" style="1" customWidth="1"/>
    <col min="3583" max="3585" width="17.7109375" style="1" customWidth="1"/>
    <col min="3586" max="3586" width="12.42578125" style="1" customWidth="1"/>
    <col min="3587" max="3587" width="17.7109375" style="1" customWidth="1"/>
    <col min="3588" max="3837" width="8.0703125" style="1"/>
    <col min="3838" max="3838" width="25" style="1" customWidth="1"/>
    <col min="3839" max="3841" width="17.7109375" style="1" customWidth="1"/>
    <col min="3842" max="3842" width="12.42578125" style="1" customWidth="1"/>
    <col min="3843" max="3843" width="17.7109375" style="1" customWidth="1"/>
    <col min="3844" max="4093" width="8.0703125" style="1"/>
    <col min="4094" max="4094" width="25" style="1" customWidth="1"/>
    <col min="4095" max="4097" width="17.7109375" style="1" customWidth="1"/>
    <col min="4098" max="4098" width="12.42578125" style="1" customWidth="1"/>
    <col min="4099" max="4099" width="17.7109375" style="1" customWidth="1"/>
    <col min="4100" max="4349" width="8.0703125" style="1"/>
    <col min="4350" max="4350" width="25" style="1" customWidth="1"/>
    <col min="4351" max="4353" width="17.7109375" style="1" customWidth="1"/>
    <col min="4354" max="4354" width="12.42578125" style="1" customWidth="1"/>
    <col min="4355" max="4355" width="17.7109375" style="1" customWidth="1"/>
    <col min="4356" max="4605" width="8.0703125" style="1"/>
    <col min="4606" max="4606" width="25" style="1" customWidth="1"/>
    <col min="4607" max="4609" width="17.7109375" style="1" customWidth="1"/>
    <col min="4610" max="4610" width="12.42578125" style="1" customWidth="1"/>
    <col min="4611" max="4611" width="17.7109375" style="1" customWidth="1"/>
    <col min="4612" max="4861" width="8.0703125" style="1"/>
    <col min="4862" max="4862" width="25" style="1" customWidth="1"/>
    <col min="4863" max="4865" width="17.7109375" style="1" customWidth="1"/>
    <col min="4866" max="4866" width="12.42578125" style="1" customWidth="1"/>
    <col min="4867" max="4867" width="17.7109375" style="1" customWidth="1"/>
    <col min="4868" max="5117" width="8.0703125" style="1"/>
    <col min="5118" max="5118" width="25" style="1" customWidth="1"/>
    <col min="5119" max="5121" width="17.7109375" style="1" customWidth="1"/>
    <col min="5122" max="5122" width="12.42578125" style="1" customWidth="1"/>
    <col min="5123" max="5123" width="17.7109375" style="1" customWidth="1"/>
    <col min="5124" max="5373" width="8.0703125" style="1"/>
    <col min="5374" max="5374" width="25" style="1" customWidth="1"/>
    <col min="5375" max="5377" width="17.7109375" style="1" customWidth="1"/>
    <col min="5378" max="5378" width="12.42578125" style="1" customWidth="1"/>
    <col min="5379" max="5379" width="17.7109375" style="1" customWidth="1"/>
    <col min="5380" max="5629" width="8.0703125" style="1"/>
    <col min="5630" max="5630" width="25" style="1" customWidth="1"/>
    <col min="5631" max="5633" width="17.7109375" style="1" customWidth="1"/>
    <col min="5634" max="5634" width="12.42578125" style="1" customWidth="1"/>
    <col min="5635" max="5635" width="17.7109375" style="1" customWidth="1"/>
    <col min="5636" max="5885" width="8.0703125" style="1"/>
    <col min="5886" max="5886" width="25" style="1" customWidth="1"/>
    <col min="5887" max="5889" width="17.7109375" style="1" customWidth="1"/>
    <col min="5890" max="5890" width="12.42578125" style="1" customWidth="1"/>
    <col min="5891" max="5891" width="17.7109375" style="1" customWidth="1"/>
    <col min="5892" max="6141" width="8.0703125" style="1"/>
    <col min="6142" max="6142" width="25" style="1" customWidth="1"/>
    <col min="6143" max="6145" width="17.7109375" style="1" customWidth="1"/>
    <col min="6146" max="6146" width="12.42578125" style="1" customWidth="1"/>
    <col min="6147" max="6147" width="17.7109375" style="1" customWidth="1"/>
    <col min="6148" max="6397" width="8.0703125" style="1"/>
    <col min="6398" max="6398" width="25" style="1" customWidth="1"/>
    <col min="6399" max="6401" width="17.7109375" style="1" customWidth="1"/>
    <col min="6402" max="6402" width="12.42578125" style="1" customWidth="1"/>
    <col min="6403" max="6403" width="17.7109375" style="1" customWidth="1"/>
    <col min="6404" max="6653" width="8.0703125" style="1"/>
    <col min="6654" max="6654" width="25" style="1" customWidth="1"/>
    <col min="6655" max="6657" width="17.7109375" style="1" customWidth="1"/>
    <col min="6658" max="6658" width="12.42578125" style="1" customWidth="1"/>
    <col min="6659" max="6659" width="17.7109375" style="1" customWidth="1"/>
    <col min="6660" max="6909" width="8.0703125" style="1"/>
    <col min="6910" max="6910" width="25" style="1" customWidth="1"/>
    <col min="6911" max="6913" width="17.7109375" style="1" customWidth="1"/>
    <col min="6914" max="6914" width="12.42578125" style="1" customWidth="1"/>
    <col min="6915" max="6915" width="17.7109375" style="1" customWidth="1"/>
    <col min="6916" max="7165" width="8.0703125" style="1"/>
    <col min="7166" max="7166" width="25" style="1" customWidth="1"/>
    <col min="7167" max="7169" width="17.7109375" style="1" customWidth="1"/>
    <col min="7170" max="7170" width="12.42578125" style="1" customWidth="1"/>
    <col min="7171" max="7171" width="17.7109375" style="1" customWidth="1"/>
    <col min="7172" max="7421" width="8.0703125" style="1"/>
    <col min="7422" max="7422" width="25" style="1" customWidth="1"/>
    <col min="7423" max="7425" width="17.7109375" style="1" customWidth="1"/>
    <col min="7426" max="7426" width="12.42578125" style="1" customWidth="1"/>
    <col min="7427" max="7427" width="17.7109375" style="1" customWidth="1"/>
    <col min="7428" max="7677" width="8.0703125" style="1"/>
    <col min="7678" max="7678" width="25" style="1" customWidth="1"/>
    <col min="7679" max="7681" width="17.7109375" style="1" customWidth="1"/>
    <col min="7682" max="7682" width="12.42578125" style="1" customWidth="1"/>
    <col min="7683" max="7683" width="17.7109375" style="1" customWidth="1"/>
    <col min="7684" max="7933" width="8.0703125" style="1"/>
    <col min="7934" max="7934" width="25" style="1" customWidth="1"/>
    <col min="7935" max="7937" width="17.7109375" style="1" customWidth="1"/>
    <col min="7938" max="7938" width="12.42578125" style="1" customWidth="1"/>
    <col min="7939" max="7939" width="17.7109375" style="1" customWidth="1"/>
    <col min="7940" max="8189" width="8.0703125" style="1"/>
    <col min="8190" max="8190" width="25" style="1" customWidth="1"/>
    <col min="8191" max="8193" width="17.7109375" style="1" customWidth="1"/>
    <col min="8194" max="8194" width="12.42578125" style="1" customWidth="1"/>
    <col min="8195" max="8195" width="17.7109375" style="1" customWidth="1"/>
    <col min="8196" max="8445" width="8.0703125" style="1"/>
    <col min="8446" max="8446" width="25" style="1" customWidth="1"/>
    <col min="8447" max="8449" width="17.7109375" style="1" customWidth="1"/>
    <col min="8450" max="8450" width="12.42578125" style="1" customWidth="1"/>
    <col min="8451" max="8451" width="17.7109375" style="1" customWidth="1"/>
    <col min="8452" max="8701" width="8.0703125" style="1"/>
    <col min="8702" max="8702" width="25" style="1" customWidth="1"/>
    <col min="8703" max="8705" width="17.7109375" style="1" customWidth="1"/>
    <col min="8706" max="8706" width="12.42578125" style="1" customWidth="1"/>
    <col min="8707" max="8707" width="17.7109375" style="1" customWidth="1"/>
    <col min="8708" max="8957" width="8.0703125" style="1"/>
    <col min="8958" max="8958" width="25" style="1" customWidth="1"/>
    <col min="8959" max="8961" width="17.7109375" style="1" customWidth="1"/>
    <col min="8962" max="8962" width="12.42578125" style="1" customWidth="1"/>
    <col min="8963" max="8963" width="17.7109375" style="1" customWidth="1"/>
    <col min="8964" max="9213" width="8.0703125" style="1"/>
    <col min="9214" max="9214" width="25" style="1" customWidth="1"/>
    <col min="9215" max="9217" width="17.7109375" style="1" customWidth="1"/>
    <col min="9218" max="9218" width="12.42578125" style="1" customWidth="1"/>
    <col min="9219" max="9219" width="17.7109375" style="1" customWidth="1"/>
    <col min="9220" max="9469" width="8.0703125" style="1"/>
    <col min="9470" max="9470" width="25" style="1" customWidth="1"/>
    <col min="9471" max="9473" width="17.7109375" style="1" customWidth="1"/>
    <col min="9474" max="9474" width="12.42578125" style="1" customWidth="1"/>
    <col min="9475" max="9475" width="17.7109375" style="1" customWidth="1"/>
    <col min="9476" max="9725" width="8.0703125" style="1"/>
    <col min="9726" max="9726" width="25" style="1" customWidth="1"/>
    <col min="9727" max="9729" width="17.7109375" style="1" customWidth="1"/>
    <col min="9730" max="9730" width="12.42578125" style="1" customWidth="1"/>
    <col min="9731" max="9731" width="17.7109375" style="1" customWidth="1"/>
    <col min="9732" max="9981" width="8.0703125" style="1"/>
    <col min="9982" max="9982" width="25" style="1" customWidth="1"/>
    <col min="9983" max="9985" width="17.7109375" style="1" customWidth="1"/>
    <col min="9986" max="9986" width="12.42578125" style="1" customWidth="1"/>
    <col min="9987" max="9987" width="17.7109375" style="1" customWidth="1"/>
    <col min="9988" max="10237" width="8.0703125" style="1"/>
    <col min="10238" max="10238" width="25" style="1" customWidth="1"/>
    <col min="10239" max="10241" width="17.7109375" style="1" customWidth="1"/>
    <col min="10242" max="10242" width="12.42578125" style="1" customWidth="1"/>
    <col min="10243" max="10243" width="17.7109375" style="1" customWidth="1"/>
    <col min="10244" max="10493" width="8.0703125" style="1"/>
    <col min="10494" max="10494" width="25" style="1" customWidth="1"/>
    <col min="10495" max="10497" width="17.7109375" style="1" customWidth="1"/>
    <col min="10498" max="10498" width="12.42578125" style="1" customWidth="1"/>
    <col min="10499" max="10499" width="17.7109375" style="1" customWidth="1"/>
    <col min="10500" max="10749" width="8.0703125" style="1"/>
    <col min="10750" max="10750" width="25" style="1" customWidth="1"/>
    <col min="10751" max="10753" width="17.7109375" style="1" customWidth="1"/>
    <col min="10754" max="10754" width="12.42578125" style="1" customWidth="1"/>
    <col min="10755" max="10755" width="17.7109375" style="1" customWidth="1"/>
    <col min="10756" max="11005" width="8.0703125" style="1"/>
    <col min="11006" max="11006" width="25" style="1" customWidth="1"/>
    <col min="11007" max="11009" width="17.7109375" style="1" customWidth="1"/>
    <col min="11010" max="11010" width="12.42578125" style="1" customWidth="1"/>
    <col min="11011" max="11011" width="17.7109375" style="1" customWidth="1"/>
    <col min="11012" max="11261" width="8.0703125" style="1"/>
    <col min="11262" max="11262" width="25" style="1" customWidth="1"/>
    <col min="11263" max="11265" width="17.7109375" style="1" customWidth="1"/>
    <col min="11266" max="11266" width="12.42578125" style="1" customWidth="1"/>
    <col min="11267" max="11267" width="17.7109375" style="1" customWidth="1"/>
    <col min="11268" max="11517" width="8.0703125" style="1"/>
    <col min="11518" max="11518" width="25" style="1" customWidth="1"/>
    <col min="11519" max="11521" width="17.7109375" style="1" customWidth="1"/>
    <col min="11522" max="11522" width="12.42578125" style="1" customWidth="1"/>
    <col min="11523" max="11523" width="17.7109375" style="1" customWidth="1"/>
    <col min="11524" max="11773" width="8.0703125" style="1"/>
    <col min="11774" max="11774" width="25" style="1" customWidth="1"/>
    <col min="11775" max="11777" width="17.7109375" style="1" customWidth="1"/>
    <col min="11778" max="11778" width="12.42578125" style="1" customWidth="1"/>
    <col min="11779" max="11779" width="17.7109375" style="1" customWidth="1"/>
    <col min="11780" max="12029" width="8.0703125" style="1"/>
    <col min="12030" max="12030" width="25" style="1" customWidth="1"/>
    <col min="12031" max="12033" width="17.7109375" style="1" customWidth="1"/>
    <col min="12034" max="12034" width="12.42578125" style="1" customWidth="1"/>
    <col min="12035" max="12035" width="17.7109375" style="1" customWidth="1"/>
    <col min="12036" max="12285" width="8.0703125" style="1"/>
    <col min="12286" max="12286" width="25" style="1" customWidth="1"/>
    <col min="12287" max="12289" width="17.7109375" style="1" customWidth="1"/>
    <col min="12290" max="12290" width="12.42578125" style="1" customWidth="1"/>
    <col min="12291" max="12291" width="17.7109375" style="1" customWidth="1"/>
    <col min="12292" max="12541" width="8.0703125" style="1"/>
    <col min="12542" max="12542" width="25" style="1" customWidth="1"/>
    <col min="12543" max="12545" width="17.7109375" style="1" customWidth="1"/>
    <col min="12546" max="12546" width="12.42578125" style="1" customWidth="1"/>
    <col min="12547" max="12547" width="17.7109375" style="1" customWidth="1"/>
    <col min="12548" max="12797" width="8.0703125" style="1"/>
    <col min="12798" max="12798" width="25" style="1" customWidth="1"/>
    <col min="12799" max="12801" width="17.7109375" style="1" customWidth="1"/>
    <col min="12802" max="12802" width="12.42578125" style="1" customWidth="1"/>
    <col min="12803" max="12803" width="17.7109375" style="1" customWidth="1"/>
    <col min="12804" max="13053" width="8.0703125" style="1"/>
    <col min="13054" max="13054" width="25" style="1" customWidth="1"/>
    <col min="13055" max="13057" width="17.7109375" style="1" customWidth="1"/>
    <col min="13058" max="13058" width="12.42578125" style="1" customWidth="1"/>
    <col min="13059" max="13059" width="17.7109375" style="1" customWidth="1"/>
    <col min="13060" max="13309" width="8.0703125" style="1"/>
    <col min="13310" max="13310" width="25" style="1" customWidth="1"/>
    <col min="13311" max="13313" width="17.7109375" style="1" customWidth="1"/>
    <col min="13314" max="13314" width="12.42578125" style="1" customWidth="1"/>
    <col min="13315" max="13315" width="17.7109375" style="1" customWidth="1"/>
    <col min="13316" max="13565" width="8.0703125" style="1"/>
    <col min="13566" max="13566" width="25" style="1" customWidth="1"/>
    <col min="13567" max="13569" width="17.7109375" style="1" customWidth="1"/>
    <col min="13570" max="13570" width="12.42578125" style="1" customWidth="1"/>
    <col min="13571" max="13571" width="17.7109375" style="1" customWidth="1"/>
    <col min="13572" max="13821" width="8.0703125" style="1"/>
    <col min="13822" max="13822" width="25" style="1" customWidth="1"/>
    <col min="13823" max="13825" width="17.7109375" style="1" customWidth="1"/>
    <col min="13826" max="13826" width="12.42578125" style="1" customWidth="1"/>
    <col min="13827" max="13827" width="17.7109375" style="1" customWidth="1"/>
    <col min="13828" max="14077" width="8.0703125" style="1"/>
    <col min="14078" max="14078" width="25" style="1" customWidth="1"/>
    <col min="14079" max="14081" width="17.7109375" style="1" customWidth="1"/>
    <col min="14082" max="14082" width="12.42578125" style="1" customWidth="1"/>
    <col min="14083" max="14083" width="17.7109375" style="1" customWidth="1"/>
    <col min="14084" max="14333" width="8.0703125" style="1"/>
    <col min="14334" max="14334" width="25" style="1" customWidth="1"/>
    <col min="14335" max="14337" width="17.7109375" style="1" customWidth="1"/>
    <col min="14338" max="14338" width="12.42578125" style="1" customWidth="1"/>
    <col min="14339" max="14339" width="17.7109375" style="1" customWidth="1"/>
    <col min="14340" max="14589" width="8.0703125" style="1"/>
    <col min="14590" max="14590" width="25" style="1" customWidth="1"/>
    <col min="14591" max="14593" width="17.7109375" style="1" customWidth="1"/>
    <col min="14594" max="14594" width="12.42578125" style="1" customWidth="1"/>
    <col min="14595" max="14595" width="17.7109375" style="1" customWidth="1"/>
    <col min="14596" max="14845" width="8.0703125" style="1"/>
    <col min="14846" max="14846" width="25" style="1" customWidth="1"/>
    <col min="14847" max="14849" width="17.7109375" style="1" customWidth="1"/>
    <col min="14850" max="14850" width="12.42578125" style="1" customWidth="1"/>
    <col min="14851" max="14851" width="17.7109375" style="1" customWidth="1"/>
    <col min="14852" max="15101" width="8.0703125" style="1"/>
    <col min="15102" max="15102" width="25" style="1" customWidth="1"/>
    <col min="15103" max="15105" width="17.7109375" style="1" customWidth="1"/>
    <col min="15106" max="15106" width="12.42578125" style="1" customWidth="1"/>
    <col min="15107" max="15107" width="17.7109375" style="1" customWidth="1"/>
    <col min="15108" max="15357" width="8.0703125" style="1"/>
    <col min="15358" max="15358" width="25" style="1" customWidth="1"/>
    <col min="15359" max="15361" width="17.7109375" style="1" customWidth="1"/>
    <col min="15362" max="15362" width="12.42578125" style="1" customWidth="1"/>
    <col min="15363" max="15363" width="17.7109375" style="1" customWidth="1"/>
    <col min="15364" max="15613" width="8.0703125" style="1"/>
    <col min="15614" max="15614" width="25" style="1" customWidth="1"/>
    <col min="15615" max="15617" width="17.7109375" style="1" customWidth="1"/>
    <col min="15618" max="15618" width="12.42578125" style="1" customWidth="1"/>
    <col min="15619" max="15619" width="17.7109375" style="1" customWidth="1"/>
    <col min="15620" max="15869" width="8.0703125" style="1"/>
    <col min="15870" max="15870" width="25" style="1" customWidth="1"/>
    <col min="15871" max="15873" width="17.7109375" style="1" customWidth="1"/>
    <col min="15874" max="15874" width="12.42578125" style="1" customWidth="1"/>
    <col min="15875" max="15875" width="17.7109375" style="1" customWidth="1"/>
    <col min="15876" max="16125" width="8.0703125" style="1"/>
    <col min="16126" max="16126" width="25" style="1" customWidth="1"/>
    <col min="16127" max="16129" width="17.7109375" style="1" customWidth="1"/>
    <col min="16130" max="16130" width="12.42578125" style="1" customWidth="1"/>
    <col min="16131" max="16131" width="17.7109375" style="1" customWidth="1"/>
    <col min="16132" max="16384" width="8.0703125" style="1"/>
  </cols>
  <sheetData>
    <row r="1" spans="1:9" x14ac:dyDescent="0.65">
      <c r="A1" s="1" t="s">
        <v>95</v>
      </c>
      <c r="B1" s="4"/>
      <c r="C1" s="4"/>
    </row>
    <row r="2" spans="1:9" x14ac:dyDescent="0.65">
      <c r="A2" s="57" t="s">
        <v>144</v>
      </c>
      <c r="B2" s="57"/>
      <c r="C2" s="57"/>
      <c r="D2" s="57"/>
      <c r="E2" s="57"/>
      <c r="F2" s="57"/>
      <c r="G2" s="57"/>
      <c r="H2" s="57"/>
      <c r="I2" s="57"/>
    </row>
    <row r="3" spans="1:9" x14ac:dyDescent="0.65">
      <c r="A3" s="16"/>
      <c r="B3" s="16"/>
      <c r="C3" s="16"/>
      <c r="D3" s="16"/>
      <c r="E3" s="16"/>
      <c r="F3" s="16"/>
      <c r="G3" s="16"/>
      <c r="H3" s="16"/>
      <c r="I3" s="16"/>
    </row>
    <row r="4" spans="1:9" ht="19.5" customHeight="1" x14ac:dyDescent="0.65">
      <c r="A4" s="2"/>
      <c r="B4" s="2"/>
      <c r="C4" s="2"/>
      <c r="D4" s="2"/>
      <c r="E4" s="2"/>
      <c r="F4" s="132" t="s">
        <v>1</v>
      </c>
      <c r="G4" s="132"/>
      <c r="H4" s="59" t="s">
        <v>84</v>
      </c>
      <c r="I4" s="59"/>
    </row>
    <row r="5" spans="1:9" ht="15" customHeight="1" x14ac:dyDescent="0.65"/>
    <row r="6" spans="1:9" ht="59.15" customHeight="1" x14ac:dyDescent="0.65">
      <c r="A6" s="6" t="s">
        <v>71</v>
      </c>
      <c r="B6" s="6" t="s">
        <v>2</v>
      </c>
      <c r="C6" s="6" t="s">
        <v>85</v>
      </c>
      <c r="D6" s="6" t="s">
        <v>62</v>
      </c>
      <c r="E6" s="6" t="s">
        <v>72</v>
      </c>
      <c r="F6" s="54" t="s">
        <v>26</v>
      </c>
      <c r="G6" s="55"/>
      <c r="H6" s="55"/>
      <c r="I6" s="56"/>
    </row>
    <row r="7" spans="1:9" ht="15" customHeight="1" x14ac:dyDescent="0.65">
      <c r="A7" s="7" t="s">
        <v>3</v>
      </c>
      <c r="B7" s="7" t="s">
        <v>4</v>
      </c>
      <c r="C7" s="22" t="s">
        <v>5</v>
      </c>
      <c r="D7" s="22" t="s">
        <v>8</v>
      </c>
      <c r="E7" s="22"/>
      <c r="F7" s="62" t="s">
        <v>92</v>
      </c>
      <c r="G7" s="63"/>
      <c r="H7" s="63"/>
      <c r="I7" s="33" t="s">
        <v>93</v>
      </c>
    </row>
    <row r="8" spans="1:9" ht="81.900000000000006" customHeight="1" x14ac:dyDescent="0.65">
      <c r="A8" s="133">
        <v>40</v>
      </c>
      <c r="B8" s="41">
        <v>1</v>
      </c>
      <c r="C8" s="27">
        <f>ROUNDUP(A8*B8,0)</f>
        <v>40</v>
      </c>
      <c r="D8" s="30">
        <v>0.8</v>
      </c>
      <c r="E8" s="36"/>
      <c r="F8" s="60" t="s">
        <v>135</v>
      </c>
      <c r="G8" s="61"/>
      <c r="H8" s="61"/>
      <c r="I8" s="126" t="s">
        <v>105</v>
      </c>
    </row>
    <row r="9" spans="1:9" ht="18.649999999999999" customHeight="1" x14ac:dyDescent="0.65"/>
    <row r="10" spans="1:9" s="2" customFormat="1" ht="60" customHeight="1" x14ac:dyDescent="0.65">
      <c r="A10" s="6" t="s">
        <v>6</v>
      </c>
      <c r="B10" s="6" t="s">
        <v>63</v>
      </c>
      <c r="C10" s="6" t="s">
        <v>7</v>
      </c>
      <c r="D10" s="6" t="s">
        <v>64</v>
      </c>
      <c r="E10" s="6" t="s">
        <v>66</v>
      </c>
      <c r="F10" s="54" t="s">
        <v>73</v>
      </c>
      <c r="G10" s="55"/>
      <c r="H10" s="56"/>
      <c r="I10" s="6" t="s">
        <v>74</v>
      </c>
    </row>
    <row r="11" spans="1:9" ht="15" customHeight="1" x14ac:dyDescent="0.65">
      <c r="A11" s="7"/>
      <c r="B11" s="7" t="s">
        <v>17</v>
      </c>
      <c r="C11" s="7" t="s">
        <v>9</v>
      </c>
      <c r="D11" s="7" t="s">
        <v>65</v>
      </c>
      <c r="E11" s="7" t="s">
        <v>18</v>
      </c>
      <c r="F11" s="64" t="s">
        <v>67</v>
      </c>
      <c r="G11" s="65"/>
      <c r="H11" s="66"/>
      <c r="I11" s="7" t="s">
        <v>75</v>
      </c>
    </row>
    <row r="12" spans="1:9" ht="15" customHeight="1" x14ac:dyDescent="0.65">
      <c r="A12" s="134" t="s">
        <v>141</v>
      </c>
      <c r="B12" s="8" t="s">
        <v>10</v>
      </c>
      <c r="C12" s="8" t="s">
        <v>11</v>
      </c>
      <c r="D12" s="8" t="s">
        <v>10</v>
      </c>
      <c r="E12" s="8" t="s">
        <v>10</v>
      </c>
      <c r="F12" s="69" t="s">
        <v>10</v>
      </c>
      <c r="G12" s="70"/>
      <c r="H12" s="71"/>
      <c r="I12" s="8" t="s">
        <v>10</v>
      </c>
    </row>
    <row r="13" spans="1:9" ht="28.2" customHeight="1" x14ac:dyDescent="0.65">
      <c r="A13" s="135"/>
      <c r="B13" s="136">
        <v>200000</v>
      </c>
      <c r="C13" s="136">
        <v>40</v>
      </c>
      <c r="D13" s="10">
        <f>B13*C13</f>
        <v>8000000</v>
      </c>
      <c r="E13" s="25"/>
      <c r="F13" s="72"/>
      <c r="G13" s="73"/>
      <c r="H13" s="74"/>
      <c r="I13" s="25"/>
    </row>
    <row r="14" spans="1:9" ht="40.85" customHeight="1" x14ac:dyDescent="0.65">
      <c r="A14" s="133" t="s">
        <v>142</v>
      </c>
      <c r="B14" s="137">
        <v>90000</v>
      </c>
      <c r="C14" s="137">
        <v>15</v>
      </c>
      <c r="D14" s="29">
        <f>B14*C14</f>
        <v>1350000</v>
      </c>
      <c r="E14" s="28"/>
      <c r="F14" s="53"/>
      <c r="G14" s="53"/>
      <c r="H14" s="53"/>
      <c r="I14" s="28"/>
    </row>
    <row r="15" spans="1:9" ht="40.85" customHeight="1" x14ac:dyDescent="0.65">
      <c r="A15" s="133" t="s">
        <v>79</v>
      </c>
      <c r="B15" s="137">
        <v>2500000</v>
      </c>
      <c r="C15" s="137">
        <v>1</v>
      </c>
      <c r="D15" s="29">
        <f t="shared" ref="D15:D18" si="0">B15*C15</f>
        <v>2500000</v>
      </c>
      <c r="E15" s="28"/>
      <c r="F15" s="53"/>
      <c r="G15" s="53"/>
      <c r="H15" s="53"/>
      <c r="I15" s="28"/>
    </row>
    <row r="16" spans="1:9" ht="40.85" customHeight="1" x14ac:dyDescent="0.65">
      <c r="A16" s="133" t="s">
        <v>143</v>
      </c>
      <c r="B16" s="137">
        <v>100000</v>
      </c>
      <c r="C16" s="137">
        <v>1</v>
      </c>
      <c r="D16" s="29">
        <f t="shared" si="0"/>
        <v>100000</v>
      </c>
      <c r="E16" s="28"/>
      <c r="F16" s="53"/>
      <c r="G16" s="53"/>
      <c r="H16" s="53"/>
      <c r="I16" s="28"/>
    </row>
    <row r="17" spans="1:12" ht="40.85" customHeight="1" x14ac:dyDescent="0.65">
      <c r="A17" s="35"/>
      <c r="B17" s="39"/>
      <c r="C17" s="39"/>
      <c r="D17" s="29">
        <f t="shared" si="0"/>
        <v>0</v>
      </c>
      <c r="E17" s="28"/>
      <c r="F17" s="53"/>
      <c r="G17" s="53"/>
      <c r="H17" s="53"/>
      <c r="I17" s="28"/>
    </row>
    <row r="18" spans="1:12" ht="40.85" customHeight="1" thickBot="1" x14ac:dyDescent="0.7">
      <c r="A18" s="37"/>
      <c r="B18" s="40"/>
      <c r="C18" s="40"/>
      <c r="D18" s="29">
        <f t="shared" si="0"/>
        <v>0</v>
      </c>
      <c r="E18" s="26"/>
      <c r="F18" s="79"/>
      <c r="G18" s="80"/>
      <c r="H18" s="81"/>
      <c r="I18" s="26"/>
    </row>
    <row r="19" spans="1:12" ht="40.85" customHeight="1" thickBot="1" x14ac:dyDescent="0.7">
      <c r="A19" s="11" t="s">
        <v>12</v>
      </c>
      <c r="B19" s="13"/>
      <c r="C19" s="13"/>
      <c r="D19" s="12">
        <f>SUM(D13:D18)</f>
        <v>11950000</v>
      </c>
      <c r="E19" s="12">
        <f>ROUNDDOWN(D8*D19,0)</f>
        <v>9560000</v>
      </c>
      <c r="F19" s="129">
        <f>IF(OR(F8="TAISに掲載された「介護ソフト」",F8="バックオフィスソフト",F8="介護ソフトの定着促進",F8="介護テクノロジーのパッケージ型導入支援"),G20,IF(OR(F8="TAISに掲載された介護テクノロジー※「介護ソフト」を除く",F8="その他"),G20*C13,""))</f>
        <v>12000000</v>
      </c>
      <c r="G19" s="130"/>
      <c r="H19" s="131"/>
      <c r="I19" s="12">
        <f>MIN(E19:H19)</f>
        <v>9560000</v>
      </c>
      <c r="L19" s="32"/>
    </row>
    <row r="20" spans="1:12" s="3" customFormat="1" ht="15.9" x14ac:dyDescent="0.55000000000000004">
      <c r="A20" s="3" t="s">
        <v>68</v>
      </c>
      <c r="F20" s="77" t="s">
        <v>91</v>
      </c>
      <c r="G20" s="75">
        <f>VLOOKUP(I8,データ!B11:C43,2,FALSE)</f>
        <v>300000</v>
      </c>
      <c r="H20" s="75"/>
    </row>
    <row r="21" spans="1:12" s="3" customFormat="1" ht="15.9" x14ac:dyDescent="0.55000000000000004">
      <c r="A21" s="3" t="s">
        <v>69</v>
      </c>
      <c r="F21" s="78"/>
      <c r="G21" s="76"/>
      <c r="H21" s="76"/>
    </row>
  </sheetData>
  <mergeCells count="19">
    <mergeCell ref="F15:H15"/>
    <mergeCell ref="F16:H16"/>
    <mergeCell ref="F17:H17"/>
    <mergeCell ref="F18:H18"/>
    <mergeCell ref="F19:H19"/>
    <mergeCell ref="F20:F21"/>
    <mergeCell ref="G20:H21"/>
    <mergeCell ref="F10:H10"/>
    <mergeCell ref="F11:H11"/>
    <mergeCell ref="A12:A13"/>
    <mergeCell ref="F12:H12"/>
    <mergeCell ref="F13:H13"/>
    <mergeCell ref="F14:H14"/>
    <mergeCell ref="A2:I2"/>
    <mergeCell ref="F4:G4"/>
    <mergeCell ref="H4:I4"/>
    <mergeCell ref="F6:I6"/>
    <mergeCell ref="F7:H7"/>
    <mergeCell ref="F8:H8"/>
  </mergeCells>
  <phoneticPr fontId="3"/>
  <dataValidations count="1">
    <dataValidation type="list" allowBlank="1" showInputMessage="1" showErrorMessage="1" sqref="I8" xr:uid="{41538F38-E6F9-44E1-8814-AA4AC78C8072}">
      <formula1>INDIRECT($F$8)</formula1>
    </dataValidation>
  </dataValidations>
  <printOptions horizontalCentered="1"/>
  <pageMargins left="0.23622047244094491" right="0.23622047244094491" top="0.74803149606299213" bottom="0.35433070866141736" header="0.31496062992125984" footer="0.31496062992125984"/>
  <pageSetup paperSize="9" scale="7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6BA82E4-6385-4448-8B80-D40DF32A407F}">
          <x14:formula1>
            <xm:f>データ!$A$2:$A$7</xm:f>
          </x14:formula1>
          <xm:sqref>F8:H8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E9929-C126-4CB6-8037-4707A898D128}">
  <dimension ref="A1:L21"/>
  <sheetViews>
    <sheetView showGridLines="0" view="pageBreakPreview" zoomScale="85" zoomScaleNormal="85" zoomScaleSheetLayoutView="85" workbookViewId="0">
      <selection activeCell="M17" sqref="M17"/>
    </sheetView>
  </sheetViews>
  <sheetFormatPr defaultColWidth="8.0703125" defaultRowHeight="18.45" x14ac:dyDescent="0.65"/>
  <cols>
    <col min="1" max="2" width="23.5703125" style="1" customWidth="1"/>
    <col min="3" max="3" width="15.5" style="1" customWidth="1"/>
    <col min="4" max="5" width="20.42578125" style="1" customWidth="1"/>
    <col min="6" max="6" width="6.5703125" style="1" customWidth="1"/>
    <col min="7" max="7" width="7.85546875" style="1" customWidth="1"/>
    <col min="8" max="8" width="8.5703125" style="1" customWidth="1"/>
    <col min="9" max="9" width="22.42578125" style="1" customWidth="1"/>
    <col min="10" max="11" width="8.0703125" style="1"/>
    <col min="12" max="12" width="24.140625" style="1" customWidth="1"/>
    <col min="13" max="253" width="8.0703125" style="1"/>
    <col min="254" max="254" width="25" style="1" customWidth="1"/>
    <col min="255" max="257" width="17.7109375" style="1" customWidth="1"/>
    <col min="258" max="258" width="12.42578125" style="1" customWidth="1"/>
    <col min="259" max="259" width="17.7109375" style="1" customWidth="1"/>
    <col min="260" max="509" width="8.0703125" style="1"/>
    <col min="510" max="510" width="25" style="1" customWidth="1"/>
    <col min="511" max="513" width="17.7109375" style="1" customWidth="1"/>
    <col min="514" max="514" width="12.42578125" style="1" customWidth="1"/>
    <col min="515" max="515" width="17.7109375" style="1" customWidth="1"/>
    <col min="516" max="765" width="8.0703125" style="1"/>
    <col min="766" max="766" width="25" style="1" customWidth="1"/>
    <col min="767" max="769" width="17.7109375" style="1" customWidth="1"/>
    <col min="770" max="770" width="12.42578125" style="1" customWidth="1"/>
    <col min="771" max="771" width="17.7109375" style="1" customWidth="1"/>
    <col min="772" max="1021" width="8.0703125" style="1"/>
    <col min="1022" max="1022" width="25" style="1" customWidth="1"/>
    <col min="1023" max="1025" width="17.7109375" style="1" customWidth="1"/>
    <col min="1026" max="1026" width="12.42578125" style="1" customWidth="1"/>
    <col min="1027" max="1027" width="17.7109375" style="1" customWidth="1"/>
    <col min="1028" max="1277" width="8.0703125" style="1"/>
    <col min="1278" max="1278" width="25" style="1" customWidth="1"/>
    <col min="1279" max="1281" width="17.7109375" style="1" customWidth="1"/>
    <col min="1282" max="1282" width="12.42578125" style="1" customWidth="1"/>
    <col min="1283" max="1283" width="17.7109375" style="1" customWidth="1"/>
    <col min="1284" max="1533" width="8.0703125" style="1"/>
    <col min="1534" max="1534" width="25" style="1" customWidth="1"/>
    <col min="1535" max="1537" width="17.7109375" style="1" customWidth="1"/>
    <col min="1538" max="1538" width="12.42578125" style="1" customWidth="1"/>
    <col min="1539" max="1539" width="17.7109375" style="1" customWidth="1"/>
    <col min="1540" max="1789" width="8.0703125" style="1"/>
    <col min="1790" max="1790" width="25" style="1" customWidth="1"/>
    <col min="1791" max="1793" width="17.7109375" style="1" customWidth="1"/>
    <col min="1794" max="1794" width="12.42578125" style="1" customWidth="1"/>
    <col min="1795" max="1795" width="17.7109375" style="1" customWidth="1"/>
    <col min="1796" max="2045" width="8.0703125" style="1"/>
    <col min="2046" max="2046" width="25" style="1" customWidth="1"/>
    <col min="2047" max="2049" width="17.7109375" style="1" customWidth="1"/>
    <col min="2050" max="2050" width="12.42578125" style="1" customWidth="1"/>
    <col min="2051" max="2051" width="17.7109375" style="1" customWidth="1"/>
    <col min="2052" max="2301" width="8.0703125" style="1"/>
    <col min="2302" max="2302" width="25" style="1" customWidth="1"/>
    <col min="2303" max="2305" width="17.7109375" style="1" customWidth="1"/>
    <col min="2306" max="2306" width="12.42578125" style="1" customWidth="1"/>
    <col min="2307" max="2307" width="17.7109375" style="1" customWidth="1"/>
    <col min="2308" max="2557" width="8.0703125" style="1"/>
    <col min="2558" max="2558" width="25" style="1" customWidth="1"/>
    <col min="2559" max="2561" width="17.7109375" style="1" customWidth="1"/>
    <col min="2562" max="2562" width="12.42578125" style="1" customWidth="1"/>
    <col min="2563" max="2563" width="17.7109375" style="1" customWidth="1"/>
    <col min="2564" max="2813" width="8.0703125" style="1"/>
    <col min="2814" max="2814" width="25" style="1" customWidth="1"/>
    <col min="2815" max="2817" width="17.7109375" style="1" customWidth="1"/>
    <col min="2818" max="2818" width="12.42578125" style="1" customWidth="1"/>
    <col min="2819" max="2819" width="17.7109375" style="1" customWidth="1"/>
    <col min="2820" max="3069" width="8.0703125" style="1"/>
    <col min="3070" max="3070" width="25" style="1" customWidth="1"/>
    <col min="3071" max="3073" width="17.7109375" style="1" customWidth="1"/>
    <col min="3074" max="3074" width="12.42578125" style="1" customWidth="1"/>
    <col min="3075" max="3075" width="17.7109375" style="1" customWidth="1"/>
    <col min="3076" max="3325" width="8.0703125" style="1"/>
    <col min="3326" max="3326" width="25" style="1" customWidth="1"/>
    <col min="3327" max="3329" width="17.7109375" style="1" customWidth="1"/>
    <col min="3330" max="3330" width="12.42578125" style="1" customWidth="1"/>
    <col min="3331" max="3331" width="17.7109375" style="1" customWidth="1"/>
    <col min="3332" max="3581" width="8.0703125" style="1"/>
    <col min="3582" max="3582" width="25" style="1" customWidth="1"/>
    <col min="3583" max="3585" width="17.7109375" style="1" customWidth="1"/>
    <col min="3586" max="3586" width="12.42578125" style="1" customWidth="1"/>
    <col min="3587" max="3587" width="17.7109375" style="1" customWidth="1"/>
    <col min="3588" max="3837" width="8.0703125" style="1"/>
    <col min="3838" max="3838" width="25" style="1" customWidth="1"/>
    <col min="3839" max="3841" width="17.7109375" style="1" customWidth="1"/>
    <col min="3842" max="3842" width="12.42578125" style="1" customWidth="1"/>
    <col min="3843" max="3843" width="17.7109375" style="1" customWidth="1"/>
    <col min="3844" max="4093" width="8.0703125" style="1"/>
    <col min="4094" max="4094" width="25" style="1" customWidth="1"/>
    <col min="4095" max="4097" width="17.7109375" style="1" customWidth="1"/>
    <col min="4098" max="4098" width="12.42578125" style="1" customWidth="1"/>
    <col min="4099" max="4099" width="17.7109375" style="1" customWidth="1"/>
    <col min="4100" max="4349" width="8.0703125" style="1"/>
    <col min="4350" max="4350" width="25" style="1" customWidth="1"/>
    <col min="4351" max="4353" width="17.7109375" style="1" customWidth="1"/>
    <col min="4354" max="4354" width="12.42578125" style="1" customWidth="1"/>
    <col min="4355" max="4355" width="17.7109375" style="1" customWidth="1"/>
    <col min="4356" max="4605" width="8.0703125" style="1"/>
    <col min="4606" max="4606" width="25" style="1" customWidth="1"/>
    <col min="4607" max="4609" width="17.7109375" style="1" customWidth="1"/>
    <col min="4610" max="4610" width="12.42578125" style="1" customWidth="1"/>
    <col min="4611" max="4611" width="17.7109375" style="1" customWidth="1"/>
    <col min="4612" max="4861" width="8.0703125" style="1"/>
    <col min="4862" max="4862" width="25" style="1" customWidth="1"/>
    <col min="4863" max="4865" width="17.7109375" style="1" customWidth="1"/>
    <col min="4866" max="4866" width="12.42578125" style="1" customWidth="1"/>
    <col min="4867" max="4867" width="17.7109375" style="1" customWidth="1"/>
    <col min="4868" max="5117" width="8.0703125" style="1"/>
    <col min="5118" max="5118" width="25" style="1" customWidth="1"/>
    <col min="5119" max="5121" width="17.7109375" style="1" customWidth="1"/>
    <col min="5122" max="5122" width="12.42578125" style="1" customWidth="1"/>
    <col min="5123" max="5123" width="17.7109375" style="1" customWidth="1"/>
    <col min="5124" max="5373" width="8.0703125" style="1"/>
    <col min="5374" max="5374" width="25" style="1" customWidth="1"/>
    <col min="5375" max="5377" width="17.7109375" style="1" customWidth="1"/>
    <col min="5378" max="5378" width="12.42578125" style="1" customWidth="1"/>
    <col min="5379" max="5379" width="17.7109375" style="1" customWidth="1"/>
    <col min="5380" max="5629" width="8.0703125" style="1"/>
    <col min="5630" max="5630" width="25" style="1" customWidth="1"/>
    <col min="5631" max="5633" width="17.7109375" style="1" customWidth="1"/>
    <col min="5634" max="5634" width="12.42578125" style="1" customWidth="1"/>
    <col min="5635" max="5635" width="17.7109375" style="1" customWidth="1"/>
    <col min="5636" max="5885" width="8.0703125" style="1"/>
    <col min="5886" max="5886" width="25" style="1" customWidth="1"/>
    <col min="5887" max="5889" width="17.7109375" style="1" customWidth="1"/>
    <col min="5890" max="5890" width="12.42578125" style="1" customWidth="1"/>
    <col min="5891" max="5891" width="17.7109375" style="1" customWidth="1"/>
    <col min="5892" max="6141" width="8.0703125" style="1"/>
    <col min="6142" max="6142" width="25" style="1" customWidth="1"/>
    <col min="6143" max="6145" width="17.7109375" style="1" customWidth="1"/>
    <col min="6146" max="6146" width="12.42578125" style="1" customWidth="1"/>
    <col min="6147" max="6147" width="17.7109375" style="1" customWidth="1"/>
    <col min="6148" max="6397" width="8.0703125" style="1"/>
    <col min="6398" max="6398" width="25" style="1" customWidth="1"/>
    <col min="6399" max="6401" width="17.7109375" style="1" customWidth="1"/>
    <col min="6402" max="6402" width="12.42578125" style="1" customWidth="1"/>
    <col min="6403" max="6403" width="17.7109375" style="1" customWidth="1"/>
    <col min="6404" max="6653" width="8.0703125" style="1"/>
    <col min="6654" max="6654" width="25" style="1" customWidth="1"/>
    <col min="6655" max="6657" width="17.7109375" style="1" customWidth="1"/>
    <col min="6658" max="6658" width="12.42578125" style="1" customWidth="1"/>
    <col min="6659" max="6659" width="17.7109375" style="1" customWidth="1"/>
    <col min="6660" max="6909" width="8.0703125" style="1"/>
    <col min="6910" max="6910" width="25" style="1" customWidth="1"/>
    <col min="6911" max="6913" width="17.7109375" style="1" customWidth="1"/>
    <col min="6914" max="6914" width="12.42578125" style="1" customWidth="1"/>
    <col min="6915" max="6915" width="17.7109375" style="1" customWidth="1"/>
    <col min="6916" max="7165" width="8.0703125" style="1"/>
    <col min="7166" max="7166" width="25" style="1" customWidth="1"/>
    <col min="7167" max="7169" width="17.7109375" style="1" customWidth="1"/>
    <col min="7170" max="7170" width="12.42578125" style="1" customWidth="1"/>
    <col min="7171" max="7171" width="17.7109375" style="1" customWidth="1"/>
    <col min="7172" max="7421" width="8.0703125" style="1"/>
    <col min="7422" max="7422" width="25" style="1" customWidth="1"/>
    <col min="7423" max="7425" width="17.7109375" style="1" customWidth="1"/>
    <col min="7426" max="7426" width="12.42578125" style="1" customWidth="1"/>
    <col min="7427" max="7427" width="17.7109375" style="1" customWidth="1"/>
    <col min="7428" max="7677" width="8.0703125" style="1"/>
    <col min="7678" max="7678" width="25" style="1" customWidth="1"/>
    <col min="7679" max="7681" width="17.7109375" style="1" customWidth="1"/>
    <col min="7682" max="7682" width="12.42578125" style="1" customWidth="1"/>
    <col min="7683" max="7683" width="17.7109375" style="1" customWidth="1"/>
    <col min="7684" max="7933" width="8.0703125" style="1"/>
    <col min="7934" max="7934" width="25" style="1" customWidth="1"/>
    <col min="7935" max="7937" width="17.7109375" style="1" customWidth="1"/>
    <col min="7938" max="7938" width="12.42578125" style="1" customWidth="1"/>
    <col min="7939" max="7939" width="17.7109375" style="1" customWidth="1"/>
    <col min="7940" max="8189" width="8.0703125" style="1"/>
    <col min="8190" max="8190" width="25" style="1" customWidth="1"/>
    <col min="8191" max="8193" width="17.7109375" style="1" customWidth="1"/>
    <col min="8194" max="8194" width="12.42578125" style="1" customWidth="1"/>
    <col min="8195" max="8195" width="17.7109375" style="1" customWidth="1"/>
    <col min="8196" max="8445" width="8.0703125" style="1"/>
    <col min="8446" max="8446" width="25" style="1" customWidth="1"/>
    <col min="8447" max="8449" width="17.7109375" style="1" customWidth="1"/>
    <col min="8450" max="8450" width="12.42578125" style="1" customWidth="1"/>
    <col min="8451" max="8451" width="17.7109375" style="1" customWidth="1"/>
    <col min="8452" max="8701" width="8.0703125" style="1"/>
    <col min="8702" max="8702" width="25" style="1" customWidth="1"/>
    <col min="8703" max="8705" width="17.7109375" style="1" customWidth="1"/>
    <col min="8706" max="8706" width="12.42578125" style="1" customWidth="1"/>
    <col min="8707" max="8707" width="17.7109375" style="1" customWidth="1"/>
    <col min="8708" max="8957" width="8.0703125" style="1"/>
    <col min="8958" max="8958" width="25" style="1" customWidth="1"/>
    <col min="8959" max="8961" width="17.7109375" style="1" customWidth="1"/>
    <col min="8962" max="8962" width="12.42578125" style="1" customWidth="1"/>
    <col min="8963" max="8963" width="17.7109375" style="1" customWidth="1"/>
    <col min="8964" max="9213" width="8.0703125" style="1"/>
    <col min="9214" max="9214" width="25" style="1" customWidth="1"/>
    <col min="9215" max="9217" width="17.7109375" style="1" customWidth="1"/>
    <col min="9218" max="9218" width="12.42578125" style="1" customWidth="1"/>
    <col min="9219" max="9219" width="17.7109375" style="1" customWidth="1"/>
    <col min="9220" max="9469" width="8.0703125" style="1"/>
    <col min="9470" max="9470" width="25" style="1" customWidth="1"/>
    <col min="9471" max="9473" width="17.7109375" style="1" customWidth="1"/>
    <col min="9474" max="9474" width="12.42578125" style="1" customWidth="1"/>
    <col min="9475" max="9475" width="17.7109375" style="1" customWidth="1"/>
    <col min="9476" max="9725" width="8.0703125" style="1"/>
    <col min="9726" max="9726" width="25" style="1" customWidth="1"/>
    <col min="9727" max="9729" width="17.7109375" style="1" customWidth="1"/>
    <col min="9730" max="9730" width="12.42578125" style="1" customWidth="1"/>
    <col min="9731" max="9731" width="17.7109375" style="1" customWidth="1"/>
    <col min="9732" max="9981" width="8.0703125" style="1"/>
    <col min="9982" max="9982" width="25" style="1" customWidth="1"/>
    <col min="9983" max="9985" width="17.7109375" style="1" customWidth="1"/>
    <col min="9986" max="9986" width="12.42578125" style="1" customWidth="1"/>
    <col min="9987" max="9987" width="17.7109375" style="1" customWidth="1"/>
    <col min="9988" max="10237" width="8.0703125" style="1"/>
    <col min="10238" max="10238" width="25" style="1" customWidth="1"/>
    <col min="10239" max="10241" width="17.7109375" style="1" customWidth="1"/>
    <col min="10242" max="10242" width="12.42578125" style="1" customWidth="1"/>
    <col min="10243" max="10243" width="17.7109375" style="1" customWidth="1"/>
    <col min="10244" max="10493" width="8.0703125" style="1"/>
    <col min="10494" max="10494" width="25" style="1" customWidth="1"/>
    <col min="10495" max="10497" width="17.7109375" style="1" customWidth="1"/>
    <col min="10498" max="10498" width="12.42578125" style="1" customWidth="1"/>
    <col min="10499" max="10499" width="17.7109375" style="1" customWidth="1"/>
    <col min="10500" max="10749" width="8.0703125" style="1"/>
    <col min="10750" max="10750" width="25" style="1" customWidth="1"/>
    <col min="10751" max="10753" width="17.7109375" style="1" customWidth="1"/>
    <col min="10754" max="10754" width="12.42578125" style="1" customWidth="1"/>
    <col min="10755" max="10755" width="17.7109375" style="1" customWidth="1"/>
    <col min="10756" max="11005" width="8.0703125" style="1"/>
    <col min="11006" max="11006" width="25" style="1" customWidth="1"/>
    <col min="11007" max="11009" width="17.7109375" style="1" customWidth="1"/>
    <col min="11010" max="11010" width="12.42578125" style="1" customWidth="1"/>
    <col min="11011" max="11011" width="17.7109375" style="1" customWidth="1"/>
    <col min="11012" max="11261" width="8.0703125" style="1"/>
    <col min="11262" max="11262" width="25" style="1" customWidth="1"/>
    <col min="11263" max="11265" width="17.7109375" style="1" customWidth="1"/>
    <col min="11266" max="11266" width="12.42578125" style="1" customWidth="1"/>
    <col min="11267" max="11267" width="17.7109375" style="1" customWidth="1"/>
    <col min="11268" max="11517" width="8.0703125" style="1"/>
    <col min="11518" max="11518" width="25" style="1" customWidth="1"/>
    <col min="11519" max="11521" width="17.7109375" style="1" customWidth="1"/>
    <col min="11522" max="11522" width="12.42578125" style="1" customWidth="1"/>
    <col min="11523" max="11523" width="17.7109375" style="1" customWidth="1"/>
    <col min="11524" max="11773" width="8.0703125" style="1"/>
    <col min="11774" max="11774" width="25" style="1" customWidth="1"/>
    <col min="11775" max="11777" width="17.7109375" style="1" customWidth="1"/>
    <col min="11778" max="11778" width="12.42578125" style="1" customWidth="1"/>
    <col min="11779" max="11779" width="17.7109375" style="1" customWidth="1"/>
    <col min="11780" max="12029" width="8.0703125" style="1"/>
    <col min="12030" max="12030" width="25" style="1" customWidth="1"/>
    <col min="12031" max="12033" width="17.7109375" style="1" customWidth="1"/>
    <col min="12034" max="12034" width="12.42578125" style="1" customWidth="1"/>
    <col min="12035" max="12035" width="17.7109375" style="1" customWidth="1"/>
    <col min="12036" max="12285" width="8.0703125" style="1"/>
    <col min="12286" max="12286" width="25" style="1" customWidth="1"/>
    <col min="12287" max="12289" width="17.7109375" style="1" customWidth="1"/>
    <col min="12290" max="12290" width="12.42578125" style="1" customWidth="1"/>
    <col min="12291" max="12291" width="17.7109375" style="1" customWidth="1"/>
    <col min="12292" max="12541" width="8.0703125" style="1"/>
    <col min="12542" max="12542" width="25" style="1" customWidth="1"/>
    <col min="12543" max="12545" width="17.7109375" style="1" customWidth="1"/>
    <col min="12546" max="12546" width="12.42578125" style="1" customWidth="1"/>
    <col min="12547" max="12547" width="17.7109375" style="1" customWidth="1"/>
    <col min="12548" max="12797" width="8.0703125" style="1"/>
    <col min="12798" max="12798" width="25" style="1" customWidth="1"/>
    <col min="12799" max="12801" width="17.7109375" style="1" customWidth="1"/>
    <col min="12802" max="12802" width="12.42578125" style="1" customWidth="1"/>
    <col min="12803" max="12803" width="17.7109375" style="1" customWidth="1"/>
    <col min="12804" max="13053" width="8.0703125" style="1"/>
    <col min="13054" max="13054" width="25" style="1" customWidth="1"/>
    <col min="13055" max="13057" width="17.7109375" style="1" customWidth="1"/>
    <col min="13058" max="13058" width="12.42578125" style="1" customWidth="1"/>
    <col min="13059" max="13059" width="17.7109375" style="1" customWidth="1"/>
    <col min="13060" max="13309" width="8.0703125" style="1"/>
    <col min="13310" max="13310" width="25" style="1" customWidth="1"/>
    <col min="13311" max="13313" width="17.7109375" style="1" customWidth="1"/>
    <col min="13314" max="13314" width="12.42578125" style="1" customWidth="1"/>
    <col min="13315" max="13315" width="17.7109375" style="1" customWidth="1"/>
    <col min="13316" max="13565" width="8.0703125" style="1"/>
    <col min="13566" max="13566" width="25" style="1" customWidth="1"/>
    <col min="13567" max="13569" width="17.7109375" style="1" customWidth="1"/>
    <col min="13570" max="13570" width="12.42578125" style="1" customWidth="1"/>
    <col min="13571" max="13571" width="17.7109375" style="1" customWidth="1"/>
    <col min="13572" max="13821" width="8.0703125" style="1"/>
    <col min="13822" max="13822" width="25" style="1" customWidth="1"/>
    <col min="13823" max="13825" width="17.7109375" style="1" customWidth="1"/>
    <col min="13826" max="13826" width="12.42578125" style="1" customWidth="1"/>
    <col min="13827" max="13827" width="17.7109375" style="1" customWidth="1"/>
    <col min="13828" max="14077" width="8.0703125" style="1"/>
    <col min="14078" max="14078" width="25" style="1" customWidth="1"/>
    <col min="14079" max="14081" width="17.7109375" style="1" customWidth="1"/>
    <col min="14082" max="14082" width="12.42578125" style="1" customWidth="1"/>
    <col min="14083" max="14083" width="17.7109375" style="1" customWidth="1"/>
    <col min="14084" max="14333" width="8.0703125" style="1"/>
    <col min="14334" max="14334" width="25" style="1" customWidth="1"/>
    <col min="14335" max="14337" width="17.7109375" style="1" customWidth="1"/>
    <col min="14338" max="14338" width="12.42578125" style="1" customWidth="1"/>
    <col min="14339" max="14339" width="17.7109375" style="1" customWidth="1"/>
    <col min="14340" max="14589" width="8.0703125" style="1"/>
    <col min="14590" max="14590" width="25" style="1" customWidth="1"/>
    <col min="14591" max="14593" width="17.7109375" style="1" customWidth="1"/>
    <col min="14594" max="14594" width="12.42578125" style="1" customWidth="1"/>
    <col min="14595" max="14595" width="17.7109375" style="1" customWidth="1"/>
    <col min="14596" max="14845" width="8.0703125" style="1"/>
    <col min="14846" max="14846" width="25" style="1" customWidth="1"/>
    <col min="14847" max="14849" width="17.7109375" style="1" customWidth="1"/>
    <col min="14850" max="14850" width="12.42578125" style="1" customWidth="1"/>
    <col min="14851" max="14851" width="17.7109375" style="1" customWidth="1"/>
    <col min="14852" max="15101" width="8.0703125" style="1"/>
    <col min="15102" max="15102" width="25" style="1" customWidth="1"/>
    <col min="15103" max="15105" width="17.7109375" style="1" customWidth="1"/>
    <col min="15106" max="15106" width="12.42578125" style="1" customWidth="1"/>
    <col min="15107" max="15107" width="17.7109375" style="1" customWidth="1"/>
    <col min="15108" max="15357" width="8.0703125" style="1"/>
    <col min="15358" max="15358" width="25" style="1" customWidth="1"/>
    <col min="15359" max="15361" width="17.7109375" style="1" customWidth="1"/>
    <col min="15362" max="15362" width="12.42578125" style="1" customWidth="1"/>
    <col min="15363" max="15363" width="17.7109375" style="1" customWidth="1"/>
    <col min="15364" max="15613" width="8.0703125" style="1"/>
    <col min="15614" max="15614" width="25" style="1" customWidth="1"/>
    <col min="15615" max="15617" width="17.7109375" style="1" customWidth="1"/>
    <col min="15618" max="15618" width="12.42578125" style="1" customWidth="1"/>
    <col min="15619" max="15619" width="17.7109375" style="1" customWidth="1"/>
    <col min="15620" max="15869" width="8.0703125" style="1"/>
    <col min="15870" max="15870" width="25" style="1" customWidth="1"/>
    <col min="15871" max="15873" width="17.7109375" style="1" customWidth="1"/>
    <col min="15874" max="15874" width="12.42578125" style="1" customWidth="1"/>
    <col min="15875" max="15875" width="17.7109375" style="1" customWidth="1"/>
    <col min="15876" max="16125" width="8.0703125" style="1"/>
    <col min="16126" max="16126" width="25" style="1" customWidth="1"/>
    <col min="16127" max="16129" width="17.7109375" style="1" customWidth="1"/>
    <col min="16130" max="16130" width="12.42578125" style="1" customWidth="1"/>
    <col min="16131" max="16131" width="17.7109375" style="1" customWidth="1"/>
    <col min="16132" max="16384" width="8.0703125" style="1"/>
  </cols>
  <sheetData>
    <row r="1" spans="1:9" x14ac:dyDescent="0.65">
      <c r="A1" s="1" t="s">
        <v>95</v>
      </c>
      <c r="B1" s="4"/>
      <c r="C1" s="4"/>
    </row>
    <row r="2" spans="1:9" x14ac:dyDescent="0.65">
      <c r="A2" s="57" t="s">
        <v>81</v>
      </c>
      <c r="B2" s="57"/>
      <c r="C2" s="57"/>
      <c r="D2" s="57"/>
      <c r="E2" s="57"/>
      <c r="F2" s="57"/>
      <c r="G2" s="57"/>
      <c r="H2" s="57"/>
      <c r="I2" s="57"/>
    </row>
    <row r="3" spans="1:9" x14ac:dyDescent="0.65">
      <c r="A3" s="16"/>
      <c r="B3" s="16"/>
      <c r="C3" s="16"/>
      <c r="D3" s="16"/>
      <c r="E3" s="16"/>
      <c r="F3" s="16"/>
      <c r="G3" s="16"/>
      <c r="H3" s="16"/>
      <c r="I3" s="16"/>
    </row>
    <row r="4" spans="1:9" ht="19.5" customHeight="1" x14ac:dyDescent="0.65">
      <c r="A4" s="2"/>
      <c r="B4" s="2"/>
      <c r="C4" s="2"/>
      <c r="D4" s="2"/>
      <c r="E4" s="2"/>
      <c r="F4" s="58" t="s">
        <v>1</v>
      </c>
      <c r="G4" s="58"/>
      <c r="H4" s="59" t="s">
        <v>84</v>
      </c>
      <c r="I4" s="59"/>
    </row>
    <row r="5" spans="1:9" ht="15" customHeight="1" x14ac:dyDescent="0.65"/>
    <row r="6" spans="1:9" ht="59.15" customHeight="1" x14ac:dyDescent="0.65">
      <c r="A6" s="6" t="s">
        <v>71</v>
      </c>
      <c r="B6" s="6" t="s">
        <v>2</v>
      </c>
      <c r="C6" s="6" t="s">
        <v>85</v>
      </c>
      <c r="D6" s="6" t="s">
        <v>62</v>
      </c>
      <c r="E6" s="6" t="s">
        <v>72</v>
      </c>
      <c r="F6" s="54" t="s">
        <v>26</v>
      </c>
      <c r="G6" s="55"/>
      <c r="H6" s="55"/>
      <c r="I6" s="56"/>
    </row>
    <row r="7" spans="1:9" ht="15" customHeight="1" x14ac:dyDescent="0.65">
      <c r="A7" s="7" t="s">
        <v>3</v>
      </c>
      <c r="B7" s="7" t="s">
        <v>4</v>
      </c>
      <c r="C7" s="22" t="s">
        <v>5</v>
      </c>
      <c r="D7" s="22" t="s">
        <v>8</v>
      </c>
      <c r="E7" s="22"/>
      <c r="F7" s="62" t="s">
        <v>92</v>
      </c>
      <c r="G7" s="63"/>
      <c r="H7" s="63"/>
      <c r="I7" s="33" t="s">
        <v>93</v>
      </c>
    </row>
    <row r="8" spans="1:9" ht="38.25" customHeight="1" x14ac:dyDescent="0.65">
      <c r="A8" s="44">
        <v>100</v>
      </c>
      <c r="B8" s="41">
        <v>1</v>
      </c>
      <c r="C8" s="27">
        <f>ROUNDUP(A8*B8,0)</f>
        <v>100</v>
      </c>
      <c r="D8" s="30">
        <v>0.8</v>
      </c>
      <c r="E8" s="47"/>
      <c r="F8" s="119" t="s">
        <v>87</v>
      </c>
      <c r="G8" s="120"/>
      <c r="H8" s="120"/>
      <c r="I8" s="48" t="s">
        <v>90</v>
      </c>
    </row>
    <row r="9" spans="1:9" ht="18.649999999999999" customHeight="1" x14ac:dyDescent="0.65"/>
    <row r="10" spans="1:9" s="2" customFormat="1" ht="60" customHeight="1" x14ac:dyDescent="0.65">
      <c r="A10" s="6" t="s">
        <v>6</v>
      </c>
      <c r="B10" s="6" t="s">
        <v>63</v>
      </c>
      <c r="C10" s="6" t="s">
        <v>7</v>
      </c>
      <c r="D10" s="6" t="s">
        <v>64</v>
      </c>
      <c r="E10" s="6" t="s">
        <v>97</v>
      </c>
      <c r="F10" s="54" t="s">
        <v>98</v>
      </c>
      <c r="G10" s="55"/>
      <c r="H10" s="56"/>
      <c r="I10" s="6" t="s">
        <v>99</v>
      </c>
    </row>
    <row r="11" spans="1:9" ht="15" customHeight="1" x14ac:dyDescent="0.65">
      <c r="A11" s="7"/>
      <c r="B11" s="7" t="s">
        <v>17</v>
      </c>
      <c r="C11" s="7" t="s">
        <v>9</v>
      </c>
      <c r="D11" s="7" t="s">
        <v>65</v>
      </c>
      <c r="E11" s="7" t="s">
        <v>18</v>
      </c>
      <c r="F11" s="64" t="s">
        <v>67</v>
      </c>
      <c r="G11" s="65"/>
      <c r="H11" s="66"/>
      <c r="I11" s="7" t="s">
        <v>75</v>
      </c>
    </row>
    <row r="12" spans="1:9" ht="15" customHeight="1" x14ac:dyDescent="0.65">
      <c r="A12" s="114" t="s">
        <v>78</v>
      </c>
      <c r="B12" s="8" t="s">
        <v>10</v>
      </c>
      <c r="C12" s="8" t="s">
        <v>11</v>
      </c>
      <c r="D12" s="8" t="s">
        <v>10</v>
      </c>
      <c r="E12" s="8" t="s">
        <v>10</v>
      </c>
      <c r="F12" s="69" t="s">
        <v>10</v>
      </c>
      <c r="G12" s="70"/>
      <c r="H12" s="71"/>
      <c r="I12" s="8" t="s">
        <v>10</v>
      </c>
    </row>
    <row r="13" spans="1:9" ht="28.2" customHeight="1" x14ac:dyDescent="0.65">
      <c r="A13" s="115"/>
      <c r="B13" s="45">
        <v>200000</v>
      </c>
      <c r="C13" s="45">
        <v>20</v>
      </c>
      <c r="D13" s="10">
        <f>B13*C13</f>
        <v>4000000</v>
      </c>
      <c r="E13" s="25"/>
      <c r="F13" s="72"/>
      <c r="G13" s="73"/>
      <c r="H13" s="74"/>
      <c r="I13" s="25"/>
    </row>
    <row r="14" spans="1:9" ht="40.85" customHeight="1" x14ac:dyDescent="0.65">
      <c r="A14" s="44" t="s">
        <v>94</v>
      </c>
      <c r="B14" s="46">
        <v>20000</v>
      </c>
      <c r="C14" s="46">
        <v>10</v>
      </c>
      <c r="D14" s="29">
        <f>B14*C14</f>
        <v>200000</v>
      </c>
      <c r="E14" s="28"/>
      <c r="F14" s="53"/>
      <c r="G14" s="53"/>
      <c r="H14" s="53"/>
      <c r="I14" s="28"/>
    </row>
    <row r="15" spans="1:9" ht="40.85" customHeight="1" x14ac:dyDescent="0.65">
      <c r="A15" s="44" t="s">
        <v>79</v>
      </c>
      <c r="B15" s="46">
        <v>40000</v>
      </c>
      <c r="C15" s="46">
        <v>1</v>
      </c>
      <c r="D15" s="29">
        <f t="shared" ref="D15:D18" si="0">B15*C15</f>
        <v>40000</v>
      </c>
      <c r="E15" s="28"/>
      <c r="F15" s="53"/>
      <c r="G15" s="53"/>
      <c r="H15" s="53"/>
      <c r="I15" s="28"/>
    </row>
    <row r="16" spans="1:9" ht="40.85" customHeight="1" x14ac:dyDescent="0.65">
      <c r="A16" s="42"/>
      <c r="B16" s="29"/>
      <c r="C16" s="29"/>
      <c r="D16" s="29">
        <f t="shared" si="0"/>
        <v>0</v>
      </c>
      <c r="E16" s="28"/>
      <c r="F16" s="53"/>
      <c r="G16" s="53"/>
      <c r="H16" s="53"/>
      <c r="I16" s="28"/>
    </row>
    <row r="17" spans="1:12" ht="40.85" customHeight="1" x14ac:dyDescent="0.65">
      <c r="A17" s="42"/>
      <c r="B17" s="29"/>
      <c r="C17" s="29"/>
      <c r="D17" s="29">
        <f t="shared" si="0"/>
        <v>0</v>
      </c>
      <c r="E17" s="28"/>
      <c r="F17" s="53"/>
      <c r="G17" s="53"/>
      <c r="H17" s="53"/>
      <c r="I17" s="28"/>
    </row>
    <row r="18" spans="1:12" ht="40.85" customHeight="1" thickBot="1" x14ac:dyDescent="0.7">
      <c r="A18" s="43"/>
      <c r="B18" s="21"/>
      <c r="C18" s="21"/>
      <c r="D18" s="29">
        <f t="shared" si="0"/>
        <v>0</v>
      </c>
      <c r="E18" s="26"/>
      <c r="F18" s="79"/>
      <c r="G18" s="80"/>
      <c r="H18" s="81"/>
      <c r="I18" s="26"/>
    </row>
    <row r="19" spans="1:12" ht="40.85" customHeight="1" thickBot="1" x14ac:dyDescent="0.7">
      <c r="A19" s="11" t="s">
        <v>12</v>
      </c>
      <c r="B19" s="13"/>
      <c r="C19" s="13"/>
      <c r="D19" s="12">
        <f>SUM(D13:D18)</f>
        <v>4240000</v>
      </c>
      <c r="E19" s="12">
        <f>ROUNDDOWN(D8*D19,0)</f>
        <v>3392000</v>
      </c>
      <c r="F19" s="116">
        <v>4192000</v>
      </c>
      <c r="G19" s="117"/>
      <c r="H19" s="118"/>
      <c r="I19" s="12">
        <f>MIN(E19:H19)</f>
        <v>3392000</v>
      </c>
      <c r="L19" s="32"/>
    </row>
    <row r="20" spans="1:12" s="3" customFormat="1" ht="15.9" x14ac:dyDescent="0.55000000000000004">
      <c r="A20" s="3" t="s">
        <v>68</v>
      </c>
      <c r="F20" s="77" t="s">
        <v>91</v>
      </c>
      <c r="G20" s="75">
        <f>VLOOKUP(I8,データ!B19:C61,2,FALSE)</f>
        <v>300000</v>
      </c>
      <c r="H20" s="75"/>
    </row>
    <row r="21" spans="1:12" s="3" customFormat="1" ht="15.9" x14ac:dyDescent="0.55000000000000004">
      <c r="A21" s="3" t="s">
        <v>69</v>
      </c>
      <c r="F21" s="78"/>
      <c r="G21" s="76"/>
      <c r="H21" s="76"/>
    </row>
  </sheetData>
  <mergeCells count="19">
    <mergeCell ref="F8:H8"/>
    <mergeCell ref="A2:I2"/>
    <mergeCell ref="F4:G4"/>
    <mergeCell ref="H4:I4"/>
    <mergeCell ref="F6:I6"/>
    <mergeCell ref="F7:H7"/>
    <mergeCell ref="F20:F21"/>
    <mergeCell ref="G20:H21"/>
    <mergeCell ref="F10:H10"/>
    <mergeCell ref="F11:H11"/>
    <mergeCell ref="A12:A13"/>
    <mergeCell ref="F12:H12"/>
    <mergeCell ref="F13:H13"/>
    <mergeCell ref="F14:H14"/>
    <mergeCell ref="F15:H15"/>
    <mergeCell ref="F16:H16"/>
    <mergeCell ref="F17:H17"/>
    <mergeCell ref="F18:H18"/>
    <mergeCell ref="F19:H19"/>
  </mergeCells>
  <phoneticPr fontId="3"/>
  <dataValidations count="1">
    <dataValidation type="list" allowBlank="1" showInputMessage="1" showErrorMessage="1" sqref="I8" xr:uid="{B2BECECD-6449-412F-A44A-1D9A84E028F4}">
      <formula1>INDIRECT($F$8)</formula1>
    </dataValidation>
  </dataValidations>
  <printOptions horizontalCentered="1"/>
  <pageMargins left="0.23622047244094491" right="0.23622047244094491" top="0.74803149606299213" bottom="0.35433070866141736" header="0.31496062992125984" footer="0.31496062992125984"/>
  <pageSetup paperSize="9" scale="81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91FAB0-76F1-4E86-8383-294C5204AD38}">
          <x14:formula1>
            <xm:f>データ!$A$2:$A$7</xm:f>
          </x14:formula1>
          <xm:sqref>F8:H8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19</vt:i4>
      </vt:variant>
    </vt:vector>
  </HeadingPairs>
  <TitlesOfParts>
    <vt:vector size="29" baseType="lpstr">
      <vt:lpstr>別紙1-2（介護テクノロジー）</vt:lpstr>
      <vt:lpstr>データ</vt:lpstr>
      <vt:lpstr>別紙1-2（業務改善支援)</vt:lpstr>
      <vt:lpstr>【記入例】別紙1-2（介護テクノロジー）</vt:lpstr>
      <vt:lpstr>【記入例】別紙1-2（業務改善支援）</vt:lpstr>
      <vt:lpstr>別紙1-4（介護テクノロジー）</vt:lpstr>
      <vt:lpstr>別紙1-4（業務改善支援)</vt:lpstr>
      <vt:lpstr>別紙1-4（介護テクノロジー） (2)</vt:lpstr>
      <vt:lpstr>【記入例】別紙1-4（介護テクノロジー）</vt:lpstr>
      <vt:lpstr>【記入例】別紙1-4（業務改善支援）</vt:lpstr>
      <vt:lpstr>「TAIS」に掲載されたテクノロジー</vt:lpstr>
      <vt:lpstr>'【記入例】別紙1-2（介護テクノロジー）'!Print_Area</vt:lpstr>
      <vt:lpstr>'【記入例】別紙1-2（業務改善支援）'!Print_Area</vt:lpstr>
      <vt:lpstr>'【記入例】別紙1-4（介護テクノロジー）'!Print_Area</vt:lpstr>
      <vt:lpstr>'【記入例】別紙1-4（業務改善支援）'!Print_Area</vt:lpstr>
      <vt:lpstr>'別紙1-2（介護テクノロジー）'!Print_Area</vt:lpstr>
      <vt:lpstr>'別紙1-2（業務改善支援)'!Print_Area</vt:lpstr>
      <vt:lpstr>'別紙1-4（介護テクノロジー）'!Print_Area</vt:lpstr>
      <vt:lpstr>'別紙1-4（介護テクノロジー） (2)'!Print_Area</vt:lpstr>
      <vt:lpstr>'別紙1-4（業務改善支援)'!Print_Area</vt:lpstr>
      <vt:lpstr>TAISに掲載された「介護ソフト」</vt:lpstr>
      <vt:lpstr>TAISに掲載されたテクノロジー</vt:lpstr>
      <vt:lpstr>TAISに掲載された介護テクノロジー※「介護ソフト」を除く</vt:lpstr>
      <vt:lpstr>その他</vt:lpstr>
      <vt:lpstr>バックオフィスソフト</vt:lpstr>
      <vt:lpstr>介護ソフトの定着促進</vt:lpstr>
      <vt:lpstr>介護ソフトの定着促進支援</vt:lpstr>
      <vt:lpstr>介護テクノロジーのパッケージ型</vt:lpstr>
      <vt:lpstr>介護テクノロジーのパッケージ型導入支援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上瀧　聖一（長寿社会課）</dc:creator>
  <cp:lastModifiedBy>黒田　倫平（長寿社会課）</cp:lastModifiedBy>
  <cp:lastPrinted>2026-05-13T06:49:39Z</cp:lastPrinted>
  <dcterms:created xsi:type="dcterms:W3CDTF">2020-06-01T01:34:27Z</dcterms:created>
  <dcterms:modified xsi:type="dcterms:W3CDTF">2026-08-13T06:12:40Z</dcterms:modified>
</cp:coreProperties>
</file>