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10830" windowHeight="10080" activeTab="0"/>
  </bookViews>
  <sheets>
    <sheet name="第3表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<sst xmlns="http://schemas.openxmlformats.org/spreadsheetml/2006/main" count="42" uniqueCount="42">
  <si>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県    計</t>
  </si>
  <si>
    <t>市    計</t>
  </si>
  <si>
    <t>郡    計</t>
  </si>
  <si>
    <t>佐賀中部保健所</t>
  </si>
  <si>
    <t>佐 賀 市</t>
  </si>
  <si>
    <t>多 久 市</t>
  </si>
  <si>
    <t>神 埼 郡</t>
  </si>
  <si>
    <t>鳥栖保健所</t>
  </si>
  <si>
    <t>鳥 栖 市</t>
  </si>
  <si>
    <t>三養基郡</t>
  </si>
  <si>
    <t>基 山 町</t>
  </si>
  <si>
    <t>上 峰 町</t>
  </si>
  <si>
    <t>唐津保健所</t>
  </si>
  <si>
    <t>唐 津 市</t>
  </si>
  <si>
    <t>東松浦郡</t>
  </si>
  <si>
    <t>玄 海 町</t>
  </si>
  <si>
    <t>伊万里保健所</t>
  </si>
  <si>
    <t>伊万里市</t>
  </si>
  <si>
    <t>西松浦郡</t>
  </si>
  <si>
    <t>杵藤保健所</t>
  </si>
  <si>
    <t>武 雄 市</t>
  </si>
  <si>
    <t>鹿 島 市</t>
  </si>
  <si>
    <t>杵 島 郡</t>
  </si>
  <si>
    <t>大 町 町</t>
  </si>
  <si>
    <t>江 北 町</t>
  </si>
  <si>
    <t>白 石 町</t>
  </si>
  <si>
    <t>藤 津 郡</t>
  </si>
  <si>
    <t>太 良 町</t>
  </si>
  <si>
    <t>みやき町</t>
  </si>
  <si>
    <t>第３表  県人口、性・市町別</t>
  </si>
  <si>
    <t>人　　　　　　　　　口</t>
  </si>
  <si>
    <t>総　　　数</t>
  </si>
  <si>
    <t>男</t>
  </si>
  <si>
    <t>女</t>
  </si>
  <si>
    <t>小 城 市</t>
  </si>
  <si>
    <t>神 埼 市</t>
  </si>
  <si>
    <t>吉野ヶ里町</t>
  </si>
  <si>
    <t>嬉 野 市</t>
  </si>
  <si>
    <t>市　　  町</t>
  </si>
  <si>
    <t>有 田 町</t>
  </si>
  <si>
    <t>（平成28年10月1日現在）</t>
  </si>
  <si>
    <t>資料：「推計人口」 （県統計分析課）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</si>
</sst>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_(&quot;$&quot;* #,##0.00_);_(&quot;$&quot;* \(#,##0.00\);_(&quot;$&quot;* &quot;-&quot;??_);_(@_)"/>
    <numFmt numFmtId="178" formatCode="&quot;$&quot;#,##0.00_);[Red]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\(&quot;$&quot;#,##0.00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\)"/>
    <numFmt numFmtId="179" formatCode="_ * #\ ##0_ ;_ * \-#\ ##0_ ;_ * &quot;-&quot;_ ;_ @_ "/>
  </numFmts>
  <fonts count="51">
    <font>
      <sz val="11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0"/>
      <name val="Geneva"/>
      <family val="2"/>
    </font>
    <font>
      <sz val="14"/>
      <name val="Terminal"/>
      <family val="0"/>
    </font>
    <font>
      <sz val="14"/>
      <name val="ＭＳ ・団"/>
      <family val="1"/>
    </font>
    <font>
      <sz val="14"/>
      <name val="ＭＳ 明朝"/>
      <family val="1"/>
    </font>
    <font>
      <sz val="12"/>
      <name val="ＭＳ ゴシック"/>
      <family val="3"/>
    </font>
    <font>
      <sz val="6"/>
      <name val="ＭＳ Ｐゴシック"/>
      <family val="3"/>
    </font>
    <font>
      <sz val="7"/>
      <name val="ＭＳ Ｐゴシック"/>
      <family val="3"/>
    </font>
    <font>
      <sz val="12"/>
      <name val="ＭＳ 明朝"/>
      <family val="1"/>
    </font>
    <font>
      <sz val="12"/>
      <name val="ＭＳ Ｐ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7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76" fontId="1" fillId="0" borderId="0" applyFill="0" applyBorder="0" applyAlignment="0">
      <protection/>
    </xf>
    <xf numFmtId="0" fontId="2" fillId="0" borderId="0">
      <alignment horizontal="left"/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>
      <alignment/>
      <protection/>
    </xf>
    <xf numFmtId="4" fontId="2" fillId="0" borderId="0">
      <alignment horizontal="right"/>
      <protection/>
    </xf>
    <xf numFmtId="4" fontId="5" fillId="0" borderId="0">
      <alignment horizontal="right"/>
      <protection/>
    </xf>
    <xf numFmtId="0" fontId="6" fillId="0" borderId="0">
      <alignment horizontal="left"/>
      <protection/>
    </xf>
    <xf numFmtId="0" fontId="7" fillId="0" borderId="0">
      <alignment horizontal="center"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3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39" fillId="0" borderId="5" applyNumberFormat="0" applyFill="0" applyAlignment="0" applyProtection="0"/>
    <xf numFmtId="0" fontId="40" fillId="29" borderId="0" applyNumberFormat="0" applyBorder="0" applyAlignment="0" applyProtection="0"/>
    <xf numFmtId="0" fontId="41" fillId="30" borderId="6" applyNumberFormat="0" applyAlignment="0" applyProtection="0"/>
    <xf numFmtId="0" fontId="42" fillId="0" borderId="0" applyNumberFormat="0" applyFill="0" applyBorder="0" applyAlignment="0" applyProtection="0"/>
    <xf numFmtId="4" fontId="8" fillId="0" borderId="0" applyFont="0" applyFill="0" applyBorder="0" applyAlignment="0" applyProtection="0"/>
    <xf numFmtId="41" fontId="4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30" borderId="11" applyNumberFormat="0" applyAlignment="0" applyProtection="0"/>
    <xf numFmtId="0" fontId="48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8" fontId="8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6" applyNumberFormat="0" applyAlignment="0" applyProtection="0"/>
    <xf numFmtId="0" fontId="9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50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12" fillId="0" borderId="0" xfId="73" applyFont="1" applyFill="1" applyAlignment="1" applyProtection="1">
      <alignment vertical="center"/>
      <protection/>
    </xf>
    <xf numFmtId="0" fontId="15" fillId="0" borderId="0" xfId="73" applyFont="1" applyFill="1" applyBorder="1" applyAlignment="1">
      <alignment vertical="center"/>
      <protection/>
    </xf>
    <xf numFmtId="0" fontId="15" fillId="0" borderId="0" xfId="73" applyFont="1" applyFill="1" applyAlignment="1">
      <alignment vertical="center"/>
      <protection/>
    </xf>
    <xf numFmtId="0" fontId="12" fillId="0" borderId="0" xfId="73" applyFont="1" applyFill="1" applyBorder="1" applyAlignment="1">
      <alignment vertical="center"/>
      <protection/>
    </xf>
    <xf numFmtId="179" fontId="15" fillId="0" borderId="12" xfId="73" applyNumberFormat="1" applyFont="1" applyFill="1" applyBorder="1" applyAlignment="1" applyProtection="1">
      <alignment horizontal="right" vertical="center"/>
      <protection locked="0"/>
    </xf>
    <xf numFmtId="179" fontId="15" fillId="0" borderId="13" xfId="73" applyNumberFormat="1" applyFont="1" applyFill="1" applyBorder="1" applyAlignment="1" applyProtection="1">
      <alignment horizontal="right" vertical="center"/>
      <protection locked="0"/>
    </xf>
    <xf numFmtId="179" fontId="15" fillId="0" borderId="14" xfId="73" applyNumberFormat="1" applyFont="1" applyFill="1" applyBorder="1" applyAlignment="1" applyProtection="1">
      <alignment horizontal="right" vertical="center"/>
      <protection/>
    </xf>
    <xf numFmtId="179" fontId="15" fillId="0" borderId="15" xfId="73" applyNumberFormat="1" applyFont="1" applyFill="1" applyBorder="1" applyAlignment="1" applyProtection="1">
      <alignment horizontal="right" vertical="center"/>
      <protection/>
    </xf>
    <xf numFmtId="179" fontId="15" fillId="0" borderId="16" xfId="73" applyNumberFormat="1" applyFont="1" applyFill="1" applyBorder="1" applyAlignment="1" applyProtection="1">
      <alignment horizontal="right" vertical="center"/>
      <protection/>
    </xf>
    <xf numFmtId="179" fontId="15" fillId="0" borderId="17" xfId="73" applyNumberFormat="1" applyFont="1" applyFill="1" applyBorder="1" applyAlignment="1" applyProtection="1">
      <alignment horizontal="right" vertical="center"/>
      <protection/>
    </xf>
    <xf numFmtId="179" fontId="15" fillId="0" borderId="12" xfId="73" applyNumberFormat="1" applyFont="1" applyFill="1" applyBorder="1" applyAlignment="1" applyProtection="1">
      <alignment horizontal="right" vertical="center"/>
      <protection/>
    </xf>
    <xf numFmtId="179" fontId="15" fillId="0" borderId="13" xfId="73" applyNumberFormat="1" applyFont="1" applyFill="1" applyBorder="1" applyAlignment="1" applyProtection="1">
      <alignment horizontal="right" vertical="center"/>
      <protection/>
    </xf>
    <xf numFmtId="0" fontId="17" fillId="0" borderId="0" xfId="73" applyFont="1" applyFill="1" applyBorder="1" applyAlignment="1">
      <alignment horizontal="right" vertical="center"/>
      <protection/>
    </xf>
    <xf numFmtId="0" fontId="17" fillId="0" borderId="0" xfId="73" applyFont="1" applyFill="1" applyAlignment="1">
      <alignment vertical="center"/>
      <protection/>
    </xf>
    <xf numFmtId="0" fontId="16" fillId="0" borderId="0" xfId="0" applyFont="1" applyFill="1" applyAlignment="1">
      <alignment vertical="center"/>
    </xf>
    <xf numFmtId="179" fontId="15" fillId="0" borderId="18" xfId="73" applyNumberFormat="1" applyFont="1" applyFill="1" applyBorder="1" applyAlignment="1" applyProtection="1">
      <alignment horizontal="right" vertical="center"/>
      <protection/>
    </xf>
    <xf numFmtId="179" fontId="15" fillId="0" borderId="19" xfId="73" applyNumberFormat="1" applyFont="1" applyFill="1" applyBorder="1" applyAlignment="1" applyProtection="1">
      <alignment horizontal="right" vertical="center"/>
      <protection/>
    </xf>
    <xf numFmtId="179" fontId="15" fillId="0" borderId="20" xfId="73" applyNumberFormat="1" applyFont="1" applyFill="1" applyBorder="1" applyAlignment="1" applyProtection="1">
      <alignment horizontal="right" vertical="center"/>
      <protection/>
    </xf>
    <xf numFmtId="179" fontId="15" fillId="0" borderId="15" xfId="73" applyNumberFormat="1" applyFont="1" applyFill="1" applyBorder="1" applyAlignment="1" applyProtection="1">
      <alignment horizontal="right" vertical="center"/>
      <protection locked="0"/>
    </xf>
    <xf numFmtId="179" fontId="15" fillId="0" borderId="16" xfId="73" applyNumberFormat="1" applyFont="1" applyFill="1" applyBorder="1" applyAlignment="1" applyProtection="1">
      <alignment horizontal="right" vertical="center"/>
      <protection locked="0"/>
    </xf>
    <xf numFmtId="179" fontId="15" fillId="0" borderId="21" xfId="73" applyNumberFormat="1" applyFont="1" applyFill="1" applyBorder="1" applyAlignment="1" applyProtection="1">
      <alignment horizontal="right" vertical="center"/>
      <protection/>
    </xf>
    <xf numFmtId="0" fontId="15" fillId="33" borderId="22" xfId="73" applyFont="1" applyFill="1" applyBorder="1" applyAlignment="1">
      <alignment horizontal="center" vertical="center" shrinkToFit="1"/>
      <protection/>
    </xf>
    <xf numFmtId="0" fontId="15" fillId="33" borderId="23" xfId="73" applyFont="1" applyFill="1" applyBorder="1" applyAlignment="1" applyProtection="1">
      <alignment horizontal="center" vertical="center"/>
      <protection/>
    </xf>
    <xf numFmtId="0" fontId="15" fillId="33" borderId="24" xfId="73" applyFont="1" applyFill="1" applyBorder="1" applyAlignment="1" applyProtection="1">
      <alignment horizontal="center" vertical="center"/>
      <protection/>
    </xf>
    <xf numFmtId="0" fontId="15" fillId="33" borderId="25" xfId="73" applyFont="1" applyFill="1" applyBorder="1" applyAlignment="1" applyProtection="1">
      <alignment horizontal="center" vertical="center"/>
      <protection/>
    </xf>
    <xf numFmtId="0" fontId="15" fillId="33" borderId="26" xfId="73" applyFont="1" applyFill="1" applyBorder="1" applyAlignment="1">
      <alignment horizontal="center" vertical="center" shrinkToFit="1"/>
      <protection/>
    </xf>
    <xf numFmtId="0" fontId="15" fillId="33" borderId="27" xfId="73" applyFont="1" applyFill="1" applyBorder="1" applyAlignment="1" applyProtection="1">
      <alignment horizontal="center" vertical="center"/>
      <protection/>
    </xf>
    <xf numFmtId="0" fontId="15" fillId="33" borderId="28" xfId="73" applyFont="1" applyFill="1" applyBorder="1" applyAlignment="1" applyProtection="1">
      <alignment horizontal="center" vertical="center"/>
      <protection/>
    </xf>
    <xf numFmtId="0" fontId="15" fillId="33" borderId="29" xfId="73" applyFont="1" applyFill="1" applyBorder="1" applyAlignment="1" applyProtection="1">
      <alignment horizontal="center" vertical="center"/>
      <protection/>
    </xf>
    <xf numFmtId="0" fontId="15" fillId="33" borderId="14" xfId="73" applyFont="1" applyFill="1" applyBorder="1" applyAlignment="1" applyProtection="1">
      <alignment horizontal="center" vertical="center"/>
      <protection/>
    </xf>
    <xf numFmtId="0" fontId="15" fillId="33" borderId="30" xfId="73" applyFont="1" applyFill="1" applyBorder="1" applyAlignment="1" applyProtection="1">
      <alignment horizontal="center" vertical="center"/>
      <protection/>
    </xf>
    <xf numFmtId="0" fontId="15" fillId="33" borderId="31" xfId="73" applyFont="1" applyFill="1" applyBorder="1" applyAlignment="1" applyProtection="1">
      <alignment horizontal="center" vertical="center"/>
      <protection/>
    </xf>
    <xf numFmtId="0" fontId="15" fillId="33" borderId="14" xfId="73" applyFont="1" applyFill="1" applyBorder="1" applyAlignment="1" applyProtection="1">
      <alignment vertical="center" shrinkToFit="1"/>
      <protection/>
    </xf>
    <xf numFmtId="0" fontId="15" fillId="33" borderId="31" xfId="73" applyFont="1" applyFill="1" applyBorder="1" applyAlignment="1" applyProtection="1">
      <alignment horizontal="right" vertical="center"/>
      <protection/>
    </xf>
    <xf numFmtId="0" fontId="15" fillId="33" borderId="14" xfId="73" applyFont="1" applyFill="1" applyBorder="1" applyAlignment="1" applyProtection="1">
      <alignment horizontal="left" vertical="center"/>
      <protection/>
    </xf>
    <xf numFmtId="0" fontId="15" fillId="33" borderId="14" xfId="73" applyFont="1" applyFill="1" applyBorder="1" applyAlignment="1" applyProtection="1">
      <alignment horizontal="right" vertical="center"/>
      <protection/>
    </xf>
  </cellXfs>
  <cellStyles count="6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メモ" xfId="52"/>
    <cellStyle name="リンク セル" xfId="53"/>
    <cellStyle name="悪い" xfId="54"/>
    <cellStyle name="計算" xfId="55"/>
    <cellStyle name="警告文" xfId="56"/>
    <cellStyle name="桁蟻唇Ｆ [0.00]_１１月・格表" xfId="57"/>
    <cellStyle name="桁蟻唇Ｆ_１１月・格表" xfId="58"/>
    <cellStyle name="Comma [0]" xfId="59"/>
    <cellStyle name="Comma" xfId="60"/>
    <cellStyle name="見出し 1" xfId="61"/>
    <cellStyle name="見出し 2" xfId="62"/>
    <cellStyle name="見出し 3" xfId="63"/>
    <cellStyle name="見出し 4" xfId="64"/>
    <cellStyle name="集計" xfId="65"/>
    <cellStyle name="出力" xfId="66"/>
    <cellStyle name="説明文" xfId="67"/>
    <cellStyle name="脱浦 [0.00]_１１月・格表" xfId="68"/>
    <cellStyle name="脱浦_１１月・格表" xfId="69"/>
    <cellStyle name="Currency [0]" xfId="70"/>
    <cellStyle name="Currency" xfId="71"/>
    <cellStyle name="入力" xfId="72"/>
    <cellStyle name="標準_Sheet1" xfId="73"/>
    <cellStyle name="磨葬e義" xfId="74"/>
    <cellStyle name="未定義" xfId="75"/>
    <cellStyle name="良い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tabSelected="1" view="pageBreakPreview" zoomScale="75" zoomScaleSheetLayoutView="75" zoomScalePageLayoutView="0" workbookViewId="0" topLeftCell="A1">
      <selection activeCell="H8" sqref="H8"/>
    </sheetView>
  </sheetViews>
  <sheetFormatPr defaultColWidth="9.00390625" defaultRowHeight="13.5"/>
  <cols>
    <col min="1" max="4" width="20.625" style="15" customWidth="1"/>
    <col min="5" max="16384" width="9.00390625" style="15" customWidth="1"/>
  </cols>
  <sheetData>
    <row r="1" spans="1:4" ht="14.25">
      <c r="A1" s="1" t="s">
        <v>29</v>
      </c>
      <c r="B1" s="3"/>
      <c r="C1" s="3"/>
      <c r="D1" s="3"/>
    </row>
    <row r="2" spans="1:4" ht="15" thickBot="1">
      <c r="A2" s="4"/>
      <c r="B2" s="2"/>
      <c r="C2" s="2"/>
      <c r="D2" s="13" t="s">
        <v>40</v>
      </c>
    </row>
    <row r="3" spans="1:4" ht="20.25" customHeight="1">
      <c r="A3" s="22" t="s">
        <v>38</v>
      </c>
      <c r="B3" s="23" t="s">
        <v>30</v>
      </c>
      <c r="C3" s="24"/>
      <c r="D3" s="25"/>
    </row>
    <row r="4" spans="1:4" ht="20.25" customHeight="1" thickBot="1">
      <c r="A4" s="26"/>
      <c r="B4" s="27" t="s">
        <v>31</v>
      </c>
      <c r="C4" s="28" t="s">
        <v>32</v>
      </c>
      <c r="D4" s="29" t="s">
        <v>33</v>
      </c>
    </row>
    <row r="5" spans="1:4" ht="20.25" customHeight="1">
      <c r="A5" s="30" t="s">
        <v>0</v>
      </c>
      <c r="B5" s="7">
        <f>SUM(C5:D5)</f>
        <v>822782</v>
      </c>
      <c r="C5" s="16">
        <f>SUM(C6:C7)</f>
        <v>388904</v>
      </c>
      <c r="D5" s="17">
        <f>SUM(D6:D7)</f>
        <v>433878</v>
      </c>
    </row>
    <row r="6" spans="1:4" ht="20.25" customHeight="1">
      <c r="A6" s="31" t="s">
        <v>1</v>
      </c>
      <c r="B6" s="7">
        <f aca="true" t="shared" si="0" ref="B6:B38">SUM(C6:D6)</f>
        <v>680947</v>
      </c>
      <c r="C6" s="16">
        <f>SUM(C9:C12,C16,C22,C26,C30,C31,C32)</f>
        <v>321536</v>
      </c>
      <c r="D6" s="9">
        <f>SUM(D9:D12,D16,D22,D26,D30,D31,D32)</f>
        <v>359411</v>
      </c>
    </row>
    <row r="7" spans="1:4" ht="20.25" customHeight="1" thickBot="1">
      <c r="A7" s="32" t="s">
        <v>2</v>
      </c>
      <c r="B7" s="7">
        <f t="shared" si="0"/>
        <v>141835</v>
      </c>
      <c r="C7" s="18">
        <f>SUM(C13,C17,C23,C27,C33,C37)</f>
        <v>67368</v>
      </c>
      <c r="D7" s="12">
        <f>SUM(D13,D17,D23,D27,D33,D37)</f>
        <v>74467</v>
      </c>
    </row>
    <row r="8" spans="1:4" ht="20.25" customHeight="1">
      <c r="A8" s="33" t="s">
        <v>3</v>
      </c>
      <c r="B8" s="21">
        <f t="shared" si="0"/>
        <v>344613</v>
      </c>
      <c r="C8" s="8">
        <f>SUM(C9:C13)</f>
        <v>163094</v>
      </c>
      <c r="D8" s="9">
        <f>SUM(D9:D13)</f>
        <v>181519</v>
      </c>
    </row>
    <row r="9" spans="1:4" ht="20.25" customHeight="1">
      <c r="A9" s="30" t="s">
        <v>4</v>
      </c>
      <c r="B9" s="7">
        <f t="shared" si="0"/>
        <v>233607</v>
      </c>
      <c r="C9" s="8">
        <v>110301</v>
      </c>
      <c r="D9" s="9">
        <v>123306</v>
      </c>
    </row>
    <row r="10" spans="1:4" ht="20.25" customHeight="1">
      <c r="A10" s="30" t="s">
        <v>5</v>
      </c>
      <c r="B10" s="7">
        <f t="shared" si="0"/>
        <v>19339</v>
      </c>
      <c r="C10" s="8">
        <v>8987</v>
      </c>
      <c r="D10" s="9">
        <v>10352</v>
      </c>
    </row>
    <row r="11" spans="1:4" ht="20.25" customHeight="1">
      <c r="A11" s="30" t="s">
        <v>34</v>
      </c>
      <c r="B11" s="7">
        <f t="shared" si="0"/>
        <v>43808</v>
      </c>
      <c r="C11" s="8">
        <v>20663</v>
      </c>
      <c r="D11" s="9">
        <v>23145</v>
      </c>
    </row>
    <row r="12" spans="1:4" ht="20.25" customHeight="1">
      <c r="A12" s="30" t="s">
        <v>35</v>
      </c>
      <c r="B12" s="7">
        <f t="shared" si="0"/>
        <v>31551</v>
      </c>
      <c r="C12" s="8">
        <v>15063</v>
      </c>
      <c r="D12" s="9">
        <v>16488</v>
      </c>
    </row>
    <row r="13" spans="1:4" ht="20.25" customHeight="1">
      <c r="A13" s="30" t="s">
        <v>6</v>
      </c>
      <c r="B13" s="7">
        <f t="shared" si="0"/>
        <v>16308</v>
      </c>
      <c r="C13" s="8">
        <f>C14</f>
        <v>8080</v>
      </c>
      <c r="D13" s="9">
        <f>D14</f>
        <v>8228</v>
      </c>
    </row>
    <row r="14" spans="1:4" ht="20.25" customHeight="1" thickBot="1">
      <c r="A14" s="34" t="s">
        <v>36</v>
      </c>
      <c r="B14" s="7">
        <f t="shared" si="0"/>
        <v>16308</v>
      </c>
      <c r="C14" s="5">
        <v>8080</v>
      </c>
      <c r="D14" s="6">
        <v>8228</v>
      </c>
    </row>
    <row r="15" spans="1:4" ht="20.25" customHeight="1">
      <c r="A15" s="35" t="s">
        <v>7</v>
      </c>
      <c r="B15" s="21">
        <f t="shared" si="0"/>
        <v>124180</v>
      </c>
      <c r="C15" s="8">
        <f>SUM(C16:C17)</f>
        <v>59104</v>
      </c>
      <c r="D15" s="9">
        <f>SUM(D16:D17)</f>
        <v>65076</v>
      </c>
    </row>
    <row r="16" spans="1:4" ht="20.25" customHeight="1">
      <c r="A16" s="30" t="s">
        <v>8</v>
      </c>
      <c r="B16" s="7">
        <f t="shared" si="0"/>
        <v>72441</v>
      </c>
      <c r="C16" s="19">
        <v>34599</v>
      </c>
      <c r="D16" s="20">
        <v>37842</v>
      </c>
    </row>
    <row r="17" spans="1:4" ht="20.25" customHeight="1">
      <c r="A17" s="30" t="s">
        <v>9</v>
      </c>
      <c r="B17" s="7">
        <f t="shared" si="0"/>
        <v>51739</v>
      </c>
      <c r="C17" s="8">
        <f>SUM(C18:C20)</f>
        <v>24505</v>
      </c>
      <c r="D17" s="9">
        <f>SUM(D18:D20)</f>
        <v>27234</v>
      </c>
    </row>
    <row r="18" spans="1:4" ht="20.25" customHeight="1">
      <c r="A18" s="36" t="s">
        <v>10</v>
      </c>
      <c r="B18" s="7">
        <f t="shared" si="0"/>
        <v>17277</v>
      </c>
      <c r="C18" s="8">
        <v>8185</v>
      </c>
      <c r="D18" s="9">
        <v>9092</v>
      </c>
    </row>
    <row r="19" spans="1:4" ht="20.25" customHeight="1">
      <c r="A19" s="36" t="s">
        <v>11</v>
      </c>
      <c r="B19" s="7">
        <f t="shared" si="0"/>
        <v>9338</v>
      </c>
      <c r="C19" s="8">
        <v>4420</v>
      </c>
      <c r="D19" s="9">
        <v>4918</v>
      </c>
    </row>
    <row r="20" spans="1:4" ht="20.25" customHeight="1" thickBot="1">
      <c r="A20" s="34" t="s">
        <v>28</v>
      </c>
      <c r="B20" s="7">
        <f t="shared" si="0"/>
        <v>25124</v>
      </c>
      <c r="C20" s="11">
        <v>11900</v>
      </c>
      <c r="D20" s="12">
        <v>13224</v>
      </c>
    </row>
    <row r="21" spans="1:4" ht="20.25" customHeight="1">
      <c r="A21" s="35" t="s">
        <v>12</v>
      </c>
      <c r="B21" s="21">
        <f t="shared" si="0"/>
        <v>126778</v>
      </c>
      <c r="C21" s="8">
        <f>SUM(C22:C23)</f>
        <v>59790</v>
      </c>
      <c r="D21" s="9">
        <f>SUM(D22:D23)</f>
        <v>66988</v>
      </c>
    </row>
    <row r="22" spans="1:4" ht="20.25" customHeight="1">
      <c r="A22" s="30" t="s">
        <v>13</v>
      </c>
      <c r="B22" s="7">
        <f t="shared" si="0"/>
        <v>121002</v>
      </c>
      <c r="C22" s="8">
        <v>56792</v>
      </c>
      <c r="D22" s="9">
        <v>64210</v>
      </c>
    </row>
    <row r="23" spans="1:4" ht="20.25" customHeight="1">
      <c r="A23" s="30" t="s">
        <v>14</v>
      </c>
      <c r="B23" s="7">
        <f t="shared" si="0"/>
        <v>5776</v>
      </c>
      <c r="C23" s="8">
        <f>C24</f>
        <v>2998</v>
      </c>
      <c r="D23" s="9">
        <f>D24</f>
        <v>2778</v>
      </c>
    </row>
    <row r="24" spans="1:4" ht="20.25" customHeight="1" thickBot="1">
      <c r="A24" s="34" t="s">
        <v>15</v>
      </c>
      <c r="B24" s="7">
        <f t="shared" si="0"/>
        <v>5776</v>
      </c>
      <c r="C24" s="11">
        <v>2998</v>
      </c>
      <c r="D24" s="12">
        <v>2778</v>
      </c>
    </row>
    <row r="25" spans="1:4" ht="20.25" customHeight="1">
      <c r="A25" s="35" t="s">
        <v>16</v>
      </c>
      <c r="B25" s="21">
        <f t="shared" si="0"/>
        <v>74212</v>
      </c>
      <c r="C25" s="8">
        <f>SUM(C26:C27)</f>
        <v>35131</v>
      </c>
      <c r="D25" s="9">
        <f>SUM(D26:D27)</f>
        <v>39081</v>
      </c>
    </row>
    <row r="26" spans="1:4" ht="20.25" customHeight="1">
      <c r="A26" s="30" t="s">
        <v>17</v>
      </c>
      <c r="B26" s="7">
        <f t="shared" si="0"/>
        <v>54351</v>
      </c>
      <c r="C26" s="8">
        <v>25881</v>
      </c>
      <c r="D26" s="9">
        <v>28470</v>
      </c>
    </row>
    <row r="27" spans="1:4" ht="20.25" customHeight="1">
      <c r="A27" s="30" t="s">
        <v>18</v>
      </c>
      <c r="B27" s="7">
        <f t="shared" si="0"/>
        <v>19861</v>
      </c>
      <c r="C27" s="8">
        <f>C28</f>
        <v>9250</v>
      </c>
      <c r="D27" s="9">
        <f>D28</f>
        <v>10611</v>
      </c>
    </row>
    <row r="28" spans="1:4" ht="20.25" customHeight="1" thickBot="1">
      <c r="A28" s="34" t="s">
        <v>39</v>
      </c>
      <c r="B28" s="7">
        <f t="shared" si="0"/>
        <v>19861</v>
      </c>
      <c r="C28" s="11">
        <v>9250</v>
      </c>
      <c r="D28" s="12">
        <v>10611</v>
      </c>
    </row>
    <row r="29" spans="1:4" ht="20.25" customHeight="1">
      <c r="A29" s="35" t="s">
        <v>19</v>
      </c>
      <c r="B29" s="21">
        <f t="shared" si="0"/>
        <v>152999</v>
      </c>
      <c r="C29" s="8">
        <f>SUM(C30:C33,C37)</f>
        <v>71785</v>
      </c>
      <c r="D29" s="9">
        <f>SUM(D30:D33,D37)</f>
        <v>81214</v>
      </c>
    </row>
    <row r="30" spans="1:4" ht="20.25" customHeight="1">
      <c r="A30" s="30" t="s">
        <v>20</v>
      </c>
      <c r="B30" s="7">
        <f t="shared" si="0"/>
        <v>48628</v>
      </c>
      <c r="C30" s="8">
        <v>22975</v>
      </c>
      <c r="D30" s="9">
        <v>25653</v>
      </c>
    </row>
    <row r="31" spans="1:4" ht="20.25" customHeight="1">
      <c r="A31" s="30" t="s">
        <v>21</v>
      </c>
      <c r="B31" s="7">
        <f t="shared" si="0"/>
        <v>29267</v>
      </c>
      <c r="C31" s="8">
        <v>13749</v>
      </c>
      <c r="D31" s="9">
        <v>15518</v>
      </c>
    </row>
    <row r="32" spans="1:4" ht="20.25" customHeight="1">
      <c r="A32" s="30" t="s">
        <v>37</v>
      </c>
      <c r="B32" s="7">
        <f t="shared" si="0"/>
        <v>26953</v>
      </c>
      <c r="C32" s="8">
        <v>12526</v>
      </c>
      <c r="D32" s="9">
        <v>14427</v>
      </c>
    </row>
    <row r="33" spans="1:4" ht="20.25" customHeight="1">
      <c r="A33" s="30" t="s">
        <v>22</v>
      </c>
      <c r="B33" s="7">
        <f t="shared" si="0"/>
        <v>39608</v>
      </c>
      <c r="C33" s="8">
        <f>SUM(C34:C36)</f>
        <v>18522</v>
      </c>
      <c r="D33" s="9">
        <f>SUM(D34:D36)</f>
        <v>21086</v>
      </c>
    </row>
    <row r="34" spans="1:4" ht="20.25" customHeight="1">
      <c r="A34" s="36" t="s">
        <v>23</v>
      </c>
      <c r="B34" s="7">
        <f t="shared" si="0"/>
        <v>6660</v>
      </c>
      <c r="C34" s="8">
        <v>3052</v>
      </c>
      <c r="D34" s="9">
        <v>3608</v>
      </c>
    </row>
    <row r="35" spans="1:4" ht="20.25" customHeight="1">
      <c r="A35" s="36" t="s">
        <v>24</v>
      </c>
      <c r="B35" s="7">
        <f t="shared" si="0"/>
        <v>9471</v>
      </c>
      <c r="C35" s="8">
        <v>4456</v>
      </c>
      <c r="D35" s="9">
        <v>5015</v>
      </c>
    </row>
    <row r="36" spans="1:4" ht="20.25" customHeight="1">
      <c r="A36" s="36" t="s">
        <v>25</v>
      </c>
      <c r="B36" s="7">
        <f t="shared" si="0"/>
        <v>23477</v>
      </c>
      <c r="C36" s="8">
        <v>11014</v>
      </c>
      <c r="D36" s="9">
        <v>12463</v>
      </c>
    </row>
    <row r="37" spans="1:4" ht="20.25" customHeight="1">
      <c r="A37" s="30" t="s">
        <v>26</v>
      </c>
      <c r="B37" s="7">
        <f t="shared" si="0"/>
        <v>8543</v>
      </c>
      <c r="C37" s="8">
        <f>C38</f>
        <v>4013</v>
      </c>
      <c r="D37" s="9">
        <f>D38</f>
        <v>4530</v>
      </c>
    </row>
    <row r="38" spans="1:4" ht="20.25" customHeight="1" thickBot="1">
      <c r="A38" s="34" t="s">
        <v>27</v>
      </c>
      <c r="B38" s="10">
        <f t="shared" si="0"/>
        <v>8543</v>
      </c>
      <c r="C38" s="11">
        <v>4013</v>
      </c>
      <c r="D38" s="12">
        <v>4530</v>
      </c>
    </row>
    <row r="39" spans="1:4" ht="20.25" customHeight="1">
      <c r="A39" s="14" t="s">
        <v>41</v>
      </c>
      <c r="B39" s="3"/>
      <c r="C39" s="3"/>
      <c r="D39" s="3"/>
    </row>
  </sheetData>
  <sheetProtection/>
  <mergeCells count="2">
    <mergeCell ref="B3:D3"/>
    <mergeCell ref="A3:A4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  <ignoredErrors>
    <ignoredError sqref="C5:D5 C8:D8 C17:D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佐賀県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福地　みずき（医務課）</cp:lastModifiedBy>
  <cp:lastPrinted>2016-12-15T01:16:43Z</cp:lastPrinted>
  <dcterms:created xsi:type="dcterms:W3CDTF">2008-11-12T04:30:59Z</dcterms:created>
  <dcterms:modified xsi:type="dcterms:W3CDTF">2018-03-06T08:49:38Z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2016-02-25T00:36:59Z</vt:lpwstr>
  </property>
</Properties>
</file>