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<sst xmlns="http://schemas.openxmlformats.org/spreadsheetml/2006/main" count="240" uniqueCount="125">
  <si>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</si>
  <si>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</si>
  <si>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</si>
  <si>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</si>
  <si>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</si>
  <si>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</si>
  <si>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</si>
  <si>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</si>
  <si>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</si>
  <si>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</si>
  <si>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</si>
  <si>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</si>
  <si>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</si>
  <si>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</si>
  <si>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</si>
  <si>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</si>
  <si>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</si>
  <si>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</si>
  <si>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</si>
  <si>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</si>
  <si>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</si>
  <si>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</si>
  <si>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</si>
  <si>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</si>
  <si>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</si>
  <si>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</si>
  <si>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</si>
  <si>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</si>
  <si>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</si>
  <si>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</si>
  <si>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</si>
  <si>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</si>
  <si>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</si>
  <si>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</si>
  <si>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</si>
  <si>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</si>
  <si>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</si>
  <si>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</si>
  <si>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</si>
  <si>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</si>
  <si>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</si>
  <si>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</si>
  <si>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</si>
  <si>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</si>
  <si>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</si>
  <si>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</si>
  <si>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</si>
  <si>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</si>
  <si>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</si>
  <si>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</si>
  <si>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</si>
  <si>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</si>
  <si>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</si>
  <si>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</si>
  <si>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</si>
  <si>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</si>
  <si>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</si>
  <si>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</si>
  <si>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</si>
  <si>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</si>
  <si>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</si>
  <si>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</si>
  <si>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</si>
  <si>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</si>
  <si>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</si>
  <si>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</si>
  <si>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</si>
  <si>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</si>
  <si>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</si>
  <si>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</si>
  <si>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</si>
  <si>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</si>
  <si>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</si>
  <si>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</si>
  <si>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</si>
  <si>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</si>
  <si>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</si>
  <si>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</si>
  <si>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</si>
  <si>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</si>
  <si>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</si>
  <si>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</si>
  <si>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</si>
  <si>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</si>
  <si>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</si>
  <si>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</si>
  <si>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</si>
  <si>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</si>
  <si>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</si>
  <si>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</si>
  <si>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</si>
  <si>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</si>
  <si>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</si>
  <si>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</si>
  <si>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</si>
  <si>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</si>
  <si>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</si>
  <si>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</si>
  <si>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</si>
  <si>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</si>
  <si>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</si>
  <si>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</si>
  <si>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</si>
  <si>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</si>
  <si>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</si>
  <si>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</si>
  <si>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</si>
  <si>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</si>
  <si>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</si>
  <si>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多久市</t>
  </si>
  <si>
    <t>法非適用</t>
  </si>
  <si>
    <t>下水道事業</t>
  </si>
  <si>
    <t>公共下水道</t>
  </si>
  <si>
    <t>Cc3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</si>
  <si>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</si>
  <si>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</si>
  <si>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</si>
  <si>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</si>
  <si>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</si>
  <si>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</si>
  <si>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</si>
  <si>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汚水処理に係る費用を使用料以外の一般会計繰入金などに依存している状況であることから、地方債の元利償還の状況と収益的収支比率などを注視しつつ、3年～5年を目途に使用料単価の見直しを行い、健全な経営を図りたい。また、今後増加が予想される老朽化対策は、長寿命化計画を策定し、計画的に実施していく。</t>
    <rPh sb="33" eb="35">
      <t>ジョウキョウ</t>
    </rPh>
    <rPh sb="43" eb="46">
      <t>チホウサイ</t>
    </rPh>
    <rPh sb="47" eb="49">
      <t>ガンリ</t>
    </rPh>
    <rPh sb="49" eb="51">
      <t>ショウカン</t>
    </rPh>
    <rPh sb="52" eb="54">
      <t>ジョウキョウ</t>
    </rPh>
    <rPh sb="55" eb="57">
      <t>シュウエキ</t>
    </rPh>
    <rPh sb="57" eb="58">
      <t>テキ</t>
    </rPh>
    <rPh sb="58" eb="60">
      <t>シュウシ</t>
    </rPh>
    <rPh sb="60" eb="62">
      <t>ヒリツ</t>
    </rPh>
    <rPh sb="65" eb="67">
      <t>チュウシ</t>
    </rPh>
    <rPh sb="72" eb="73">
      <t>ネン</t>
    </rPh>
    <rPh sb="75" eb="76">
      <t>ネン</t>
    </rPh>
    <rPh sb="77" eb="79">
      <t>メド</t>
    </rPh>
    <rPh sb="80" eb="83">
      <t>シヨウリョウ</t>
    </rPh>
    <rPh sb="83" eb="85">
      <t>タンカ</t>
    </rPh>
    <rPh sb="86" eb="88">
      <t>ミナオ</t>
    </rPh>
    <rPh sb="90" eb="91">
      <t>オコナ</t>
    </rPh>
    <rPh sb="93" eb="95">
      <t>ケンゼン</t>
    </rPh>
    <rPh sb="96" eb="98">
      <t>ケイエイ</t>
    </rPh>
    <rPh sb="99" eb="100">
      <t>ハカ</t>
    </rPh>
    <rPh sb="107" eb="109">
      <t>コンゴ</t>
    </rPh>
    <rPh sb="109" eb="111">
      <t>ゾウカ</t>
    </rPh>
    <rPh sb="112" eb="114">
      <t>ヨソウ</t>
    </rPh>
    <rPh sb="117" eb="120">
      <t>ロウキュウカ</t>
    </rPh>
    <rPh sb="120" eb="122">
      <t>タイサク</t>
    </rPh>
    <rPh sb="124" eb="125">
      <t>チョウ</t>
    </rPh>
    <rPh sb="125" eb="128">
      <t>ジュミョウカ</t>
    </rPh>
    <rPh sb="128" eb="130">
      <t>ケイカク</t>
    </rPh>
    <rPh sb="131" eb="133">
      <t>サクテイ</t>
    </rPh>
    <rPh sb="135" eb="138">
      <t>ケイカクテキ</t>
    </rPh>
    <rPh sb="139" eb="141">
      <t>ジッシ</t>
    </rPh>
    <phoneticPr fontId="4"/>
  </si>
  <si>
    <t>非設置</t>
    <rPh sb="0" eb="1">
      <t>ヒ</t>
    </rPh>
    <rPh sb="1" eb="3">
      <t>セッチ</t>
    </rPh>
    <phoneticPr fontId="4"/>
  </si>
  <si>
    <t>　①収益的収支比率については、100％を下回っているものの、上昇傾向にある。また、⑤経費回収率についても、100％を下回り、汚水処理に係る費用を使用料以外の一般会計繰入金などに依存している状況であるが、上昇傾向にあり、平成28年度は類似団体平均を超えている。この上昇傾向については、平成27年度に使用料改定を実施したことが大きな要因であることから、一時的な上昇でなく、次年度以降も同程度の数値になると想定される。なお、今後も使用料単価の見直しを行い、経営の健全性を図ることとしている。
　⑥汚水処理原価については、減少傾向にある。また、中山間地域で事業を行っていることから、河川が多いことなどにより例年類似団体平均は上回っていたが、平成28年度では下回っている。これは、現在も面整備を実施しており、汚水量の増加に伴う⑦施設利用率が上昇していることなどにより、汚水処理原価が減少している。
　⑧水洗化率については、類似団体平均を上回り、約73％となっている。現在は面整備を進めていることと水洗化を促進していることから、使用者数と割合は増加傾向にあるが、整備済み区域は人口減少に伴う使用者数の減少が考えられる。更なる水洗化の促進を実施し、使用者及び汚水処理量の確保を図る。</t>
    <rPh sb="2" eb="5">
      <t>シュウエキテキ</t>
    </rPh>
    <rPh sb="5" eb="7">
      <t>シュウシ</t>
    </rPh>
    <rPh sb="7" eb="9">
      <t>ヒリツ</t>
    </rPh>
    <rPh sb="20" eb="22">
      <t>シタマワ</t>
    </rPh>
    <rPh sb="30" eb="32">
      <t>ジョウショウ</t>
    </rPh>
    <rPh sb="32" eb="34">
      <t>ケイコウ</t>
    </rPh>
    <rPh sb="42" eb="44">
      <t>ケイヒ</t>
    </rPh>
    <rPh sb="44" eb="46">
      <t>カイシュウ</t>
    </rPh>
    <rPh sb="46" eb="47">
      <t>リツ</t>
    </rPh>
    <rPh sb="58" eb="60">
      <t>シタマワ</t>
    </rPh>
    <rPh sb="101" eb="103">
      <t>ジョウショウ</t>
    </rPh>
    <rPh sb="103" eb="105">
      <t>ケイコウ</t>
    </rPh>
    <rPh sb="109" eb="111">
      <t>ヘイセイ</t>
    </rPh>
    <rPh sb="113" eb="115">
      <t>ネンド</t>
    </rPh>
    <rPh sb="116" eb="118">
      <t>ルイジ</t>
    </rPh>
    <rPh sb="118" eb="120">
      <t>ダンタイ</t>
    </rPh>
    <rPh sb="120" eb="122">
      <t>ヘイキン</t>
    </rPh>
    <rPh sb="123" eb="124">
      <t>コ</t>
    </rPh>
    <rPh sb="131" eb="133">
      <t>ジョウショウ</t>
    </rPh>
    <rPh sb="133" eb="135">
      <t>ケイコウ</t>
    </rPh>
    <rPh sb="141" eb="143">
      <t>ヘイセイ</t>
    </rPh>
    <rPh sb="145" eb="147">
      <t>ネンド</t>
    </rPh>
    <rPh sb="148" eb="151">
      <t>シヨウリョウ</t>
    </rPh>
    <rPh sb="151" eb="153">
      <t>カイテイ</t>
    </rPh>
    <rPh sb="154" eb="156">
      <t>ジッシ</t>
    </rPh>
    <rPh sb="161" eb="162">
      <t>オオ</t>
    </rPh>
    <rPh sb="164" eb="166">
      <t>ヨウイン</t>
    </rPh>
    <rPh sb="174" eb="177">
      <t>イチジテキ</t>
    </rPh>
    <rPh sb="178" eb="180">
      <t>ジョウショウ</t>
    </rPh>
    <rPh sb="184" eb="187">
      <t>ジネンド</t>
    </rPh>
    <rPh sb="187" eb="189">
      <t>イコウ</t>
    </rPh>
    <rPh sb="190" eb="193">
      <t>ドウテイド</t>
    </rPh>
    <rPh sb="194" eb="196">
      <t>スウチ</t>
    </rPh>
    <rPh sb="200" eb="202">
      <t>ソウテイ</t>
    </rPh>
    <rPh sb="209" eb="211">
      <t>コンゴ</t>
    </rPh>
    <rPh sb="212" eb="215">
      <t>シヨウリョウ</t>
    </rPh>
    <rPh sb="215" eb="217">
      <t>タンカ</t>
    </rPh>
    <rPh sb="218" eb="220">
      <t>ミナオ</t>
    </rPh>
    <rPh sb="222" eb="223">
      <t>オコナ</t>
    </rPh>
    <rPh sb="225" eb="227">
      <t>ケイエイ</t>
    </rPh>
    <rPh sb="246" eb="248">
      <t>オスイ</t>
    </rPh>
    <rPh sb="248" eb="250">
      <t>ショリ</t>
    </rPh>
    <rPh sb="250" eb="252">
      <t>ゲンカ</t>
    </rPh>
    <rPh sb="258" eb="260">
      <t>ゲンショウ</t>
    </rPh>
    <rPh sb="260" eb="262">
      <t>ケイコウ</t>
    </rPh>
    <rPh sb="336" eb="338">
      <t>ゲンザイ</t>
    </rPh>
    <rPh sb="339" eb="340">
      <t>メン</t>
    </rPh>
    <rPh sb="340" eb="342">
      <t>セイビ</t>
    </rPh>
    <rPh sb="343" eb="345">
      <t>ジッシ</t>
    </rPh>
    <rPh sb="350" eb="352">
      <t>オスイ</t>
    </rPh>
    <rPh sb="352" eb="353">
      <t>リョウ</t>
    </rPh>
    <rPh sb="354" eb="356">
      <t>ゾウカ</t>
    </rPh>
    <rPh sb="357" eb="358">
      <t>トモナ</t>
    </rPh>
    <rPh sb="360" eb="362">
      <t>シセツ</t>
    </rPh>
    <rPh sb="362" eb="365">
      <t>リヨウリツ</t>
    </rPh>
    <rPh sb="366" eb="368">
      <t>ジョウショウ</t>
    </rPh>
    <rPh sb="380" eb="382">
      <t>オスイ</t>
    </rPh>
    <rPh sb="382" eb="384">
      <t>ショリ</t>
    </rPh>
    <rPh sb="384" eb="386">
      <t>ゲンカ</t>
    </rPh>
    <rPh sb="387" eb="389">
      <t>ゲンショウ</t>
    </rPh>
    <rPh sb="398" eb="401">
      <t>スイセンカ</t>
    </rPh>
    <rPh sb="401" eb="402">
      <t>リツ</t>
    </rPh>
    <rPh sb="408" eb="410">
      <t>ルイジ</t>
    </rPh>
    <rPh sb="410" eb="412">
      <t>ダンタイ</t>
    </rPh>
    <rPh sb="412" eb="414">
      <t>ヘイキン</t>
    </rPh>
    <rPh sb="415" eb="417">
      <t>ウワマワ</t>
    </rPh>
    <rPh sb="419" eb="420">
      <t>ヤク</t>
    </rPh>
    <rPh sb="430" eb="432">
      <t>ゲンザイ</t>
    </rPh>
    <rPh sb="433" eb="434">
      <t>メン</t>
    </rPh>
    <rPh sb="434" eb="436">
      <t>セイビ</t>
    </rPh>
    <rPh sb="437" eb="438">
      <t>スス</t>
    </rPh>
    <rPh sb="445" eb="448">
      <t>スイセンカ</t>
    </rPh>
    <rPh sb="449" eb="451">
      <t>ソクシン</t>
    </rPh>
    <rPh sb="460" eb="462">
      <t>シヨウ</t>
    </rPh>
    <rPh sb="462" eb="463">
      <t>シャ</t>
    </rPh>
    <rPh sb="463" eb="464">
      <t>スウ</t>
    </rPh>
    <rPh sb="465" eb="467">
      <t>ワリアイ</t>
    </rPh>
    <rPh sb="468" eb="470">
      <t>ゾウカ</t>
    </rPh>
    <rPh sb="470" eb="472">
      <t>ケイコウ</t>
    </rPh>
    <rPh sb="477" eb="479">
      <t>セイビ</t>
    </rPh>
    <rPh sb="479" eb="480">
      <t>ズ</t>
    </rPh>
    <rPh sb="481" eb="483">
      <t>クイキ</t>
    </rPh>
    <rPh sb="484" eb="486">
      <t>ジンコウ</t>
    </rPh>
    <rPh sb="486" eb="488">
      <t>ゲンショウ</t>
    </rPh>
    <rPh sb="489" eb="490">
      <t>トモナ</t>
    </rPh>
    <rPh sb="491" eb="494">
      <t>シヨウシャ</t>
    </rPh>
    <rPh sb="494" eb="495">
      <t>スウ</t>
    </rPh>
    <rPh sb="496" eb="498">
      <t>ゲンショウ</t>
    </rPh>
    <rPh sb="499" eb="500">
      <t>カンガ</t>
    </rPh>
    <rPh sb="505" eb="506">
      <t>サラ</t>
    </rPh>
    <rPh sb="508" eb="511">
      <t>スイセンカ</t>
    </rPh>
    <rPh sb="512" eb="514">
      <t>ソクシン</t>
    </rPh>
    <rPh sb="515" eb="517">
      <t>ジッシ</t>
    </rPh>
    <rPh sb="519" eb="521">
      <t>シヨウ</t>
    </rPh>
    <rPh sb="521" eb="522">
      <t>シャ</t>
    </rPh>
    <rPh sb="522" eb="523">
      <t>オヨ</t>
    </rPh>
    <rPh sb="524" eb="526">
      <t>オスイ</t>
    </rPh>
    <rPh sb="526" eb="528">
      <t>ショリ</t>
    </rPh>
    <rPh sb="528" eb="529">
      <t>リョウ</t>
    </rPh>
    <rPh sb="530" eb="532">
      <t>カクホ</t>
    </rPh>
    <rPh sb="533" eb="534">
      <t>ハカ</t>
    </rPh>
    <phoneticPr fontId="4"/>
  </si>
  <si>
    <t>　平成17年度に一部地域の供用開始を行っており、耐用年数を経過していないため、管渠の更新は実施していない。
　管路の点検については、必要に応じて実施している。また、処理場の機械器具は、定期的に機器点検を実施している。なお、今後は長寿命化計画を策定し、計画的に維持補修や更新を行っていく。
　</t>
    <rPh sb="1" eb="3">
      <t>ヘイセイ</t>
    </rPh>
    <rPh sb="5" eb="7">
      <t>ネンド</t>
    </rPh>
    <rPh sb="8" eb="10">
      <t>イチブ</t>
    </rPh>
    <rPh sb="10" eb="12">
      <t>チイキ</t>
    </rPh>
    <rPh sb="13" eb="15">
      <t>キョウヨウ</t>
    </rPh>
    <rPh sb="15" eb="17">
      <t>カイシ</t>
    </rPh>
    <rPh sb="18" eb="19">
      <t>オコナ</t>
    </rPh>
    <rPh sb="24" eb="26">
      <t>タイヨウ</t>
    </rPh>
    <rPh sb="26" eb="28">
      <t>ネンスウ</t>
    </rPh>
    <rPh sb="29" eb="31">
      <t>ケイカ</t>
    </rPh>
    <rPh sb="39" eb="41">
      <t>カンキョ</t>
    </rPh>
    <rPh sb="42" eb="44">
      <t>コウシン</t>
    </rPh>
    <rPh sb="45" eb="47">
      <t>ジッシ</t>
    </rPh>
    <rPh sb="56" eb="58">
      <t>カンロ</t>
    </rPh>
    <rPh sb="59" eb="61">
      <t>テンケン</t>
    </rPh>
    <rPh sb="67" eb="69">
      <t>ヒツヨウ</t>
    </rPh>
    <rPh sb="70" eb="71">
      <t>オウ</t>
    </rPh>
    <rPh sb="73" eb="75">
      <t>ジッシ</t>
    </rPh>
    <rPh sb="83" eb="86">
      <t>ショリジョウ</t>
    </rPh>
    <rPh sb="87" eb="89">
      <t>キカイ</t>
    </rPh>
    <rPh sb="89" eb="91">
      <t>キグ</t>
    </rPh>
    <rPh sb="93" eb="96">
      <t>テイキテキ</t>
    </rPh>
    <rPh sb="97" eb="99">
      <t>キキ</t>
    </rPh>
    <rPh sb="99" eb="101">
      <t>テンケン</t>
    </rPh>
    <rPh sb="102" eb="104">
      <t>ジッシ</t>
    </rPh>
    <rPh sb="112" eb="114">
      <t>コンゴ</t>
    </rPh>
    <rPh sb="115" eb="116">
      <t>チョウ</t>
    </rPh>
    <rPh sb="116" eb="119">
      <t>ジュミョウカ</t>
    </rPh>
    <rPh sb="119" eb="121">
      <t>ケイカク</t>
    </rPh>
    <rPh sb="122" eb="124">
      <t>サクテイ</t>
    </rPh>
    <rPh sb="126" eb="129">
      <t>ケイカクテキ</t>
    </rPh>
    <rPh sb="130" eb="132">
      <t>イジ</t>
    </rPh>
    <rPh sb="132" eb="134">
      <t>ホシュウ</t>
    </rPh>
    <rPh sb="135" eb="137">
      <t>コウシン</t>
    </rPh>
    <rPh sb="138" eb="13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</si>
</sst>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622144"/>
        <c:axId val="7962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ser>
        <c:dLbls>
          <c:showLegendKey val="0"/>
          <c:showVal val="0"/>
          <c:showCatName val="0"/>
          <c:showSerName val="0"/>
          <c:showPercent val="0"/>
          <c:showBubbleSize val="0"/>
        </c:dLbls>
        <c:marker val="1"/>
        <c:smooth val="0"/>
        <c:axId val="79622144"/>
        <c:axId val="79624064"/>
      </c:lineChart>
      <c:dateAx>
        <c:axId val="79622144"/>
        <c:scaling>
          <c:orientation val="minMax"/>
        </c:scaling>
        <c:delete val="1"/>
        <c:axPos val="b"/>
        <c:numFmt formatCode="ge" sourceLinked="1"/>
        <c:majorTickMark val="none"/>
        <c:minorTickMark val="none"/>
        <c:tickLblPos val="none"/>
        <c:crossAx val="79624064"/>
        <c:crosses val="autoZero"/>
        <c:auto val="1"/>
        <c:lblOffset val="100"/>
        <c:baseTimeUnit val="years"/>
      </c:dateAx>
      <c:valAx>
        <c:axId val="7962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2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34.979999999999997</c:v>
                </c:pt>
                <c:pt idx="1">
                  <c:v>35.909999999999997</c:v>
                </c:pt>
                <c:pt idx="2">
                  <c:v>37.42</c:v>
                </c:pt>
                <c:pt idx="3">
                  <c:v>41.02</c:v>
                </c:pt>
                <c:pt idx="4">
                  <c:v>50.71</c:v>
                </c:pt>
              </c:numCache>
            </c:numRef>
          </c:val>
        </c:ser>
        <c:dLbls>
          <c:showLegendKey val="0"/>
          <c:showVal val="0"/>
          <c:showCatName val="0"/>
          <c:showSerName val="0"/>
          <c:showPercent val="0"/>
          <c:showBubbleSize val="0"/>
        </c:dLbls>
        <c:gapWidth val="150"/>
        <c:axId val="92082560"/>
        <c:axId val="9208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ser>
        <c:dLbls>
          <c:showLegendKey val="0"/>
          <c:showVal val="0"/>
          <c:showCatName val="0"/>
          <c:showSerName val="0"/>
          <c:showPercent val="0"/>
          <c:showBubbleSize val="0"/>
        </c:dLbls>
        <c:marker val="1"/>
        <c:smooth val="0"/>
        <c:axId val="92082560"/>
        <c:axId val="92084480"/>
      </c:lineChart>
      <c:dateAx>
        <c:axId val="92082560"/>
        <c:scaling>
          <c:orientation val="minMax"/>
        </c:scaling>
        <c:delete val="1"/>
        <c:axPos val="b"/>
        <c:numFmt formatCode="ge" sourceLinked="1"/>
        <c:majorTickMark val="none"/>
        <c:minorTickMark val="none"/>
        <c:tickLblPos val="none"/>
        <c:crossAx val="92084480"/>
        <c:crosses val="autoZero"/>
        <c:auto val="1"/>
        <c:lblOffset val="100"/>
        <c:baseTimeUnit val="years"/>
      </c:dateAx>
      <c:valAx>
        <c:axId val="9208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8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71.180000000000007</c:v>
                </c:pt>
                <c:pt idx="1">
                  <c:v>68.41</c:v>
                </c:pt>
                <c:pt idx="2">
                  <c:v>68.760000000000005</c:v>
                </c:pt>
                <c:pt idx="3">
                  <c:v>71.3</c:v>
                </c:pt>
                <c:pt idx="4">
                  <c:v>73.38</c:v>
                </c:pt>
              </c:numCache>
            </c:numRef>
          </c:val>
        </c:ser>
        <c:dLbls>
          <c:showLegendKey val="0"/>
          <c:showVal val="0"/>
          <c:showCatName val="0"/>
          <c:showSerName val="0"/>
          <c:showPercent val="0"/>
          <c:showBubbleSize val="0"/>
        </c:dLbls>
        <c:gapWidth val="150"/>
        <c:axId val="92127232"/>
        <c:axId val="9212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ser>
        <c:dLbls>
          <c:showLegendKey val="0"/>
          <c:showVal val="0"/>
          <c:showCatName val="0"/>
          <c:showSerName val="0"/>
          <c:showPercent val="0"/>
          <c:showBubbleSize val="0"/>
        </c:dLbls>
        <c:marker val="1"/>
        <c:smooth val="0"/>
        <c:axId val="92127232"/>
        <c:axId val="92129152"/>
      </c:lineChart>
      <c:dateAx>
        <c:axId val="92127232"/>
        <c:scaling>
          <c:orientation val="minMax"/>
        </c:scaling>
        <c:delete val="1"/>
        <c:axPos val="b"/>
        <c:numFmt formatCode="ge" sourceLinked="1"/>
        <c:majorTickMark val="none"/>
        <c:minorTickMark val="none"/>
        <c:tickLblPos val="none"/>
        <c:crossAx val="92129152"/>
        <c:crosses val="autoZero"/>
        <c:auto val="1"/>
        <c:lblOffset val="100"/>
        <c:baseTimeUnit val="years"/>
      </c:dateAx>
      <c:valAx>
        <c:axId val="9212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2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51.83</c:v>
                </c:pt>
                <c:pt idx="1">
                  <c:v>35.01</c:v>
                </c:pt>
                <c:pt idx="2">
                  <c:v>51.54</c:v>
                </c:pt>
                <c:pt idx="3">
                  <c:v>71.540000000000006</c:v>
                </c:pt>
                <c:pt idx="4">
                  <c:v>85.56</c:v>
                </c:pt>
              </c:numCache>
            </c:numRef>
          </c:val>
        </c:ser>
        <c:dLbls>
          <c:showLegendKey val="0"/>
          <c:showVal val="0"/>
          <c:showCatName val="0"/>
          <c:showSerName val="0"/>
          <c:showPercent val="0"/>
          <c:showBubbleSize val="0"/>
        </c:dLbls>
        <c:gapWidth val="150"/>
        <c:axId val="80031104"/>
        <c:axId val="8005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031104"/>
        <c:axId val="80053760"/>
      </c:lineChart>
      <c:dateAx>
        <c:axId val="80031104"/>
        <c:scaling>
          <c:orientation val="minMax"/>
        </c:scaling>
        <c:delete val="1"/>
        <c:axPos val="b"/>
        <c:numFmt formatCode="ge" sourceLinked="1"/>
        <c:majorTickMark val="none"/>
        <c:minorTickMark val="none"/>
        <c:tickLblPos val="none"/>
        <c:crossAx val="80053760"/>
        <c:crosses val="autoZero"/>
        <c:auto val="1"/>
        <c:lblOffset val="100"/>
        <c:baseTimeUnit val="years"/>
      </c:dateAx>
      <c:valAx>
        <c:axId val="8005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3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607744"/>
        <c:axId val="8860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607744"/>
        <c:axId val="88609920"/>
      </c:lineChart>
      <c:dateAx>
        <c:axId val="88607744"/>
        <c:scaling>
          <c:orientation val="minMax"/>
        </c:scaling>
        <c:delete val="1"/>
        <c:axPos val="b"/>
        <c:numFmt formatCode="ge" sourceLinked="1"/>
        <c:majorTickMark val="none"/>
        <c:minorTickMark val="none"/>
        <c:tickLblPos val="none"/>
        <c:crossAx val="88609920"/>
        <c:crosses val="autoZero"/>
        <c:auto val="1"/>
        <c:lblOffset val="100"/>
        <c:baseTimeUnit val="years"/>
      </c:dateAx>
      <c:valAx>
        <c:axId val="8860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0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640128"/>
        <c:axId val="8864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640128"/>
        <c:axId val="88646400"/>
      </c:lineChart>
      <c:dateAx>
        <c:axId val="88640128"/>
        <c:scaling>
          <c:orientation val="minMax"/>
        </c:scaling>
        <c:delete val="1"/>
        <c:axPos val="b"/>
        <c:numFmt formatCode="ge" sourceLinked="1"/>
        <c:majorTickMark val="none"/>
        <c:minorTickMark val="none"/>
        <c:tickLblPos val="none"/>
        <c:crossAx val="88646400"/>
        <c:crosses val="autoZero"/>
        <c:auto val="1"/>
        <c:lblOffset val="100"/>
        <c:baseTimeUnit val="years"/>
      </c:dateAx>
      <c:valAx>
        <c:axId val="8864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4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660992"/>
        <c:axId val="8870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660992"/>
        <c:axId val="88704128"/>
      </c:lineChart>
      <c:dateAx>
        <c:axId val="88660992"/>
        <c:scaling>
          <c:orientation val="minMax"/>
        </c:scaling>
        <c:delete val="1"/>
        <c:axPos val="b"/>
        <c:numFmt formatCode="ge" sourceLinked="1"/>
        <c:majorTickMark val="none"/>
        <c:minorTickMark val="none"/>
        <c:tickLblPos val="none"/>
        <c:crossAx val="88704128"/>
        <c:crosses val="autoZero"/>
        <c:auto val="1"/>
        <c:lblOffset val="100"/>
        <c:baseTimeUnit val="years"/>
      </c:dateAx>
      <c:valAx>
        <c:axId val="8870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66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726144"/>
        <c:axId val="8873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726144"/>
        <c:axId val="88732416"/>
      </c:lineChart>
      <c:dateAx>
        <c:axId val="88726144"/>
        <c:scaling>
          <c:orientation val="minMax"/>
        </c:scaling>
        <c:delete val="1"/>
        <c:axPos val="b"/>
        <c:numFmt formatCode="ge" sourceLinked="1"/>
        <c:majorTickMark val="none"/>
        <c:minorTickMark val="none"/>
        <c:tickLblPos val="none"/>
        <c:crossAx val="88732416"/>
        <c:crosses val="autoZero"/>
        <c:auto val="1"/>
        <c:lblOffset val="100"/>
        <c:baseTimeUnit val="years"/>
      </c:dateAx>
      <c:valAx>
        <c:axId val="8873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2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5256.3</c:v>
                </c:pt>
                <c:pt idx="1">
                  <c:v>5518.9</c:v>
                </c:pt>
                <c:pt idx="2">
                  <c:v>5184.74</c:v>
                </c:pt>
                <c:pt idx="3">
                  <c:v>2288.7800000000002</c:v>
                </c:pt>
                <c:pt idx="4">
                  <c:v>1470.32</c:v>
                </c:pt>
              </c:numCache>
            </c:numRef>
          </c:val>
        </c:ser>
        <c:dLbls>
          <c:showLegendKey val="0"/>
          <c:showVal val="0"/>
          <c:showCatName val="0"/>
          <c:showSerName val="0"/>
          <c:showPercent val="0"/>
          <c:showBubbleSize val="0"/>
        </c:dLbls>
        <c:gapWidth val="150"/>
        <c:axId val="91973888"/>
        <c:axId val="9198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ser>
        <c:dLbls>
          <c:showLegendKey val="0"/>
          <c:showVal val="0"/>
          <c:showCatName val="0"/>
          <c:showSerName val="0"/>
          <c:showPercent val="0"/>
          <c:showBubbleSize val="0"/>
        </c:dLbls>
        <c:marker val="1"/>
        <c:smooth val="0"/>
        <c:axId val="91973888"/>
        <c:axId val="91988352"/>
      </c:lineChart>
      <c:dateAx>
        <c:axId val="91973888"/>
        <c:scaling>
          <c:orientation val="minMax"/>
        </c:scaling>
        <c:delete val="1"/>
        <c:axPos val="b"/>
        <c:numFmt formatCode="ge" sourceLinked="1"/>
        <c:majorTickMark val="none"/>
        <c:minorTickMark val="none"/>
        <c:tickLblPos val="none"/>
        <c:crossAx val="91988352"/>
        <c:crosses val="autoZero"/>
        <c:auto val="1"/>
        <c:lblOffset val="100"/>
        <c:baseTimeUnit val="years"/>
      </c:dateAx>
      <c:valAx>
        <c:axId val="9198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7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30.87</c:v>
                </c:pt>
                <c:pt idx="1">
                  <c:v>17.41</c:v>
                </c:pt>
                <c:pt idx="2">
                  <c:v>30.77</c:v>
                </c:pt>
                <c:pt idx="3">
                  <c:v>49.5</c:v>
                </c:pt>
                <c:pt idx="4">
                  <c:v>70.099999999999994</c:v>
                </c:pt>
              </c:numCache>
            </c:numRef>
          </c:val>
        </c:ser>
        <c:dLbls>
          <c:showLegendKey val="0"/>
          <c:showVal val="0"/>
          <c:showCatName val="0"/>
          <c:showSerName val="0"/>
          <c:showPercent val="0"/>
          <c:showBubbleSize val="0"/>
        </c:dLbls>
        <c:gapWidth val="150"/>
        <c:axId val="92009984"/>
        <c:axId val="9201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ser>
        <c:dLbls>
          <c:showLegendKey val="0"/>
          <c:showVal val="0"/>
          <c:showCatName val="0"/>
          <c:showSerName val="0"/>
          <c:showPercent val="0"/>
          <c:showBubbleSize val="0"/>
        </c:dLbls>
        <c:marker val="1"/>
        <c:smooth val="0"/>
        <c:axId val="92009984"/>
        <c:axId val="92011904"/>
      </c:lineChart>
      <c:dateAx>
        <c:axId val="92009984"/>
        <c:scaling>
          <c:orientation val="minMax"/>
        </c:scaling>
        <c:delete val="1"/>
        <c:axPos val="b"/>
        <c:numFmt formatCode="ge" sourceLinked="1"/>
        <c:majorTickMark val="none"/>
        <c:minorTickMark val="none"/>
        <c:tickLblPos val="none"/>
        <c:crossAx val="92011904"/>
        <c:crosses val="autoZero"/>
        <c:auto val="1"/>
        <c:lblOffset val="100"/>
        <c:baseTimeUnit val="years"/>
      </c:dateAx>
      <c:valAx>
        <c:axId val="9201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420.29</c:v>
                </c:pt>
                <c:pt idx="1">
                  <c:v>752.84</c:v>
                </c:pt>
                <c:pt idx="2">
                  <c:v>390.53</c:v>
                </c:pt>
                <c:pt idx="3">
                  <c:v>328.34</c:v>
                </c:pt>
                <c:pt idx="4">
                  <c:v>236.44</c:v>
                </c:pt>
              </c:numCache>
            </c:numRef>
          </c:val>
        </c:ser>
        <c:dLbls>
          <c:showLegendKey val="0"/>
          <c:showVal val="0"/>
          <c:showCatName val="0"/>
          <c:showSerName val="0"/>
          <c:showPercent val="0"/>
          <c:showBubbleSize val="0"/>
        </c:dLbls>
        <c:gapWidth val="150"/>
        <c:axId val="92046080"/>
        <c:axId val="9204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ser>
        <c:dLbls>
          <c:showLegendKey val="0"/>
          <c:showVal val="0"/>
          <c:showCatName val="0"/>
          <c:showSerName val="0"/>
          <c:showPercent val="0"/>
          <c:showBubbleSize val="0"/>
        </c:dLbls>
        <c:marker val="1"/>
        <c:smooth val="0"/>
        <c:axId val="92046080"/>
        <c:axId val="92048000"/>
      </c:lineChart>
      <c:dateAx>
        <c:axId val="92046080"/>
        <c:scaling>
          <c:orientation val="minMax"/>
        </c:scaling>
        <c:delete val="1"/>
        <c:axPos val="b"/>
        <c:numFmt formatCode="ge" sourceLinked="1"/>
        <c:majorTickMark val="none"/>
        <c:minorTickMark val="none"/>
        <c:tickLblPos val="none"/>
        <c:crossAx val="92048000"/>
        <c:crosses val="autoZero"/>
        <c:auto val="1"/>
        <c:lblOffset val="100"/>
        <c:baseTimeUnit val="years"/>
      </c:dateAx>
      <c:valAx>
        <c:axId val="9204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4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25" zoomScale="70" zoomScaleNormal="7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佐賀県　多久市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Cc3</v>
      </c>
      <c r="X8" s="72"/>
      <c r="Y8" s="72"/>
      <c r="Z8" s="72"/>
      <c r="AA8" s="72"/>
      <c r="AB8" s="72"/>
      <c r="AC8" s="72"/>
      <c r="AD8" s="73" t="s">
        <v>122</v>
      </c>
      <c r="AE8" s="73"/>
      <c r="AF8" s="73"/>
      <c r="AG8" s="73"/>
      <c r="AH8" s="73"/>
      <c r="AI8" s="73"/>
      <c r="AJ8" s="73"/>
      <c r="AK8" s="4"/>
      <c r="AL8" s="67">
        <f>データ!S6</f>
        <v>19929</v>
      </c>
      <c r="AM8" s="67"/>
      <c r="AN8" s="67"/>
      <c r="AO8" s="67"/>
      <c r="AP8" s="67"/>
      <c r="AQ8" s="67"/>
      <c r="AR8" s="67"/>
      <c r="AS8" s="67"/>
      <c r="AT8" s="66">
        <f>データ!T6</f>
        <v>96.96</v>
      </c>
      <c r="AU8" s="66"/>
      <c r="AV8" s="66"/>
      <c r="AW8" s="66"/>
      <c r="AX8" s="66"/>
      <c r="AY8" s="66"/>
      <c r="AZ8" s="66"/>
      <c r="BA8" s="66"/>
      <c r="BB8" s="66">
        <f>データ!U6</f>
        <v>205.54</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25.81</v>
      </c>
      <c r="Q10" s="66"/>
      <c r="R10" s="66"/>
      <c r="S10" s="66"/>
      <c r="T10" s="66"/>
      <c r="U10" s="66"/>
      <c r="V10" s="66"/>
      <c r="W10" s="66">
        <f>データ!Q6</f>
        <v>94</v>
      </c>
      <c r="X10" s="66"/>
      <c r="Y10" s="66"/>
      <c r="Z10" s="66"/>
      <c r="AA10" s="66"/>
      <c r="AB10" s="66"/>
      <c r="AC10" s="66"/>
      <c r="AD10" s="67">
        <f>データ!R6</f>
        <v>3240</v>
      </c>
      <c r="AE10" s="67"/>
      <c r="AF10" s="67"/>
      <c r="AG10" s="67"/>
      <c r="AH10" s="67"/>
      <c r="AI10" s="67"/>
      <c r="AJ10" s="67"/>
      <c r="AK10" s="2"/>
      <c r="AL10" s="67">
        <f>データ!V6</f>
        <v>5113</v>
      </c>
      <c r="AM10" s="67"/>
      <c r="AN10" s="67"/>
      <c r="AO10" s="67"/>
      <c r="AP10" s="67"/>
      <c r="AQ10" s="67"/>
      <c r="AR10" s="67"/>
      <c r="AS10" s="67"/>
      <c r="AT10" s="66">
        <f>データ!W6</f>
        <v>1.75</v>
      </c>
      <c r="AU10" s="66"/>
      <c r="AV10" s="66"/>
      <c r="AW10" s="66"/>
      <c r="AX10" s="66"/>
      <c r="AY10" s="66"/>
      <c r="AZ10" s="66"/>
      <c r="BA10" s="66"/>
      <c r="BB10" s="66">
        <f>データ!X6</f>
        <v>2921.71</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412040</v>
      </c>
      <c r="D6" s="33">
        <f t="shared" si="3"/>
        <v>47</v>
      </c>
      <c r="E6" s="33">
        <f t="shared" si="3"/>
        <v>17</v>
      </c>
      <c r="F6" s="33">
        <f t="shared" si="3"/>
        <v>1</v>
      </c>
      <c r="G6" s="33">
        <f t="shared" si="3"/>
        <v>0</v>
      </c>
      <c r="H6" s="33" t="str">
        <f t="shared" si="3"/>
        <v>佐賀県　多久市</v>
      </c>
      <c r="I6" s="33" t="str">
        <f t="shared" si="3"/>
        <v>法非適用</v>
      </c>
      <c r="J6" s="33" t="str">
        <f t="shared" si="3"/>
        <v>下水道事業</v>
      </c>
      <c r="K6" s="33" t="str">
        <f t="shared" si="3"/>
        <v>公共下水道</v>
      </c>
      <c r="L6" s="33" t="str">
        <f t="shared" si="3"/>
        <v>Cc3</v>
      </c>
      <c r="M6" s="33">
        <f t="shared" si="3"/>
        <v>0</v>
      </c>
      <c r="N6" s="34" t="str">
        <f t="shared" si="3"/>
        <v>-</v>
      </c>
      <c r="O6" s="34" t="str">
        <f t="shared" si="3"/>
        <v>該当数値なし</v>
      </c>
      <c r="P6" s="34">
        <f t="shared" si="3"/>
        <v>25.81</v>
      </c>
      <c r="Q6" s="34">
        <f t="shared" si="3"/>
        <v>94</v>
      </c>
      <c r="R6" s="34">
        <f t="shared" si="3"/>
        <v>3240</v>
      </c>
      <c r="S6" s="34">
        <f t="shared" si="3"/>
        <v>19929</v>
      </c>
      <c r="T6" s="34">
        <f t="shared" si="3"/>
        <v>96.96</v>
      </c>
      <c r="U6" s="34">
        <f t="shared" si="3"/>
        <v>205.54</v>
      </c>
      <c r="V6" s="34">
        <f t="shared" si="3"/>
        <v>5113</v>
      </c>
      <c r="W6" s="34">
        <f t="shared" si="3"/>
        <v>1.75</v>
      </c>
      <c r="X6" s="34">
        <f t="shared" si="3"/>
        <v>2921.71</v>
      </c>
      <c r="Y6" s="35">
        <f>IF(Y7="",NA(),Y7)</f>
        <v>51.83</v>
      </c>
      <c r="Z6" s="35">
        <f t="shared" ref="Z6:AH6" si="4">IF(Z7="",NA(),Z7)</f>
        <v>35.01</v>
      </c>
      <c r="AA6" s="35">
        <f t="shared" si="4"/>
        <v>51.54</v>
      </c>
      <c r="AB6" s="35">
        <f t="shared" si="4"/>
        <v>71.540000000000006</v>
      </c>
      <c r="AC6" s="35">
        <f t="shared" si="4"/>
        <v>85.56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5256.3</v>
      </c>
      <c r="BG6" s="35">
        <f t="shared" ref="BG6:BO6" si="7">IF(BG7="",NA(),BG7)</f>
        <v>5518.9</v>
      </c>
      <c r="BH6" s="35">
        <f t="shared" si="7"/>
        <v>5184.74</v>
      </c>
      <c r="BI6" s="35">
        <f t="shared" si="7"/>
        <v>2288.7800000000002</v>
      </c>
      <c r="BJ6" s="35">
        <f t="shared" si="7"/>
        <v>1470.32</v>
      </c>
      <c r="BK6" s="35">
        <f t="shared" si="7"/>
        <v>1574.53</v>
      </c>
      <c r="BL6" s="35">
        <f t="shared" si="7"/>
        <v>1506.51</v>
      </c>
      <c r="BM6" s="35">
        <f t="shared" si="7"/>
        <v>1315.67</v>
      </c>
      <c r="BN6" s="35">
        <f t="shared" si="7"/>
        <v>1240.1600000000001</v>
      </c>
      <c r="BO6" s="35">
        <f t="shared" si="7"/>
        <v>1193.49</v>
      </c>
      <c r="BP6" s="34" t="str">
        <f>IF(BP7="","",IF(BP7="-","【-】","【"&amp;SUBSTITUTE(TEXT(BP7,"#,##0.00"),"-","△")&amp;"】"))</f>
        <v>【728.30】</v>
      </c>
      <c r="BQ6" s="35">
        <f>IF(BQ7="",NA(),BQ7)</f>
        <v>30.87</v>
      </c>
      <c r="BR6" s="35">
        <f t="shared" ref="BR6:BZ6" si="8">IF(BR7="",NA(),BR7)</f>
        <v>17.41</v>
      </c>
      <c r="BS6" s="35">
        <f t="shared" si="8"/>
        <v>30.77</v>
      </c>
      <c r="BT6" s="35">
        <f t="shared" si="8"/>
        <v>49.5</v>
      </c>
      <c r="BU6" s="35">
        <f t="shared" si="8"/>
        <v>70.099999999999994</v>
      </c>
      <c r="BV6" s="35">
        <f t="shared" si="8"/>
        <v>57.36</v>
      </c>
      <c r="BW6" s="35">
        <f t="shared" si="8"/>
        <v>57.33</v>
      </c>
      <c r="BX6" s="35">
        <f t="shared" si="8"/>
        <v>60.78</v>
      </c>
      <c r="BY6" s="35">
        <f t="shared" si="8"/>
        <v>60.17</v>
      </c>
      <c r="BZ6" s="35">
        <f t="shared" si="8"/>
        <v>65.569999999999993</v>
      </c>
      <c r="CA6" s="34" t="str">
        <f>IF(CA7="","",IF(CA7="-","【-】","【"&amp;SUBSTITUTE(TEXT(CA7,"#,##0.00"),"-","△")&amp;"】"))</f>
        <v>【100.04】</v>
      </c>
      <c r="CB6" s="35">
        <f>IF(CB7="",NA(),CB7)</f>
        <v>420.29</v>
      </c>
      <c r="CC6" s="35">
        <f t="shared" ref="CC6:CK6" si="9">IF(CC7="",NA(),CC7)</f>
        <v>752.84</v>
      </c>
      <c r="CD6" s="35">
        <f t="shared" si="9"/>
        <v>390.53</v>
      </c>
      <c r="CE6" s="35">
        <f t="shared" si="9"/>
        <v>328.34</v>
      </c>
      <c r="CF6" s="35">
        <f t="shared" si="9"/>
        <v>236.44</v>
      </c>
      <c r="CG6" s="35">
        <f t="shared" si="9"/>
        <v>279.91000000000003</v>
      </c>
      <c r="CH6" s="35">
        <f t="shared" si="9"/>
        <v>284.52999999999997</v>
      </c>
      <c r="CI6" s="35">
        <f t="shared" si="9"/>
        <v>276.26</v>
      </c>
      <c r="CJ6" s="35">
        <f t="shared" si="9"/>
        <v>281.52999999999997</v>
      </c>
      <c r="CK6" s="35">
        <f t="shared" si="9"/>
        <v>263.04000000000002</v>
      </c>
      <c r="CL6" s="34" t="str">
        <f>IF(CL7="","",IF(CL7="-","【-】","【"&amp;SUBSTITUTE(TEXT(CL7,"#,##0.00"),"-","△")&amp;"】"))</f>
        <v>【137.82】</v>
      </c>
      <c r="CM6" s="35">
        <f>IF(CM7="",NA(),CM7)</f>
        <v>34.979999999999997</v>
      </c>
      <c r="CN6" s="35">
        <f t="shared" ref="CN6:CV6" si="10">IF(CN7="",NA(),CN7)</f>
        <v>35.909999999999997</v>
      </c>
      <c r="CO6" s="35">
        <f t="shared" si="10"/>
        <v>37.42</v>
      </c>
      <c r="CP6" s="35">
        <f t="shared" si="10"/>
        <v>41.02</v>
      </c>
      <c r="CQ6" s="35">
        <f t="shared" si="10"/>
        <v>50.71</v>
      </c>
      <c r="CR6" s="35">
        <f t="shared" si="10"/>
        <v>40.07</v>
      </c>
      <c r="CS6" s="35">
        <f t="shared" si="10"/>
        <v>39.92</v>
      </c>
      <c r="CT6" s="35">
        <f t="shared" si="10"/>
        <v>41.63</v>
      </c>
      <c r="CU6" s="35">
        <f t="shared" si="10"/>
        <v>44.89</v>
      </c>
      <c r="CV6" s="35">
        <f t="shared" si="10"/>
        <v>40.75</v>
      </c>
      <c r="CW6" s="34" t="str">
        <f>IF(CW7="","",IF(CW7="-","【-】","【"&amp;SUBSTITUTE(TEXT(CW7,"#,##0.00"),"-","△")&amp;"】"))</f>
        <v>【60.09】</v>
      </c>
      <c r="CX6" s="35">
        <f>IF(CX7="",NA(),CX7)</f>
        <v>71.180000000000007</v>
      </c>
      <c r="CY6" s="35">
        <f t="shared" ref="CY6:DG6" si="11">IF(CY7="",NA(),CY7)</f>
        <v>68.41</v>
      </c>
      <c r="CZ6" s="35">
        <f t="shared" si="11"/>
        <v>68.760000000000005</v>
      </c>
      <c r="DA6" s="35">
        <f t="shared" si="11"/>
        <v>71.3</v>
      </c>
      <c r="DB6" s="35">
        <f t="shared" si="11"/>
        <v>73.38</v>
      </c>
      <c r="DC6" s="35">
        <f t="shared" si="11"/>
        <v>66</v>
      </c>
      <c r="DD6" s="35">
        <f t="shared" si="11"/>
        <v>65.86</v>
      </c>
      <c r="DE6" s="35">
        <f t="shared" si="11"/>
        <v>66.33</v>
      </c>
      <c r="DF6" s="35">
        <f t="shared" si="11"/>
        <v>64.89</v>
      </c>
      <c r="DG6" s="35">
        <f t="shared" si="11"/>
        <v>64.97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0.33</v>
      </c>
      <c r="EN6" s="35">
        <f t="shared" si="14"/>
        <v>0.21</v>
      </c>
      <c r="EO6" s="34" t="str">
        <f>IF(EO7="","",IF(EO7="-","【-】","【"&amp;SUBSTITUTE(TEXT(EO7,"#,##0.00"),"-","△")&amp;"】"))</f>
        <v>【0.27】</v>
      </c>
    </row>
    <row r="7" spans="1:145" s="36" customFormat="1">
      <c r="A7" s="28"/>
      <c r="B7" s="37">
        <v>2016</v>
      </c>
      <c r="C7" s="37">
        <v>412040</v>
      </c>
      <c r="D7" s="37">
        <v>47</v>
      </c>
      <c r="E7" s="37">
        <v>17</v>
      </c>
      <c r="F7" s="37">
        <v>1</v>
      </c>
      <c r="G7" s="37">
        <v>0</v>
      </c>
      <c r="H7" s="37" t="s">
        <v>109</v>
      </c>
      <c r="I7" s="37" t="s">
        <v>110</v>
      </c>
      <c r="J7" s="37" t="s">
        <v>111</v>
      </c>
      <c r="K7" s="37" t="s">
        <v>112</v>
      </c>
      <c r="L7" s="37" t="s">
        <v>113</v>
      </c>
      <c r="M7" s="37"/>
      <c r="N7" s="38" t="s">
        <v>114</v>
      </c>
      <c r="O7" s="38" t="s">
        <v>115</v>
      </c>
      <c r="P7" s="38">
        <v>25.81</v>
      </c>
      <c r="Q7" s="38">
        <v>94</v>
      </c>
      <c r="R7" s="38">
        <v>3240</v>
      </c>
      <c r="S7" s="38">
        <v>19929</v>
      </c>
      <c r="T7" s="38">
        <v>96.96</v>
      </c>
      <c r="U7" s="38">
        <v>205.54</v>
      </c>
      <c r="V7" s="38">
        <v>5113</v>
      </c>
      <c r="W7" s="38">
        <v>1.75</v>
      </c>
      <c r="X7" s="38">
        <v>2921.71</v>
      </c>
      <c r="Y7" s="38">
        <v>51.83</v>
      </c>
      <c r="Z7" s="38">
        <v>35.01</v>
      </c>
      <c r="AA7" s="38">
        <v>51.54</v>
      </c>
      <c r="AB7" s="38">
        <v>71.540000000000006</v>
      </c>
      <c r="AC7" s="38">
        <v>85.56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5256.3</v>
      </c>
      <c r="BG7" s="38">
        <v>5518.9</v>
      </c>
      <c r="BH7" s="38">
        <v>5184.74</v>
      </c>
      <c r="BI7" s="38">
        <v>2288.7800000000002</v>
      </c>
      <c r="BJ7" s="38">
        <v>1470.32</v>
      </c>
      <c r="BK7" s="38">
        <v>1574.53</v>
      </c>
      <c r="BL7" s="38">
        <v>1506.51</v>
      </c>
      <c r="BM7" s="38">
        <v>1315.67</v>
      </c>
      <c r="BN7" s="38">
        <v>1240.1600000000001</v>
      </c>
      <c r="BO7" s="38">
        <v>1193.49</v>
      </c>
      <c r="BP7" s="38">
        <v>728.3</v>
      </c>
      <c r="BQ7" s="38">
        <v>30.87</v>
      </c>
      <c r="BR7" s="38">
        <v>17.41</v>
      </c>
      <c r="BS7" s="38">
        <v>30.77</v>
      </c>
      <c r="BT7" s="38">
        <v>49.5</v>
      </c>
      <c r="BU7" s="38">
        <v>70.099999999999994</v>
      </c>
      <c r="BV7" s="38">
        <v>57.36</v>
      </c>
      <c r="BW7" s="38">
        <v>57.33</v>
      </c>
      <c r="BX7" s="38">
        <v>60.78</v>
      </c>
      <c r="BY7" s="38">
        <v>60.17</v>
      </c>
      <c r="BZ7" s="38">
        <v>65.569999999999993</v>
      </c>
      <c r="CA7" s="38">
        <v>100.04</v>
      </c>
      <c r="CB7" s="38">
        <v>420.29</v>
      </c>
      <c r="CC7" s="38">
        <v>752.84</v>
      </c>
      <c r="CD7" s="38">
        <v>390.53</v>
      </c>
      <c r="CE7" s="38">
        <v>328.34</v>
      </c>
      <c r="CF7" s="38">
        <v>236.44</v>
      </c>
      <c r="CG7" s="38">
        <v>279.91000000000003</v>
      </c>
      <c r="CH7" s="38">
        <v>284.52999999999997</v>
      </c>
      <c r="CI7" s="38">
        <v>276.26</v>
      </c>
      <c r="CJ7" s="38">
        <v>281.52999999999997</v>
      </c>
      <c r="CK7" s="38">
        <v>263.04000000000002</v>
      </c>
      <c r="CL7" s="38">
        <v>137.82</v>
      </c>
      <c r="CM7" s="38">
        <v>34.979999999999997</v>
      </c>
      <c r="CN7" s="38">
        <v>35.909999999999997</v>
      </c>
      <c r="CO7" s="38">
        <v>37.42</v>
      </c>
      <c r="CP7" s="38">
        <v>41.02</v>
      </c>
      <c r="CQ7" s="38">
        <v>50.71</v>
      </c>
      <c r="CR7" s="38">
        <v>40.07</v>
      </c>
      <c r="CS7" s="38">
        <v>39.92</v>
      </c>
      <c r="CT7" s="38">
        <v>41.63</v>
      </c>
      <c r="CU7" s="38">
        <v>44.89</v>
      </c>
      <c r="CV7" s="38">
        <v>40.75</v>
      </c>
      <c r="CW7" s="38">
        <v>60.09</v>
      </c>
      <c r="CX7" s="38">
        <v>71.180000000000007</v>
      </c>
      <c r="CY7" s="38">
        <v>68.41</v>
      </c>
      <c r="CZ7" s="38">
        <v>68.760000000000005</v>
      </c>
      <c r="DA7" s="38">
        <v>71.3</v>
      </c>
      <c r="DB7" s="38">
        <v>73.38</v>
      </c>
      <c r="DC7" s="38">
        <v>66</v>
      </c>
      <c r="DD7" s="38">
        <v>65.86</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0.33</v>
      </c>
      <c r="EN7" s="38">
        <v>0.21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2018-02-28T02:44:33Z</cp:lastPrinted>
  <dcterms:created xsi:type="dcterms:W3CDTF">2017-12-25T02:13:01Z</dcterms:created>
  <dcterms:modified xsi:type="dcterms:W3CDTF">2018-02-28T02:45:27Z</dcterms:modified>
</cp:coreProperties>
</file>