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Fdh10110860\財政担当共有フォルダー\13-2公営企業一般\29公営企業一般\平成28年度経営比較分析表\300125【依頼】平成28年度決算「経営比較分析表」の分析等について\05総務省へURL報告、県HP公表、団体へ公表依頼、団体へ公表のお知らせ\☆HP公表データ（経営比較分析表）\08特排\"/>
    </mc:Choice>
  </mc:AlternateContent>
  <workbookProtection workbookPassword="B319" lockStructure="1"/>
  <bookViews>
    <workbookView xWindow="0" yWindow="0" windowWidth="20490" windowHeight="7935"/>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AL10" i="4"/>
  <c r="AL8" i="4"/>
  <c r="B8" i="4"/>
  <c r="C10" i="5" l="1"/>
  <c r="D10" i="5"/>
  <c r="E10" i="5"/>
  <c r="B10" i="5"/>
</calcChain>
</file>

<file path=xl/sharedStrings.xml><?xml version="1.0" encoding="utf-8"?>
<sst xmlns="http://schemas.openxmlformats.org/spreadsheetml/2006/main" count="284" uniqueCount="125">
  <si>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</si>
  <si>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</si>
  <si>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</si>
  <si>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</si>
  <si>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</si>
  <si>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</si>
  <si>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</si>
  <si>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</si>
  <si>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</si>
  <si>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</si>
  <si>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</si>
  <si>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</si>
  <si>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</si>
  <si>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</si>
  <si>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</si>
  <si>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</si>
  <si>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</si>
  <si>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</si>
  <si>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</si>
  <si>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</si>
  <si>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</si>
  <si>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</si>
  <si>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</si>
  <si>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</si>
  <si>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</si>
  <si>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</si>
  <si>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</si>
  <si>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</si>
  <si>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</si>
  <si>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</si>
  <si>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</si>
  <si>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</si>
  <si>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</si>
  <si>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</si>
  <si>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</si>
  <si>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</si>
  <si>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</si>
  <si>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</si>
  <si>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</si>
  <si>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</si>
  <si>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</si>
  <si>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</si>
  <si>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</si>
  <si>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</si>
  <si>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</si>
  <si>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</si>
  <si>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</si>
  <si>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</si>
  <si>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</si>
  <si>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</si>
  <si>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</si>
  <si>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</si>
  <si>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</si>
  <si>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</si>
  <si>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</si>
  <si>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</si>
  <si>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</si>
  <si>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</si>
  <si>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</si>
  <si>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</si>
  <si>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</si>
  <si>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</si>
  <si>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</si>
  <si>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</si>
  <si>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</si>
  <si>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</si>
  <si>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</si>
  <si>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</si>
  <si>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</si>
  <si>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</si>
  <si>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</si>
  <si>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</si>
  <si>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</si>
  <si>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</si>
  <si>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</si>
  <si>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</si>
  <si>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</si>
  <si>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</si>
  <si>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</si>
  <si>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</si>
  <si>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</si>
  <si>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</si>
  <si>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</si>
  <si>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</si>
  <si>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</si>
  <si>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</si>
  <si>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</si>
  <si>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</si>
  <si>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</si>
  <si>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</si>
  <si>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</si>
  <si>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</si>
  <si>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</si>
  <si>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</si>
  <si>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</si>
  <si>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</si>
  <si>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</si>
  <si>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</si>
  <si>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</si>
  <si>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</si>
  <si>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</si>
  <si>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</si>
  <si>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</si>
  <si>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</si>
  <si>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</si>
  <si>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</si>
  <si>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</si>
  <si>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</si>
  <si>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</si>
  <si>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嬉野市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</si>
  <si>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</si>
  <si>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</si>
  <si>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</si>
  <si>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</si>
  <si>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</si>
  <si>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</si>
  <si>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</si>
  <si>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</si>
  <si>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</si>
  <si>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</si>
  <si>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</si>
  <si>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事業開始から2年が経過した時点で事業規模が平成27年度と平成28年度で異なる為、前年度比較との数値の差が大きく類似団体と比較して数値が乖離している点が見られる。今後事業が進展していくことで、経営状態が見えてくると思われる。
　現在は、他会計からの繰入金は少ないが、今後の社会情勢の変化や財政状況に応じて使用料の改定を検討し、安定した健全経営を目指す。浄化槽や制度の利点を周知しながら、住民の衛生的な生活環境や水環境を守るため、事業を推進する。</t>
    <rPh sb="0" eb="2">
      <t>ジギョウ</t>
    </rPh>
    <rPh sb="2" eb="4">
      <t>カイシ</t>
    </rPh>
    <rPh sb="7" eb="8">
      <t>ネン</t>
    </rPh>
    <rPh sb="9" eb="11">
      <t>ケイカ</t>
    </rPh>
    <rPh sb="13" eb="15">
      <t>ジテン</t>
    </rPh>
    <rPh sb="16" eb="18">
      <t>ジギョウ</t>
    </rPh>
    <rPh sb="18" eb="20">
      <t>キボ</t>
    </rPh>
    <rPh sb="21" eb="23">
      <t>ヘイセイ</t>
    </rPh>
    <rPh sb="25" eb="26">
      <t>ネン</t>
    </rPh>
    <rPh sb="26" eb="27">
      <t>ド</t>
    </rPh>
    <rPh sb="28" eb="30">
      <t>ヘイセイ</t>
    </rPh>
    <rPh sb="32" eb="33">
      <t>ネン</t>
    </rPh>
    <rPh sb="33" eb="34">
      <t>ド</t>
    </rPh>
    <rPh sb="35" eb="36">
      <t>コト</t>
    </rPh>
    <rPh sb="38" eb="39">
      <t>タメ</t>
    </rPh>
    <rPh sb="40" eb="41">
      <t>ゼン</t>
    </rPh>
    <rPh sb="41" eb="43">
      <t>ネンド</t>
    </rPh>
    <rPh sb="43" eb="45">
      <t>ヒカク</t>
    </rPh>
    <rPh sb="47" eb="49">
      <t>スウチ</t>
    </rPh>
    <rPh sb="50" eb="51">
      <t>サ</t>
    </rPh>
    <rPh sb="52" eb="53">
      <t>オオ</t>
    </rPh>
    <rPh sb="55" eb="57">
      <t>ルイジ</t>
    </rPh>
    <rPh sb="57" eb="59">
      <t>ダンタイ</t>
    </rPh>
    <rPh sb="60" eb="62">
      <t>ヒカク</t>
    </rPh>
    <rPh sb="64" eb="66">
      <t>スウチ</t>
    </rPh>
    <rPh sb="67" eb="69">
      <t>カイリ</t>
    </rPh>
    <rPh sb="73" eb="74">
      <t>テン</t>
    </rPh>
    <rPh sb="75" eb="76">
      <t>ミ</t>
    </rPh>
    <rPh sb="80" eb="82">
      <t>コンゴ</t>
    </rPh>
    <rPh sb="82" eb="84">
      <t>ジギョウ</t>
    </rPh>
    <rPh sb="85" eb="87">
      <t>シンテン</t>
    </rPh>
    <rPh sb="95" eb="97">
      <t>ケイエイ</t>
    </rPh>
    <rPh sb="97" eb="99">
      <t>ジョウタイ</t>
    </rPh>
    <rPh sb="100" eb="101">
      <t>ミ</t>
    </rPh>
    <rPh sb="106" eb="107">
      <t>オモ</t>
    </rPh>
    <phoneticPr fontId="4"/>
  </si>
  <si>
    <t>平成27年度より整備を行っており、管渠等の老朽化はまだ発生していない。</t>
    <rPh sb="5" eb="6">
      <t>ド</t>
    </rPh>
    <phoneticPr fontId="4"/>
  </si>
  <si>
    <t>非設置</t>
    <rPh sb="0" eb="1">
      <t>ヒ</t>
    </rPh>
    <rPh sb="1" eb="3">
      <t>セッチ</t>
    </rPh>
    <phoneticPr fontId="4"/>
  </si>
  <si>
    <t>①収益的収支比率
平成27年度からの事業開始であり、平成28年度においても地方債の償還を据置いており、元金償還金が発生していないことから若干の黒字を示している。
④企業債残高対事業規模比率
事業開始後間もないことから、類似団体に比し高い割合ではあると考えられる。今後も整備を進めることにより増加傾向となると考えられるため、加入促進による収入の増加が必要である。
⑤経費回収率
事業開始後間もないことから、類似団体と比較して、低い値を示している。今後事業進展による使用料の増加が見込めるが、設置者の増加に伴い維持管理費用も増加する為、収入と維持管理費の支出に注意することが必要である。
⑥汚水処理原価
事業開始後間もないことから、類似団体と比較して高くなっている。事業進捗に伴う有収水量の増加により、改善が見込まれるが、今後も維持管理費等の見直しを行い汚水処理原価を低くしていく必要がある。
⑦施設利用率は事業開始後間もないことから、類似団体を下回っているが、事業進捗により改善が見込まれる。今後、処理施設の利用状況を考える必要がある。
⑧水洗化率は整備中の事業であるため、平均値と比べると低い水準となっている。</t>
    <rPh sb="1" eb="3">
      <t>シュウエキ</t>
    </rPh>
    <rPh sb="3" eb="4">
      <t>テキ</t>
    </rPh>
    <rPh sb="4" eb="6">
      <t>シュウシ</t>
    </rPh>
    <rPh sb="6" eb="8">
      <t>ヒリツ</t>
    </rPh>
    <rPh sb="9" eb="11">
      <t>ヘイセイ</t>
    </rPh>
    <rPh sb="13" eb="15">
      <t>ネンド</t>
    </rPh>
    <rPh sb="26" eb="28">
      <t>ヘイセイ</t>
    </rPh>
    <rPh sb="30" eb="32">
      <t>ネンド</t>
    </rPh>
    <rPh sb="37" eb="40">
      <t>チホウサイ</t>
    </rPh>
    <rPh sb="41" eb="43">
      <t>ショウカン</t>
    </rPh>
    <rPh sb="44" eb="46">
      <t>スエオキ</t>
    </rPh>
    <rPh sb="51" eb="53">
      <t>ガンキン</t>
    </rPh>
    <rPh sb="57" eb="59">
      <t>ハッセイ</t>
    </rPh>
    <rPh sb="68" eb="70">
      <t>ジャッカン</t>
    </rPh>
    <rPh sb="74" eb="75">
      <t>シメ</t>
    </rPh>
    <rPh sb="164" eb="166">
      <t>ソクシン</t>
    </rPh>
    <rPh sb="184" eb="186">
      <t>ケイヒ</t>
    </rPh>
    <rPh sb="186" eb="188">
      <t>カイシュウ</t>
    </rPh>
    <rPh sb="188" eb="189">
      <t>リツ</t>
    </rPh>
    <rPh sb="204" eb="206">
      <t>ルイジ</t>
    </rPh>
    <rPh sb="206" eb="208">
      <t>ダンタイ</t>
    </rPh>
    <rPh sb="209" eb="211">
      <t>ヒカク</t>
    </rPh>
    <rPh sb="214" eb="215">
      <t>ヒク</t>
    </rPh>
    <rPh sb="216" eb="217">
      <t>アタイ</t>
    </rPh>
    <rPh sb="218" eb="219">
      <t>シメ</t>
    </rPh>
    <rPh sb="224" eb="226">
      <t>コンゴ</t>
    </rPh>
    <rPh sb="226" eb="228">
      <t>ジギョウ</t>
    </rPh>
    <rPh sb="228" eb="230">
      <t>シンテン</t>
    </rPh>
    <rPh sb="233" eb="236">
      <t>シヨウリョウ</t>
    </rPh>
    <rPh sb="237" eb="239">
      <t>ゾウカ</t>
    </rPh>
    <rPh sb="240" eb="242">
      <t>ミコ</t>
    </rPh>
    <rPh sb="246" eb="248">
      <t>セッチ</t>
    </rPh>
    <rPh sb="248" eb="249">
      <t>シャ</t>
    </rPh>
    <rPh sb="250" eb="252">
      <t>ゾウカ</t>
    </rPh>
    <rPh sb="253" eb="254">
      <t>トモナ</t>
    </rPh>
    <rPh sb="255" eb="257">
      <t>イジ</t>
    </rPh>
    <rPh sb="257" eb="259">
      <t>カンリ</t>
    </rPh>
    <rPh sb="259" eb="261">
      <t>ヒヨウ</t>
    </rPh>
    <rPh sb="262" eb="264">
      <t>ゾウカ</t>
    </rPh>
    <rPh sb="266" eb="267">
      <t>タメ</t>
    </rPh>
    <rPh sb="268" eb="270">
      <t>シュウニュウ</t>
    </rPh>
    <rPh sb="271" eb="273">
      <t>イジ</t>
    </rPh>
    <rPh sb="273" eb="275">
      <t>カンリ</t>
    </rPh>
    <rPh sb="275" eb="276">
      <t>ヒ</t>
    </rPh>
    <rPh sb="277" eb="279">
      <t>シシュツ</t>
    </rPh>
    <rPh sb="280" eb="282">
      <t>チュウイ</t>
    </rPh>
    <rPh sb="287" eb="289">
      <t>ヒツヨウ</t>
    </rPh>
    <rPh sb="336" eb="338">
      <t>シンチョク</t>
    </rPh>
    <rPh sb="339" eb="340">
      <t>トモナ</t>
    </rPh>
    <rPh sb="341" eb="343">
      <t>ユウシュウ</t>
    </rPh>
    <rPh sb="343" eb="345">
      <t>スイリョウ</t>
    </rPh>
    <rPh sb="346" eb="348">
      <t>ゾウカ</t>
    </rPh>
    <rPh sb="352" eb="354">
      <t>カイゼン</t>
    </rPh>
    <rPh sb="355" eb="357">
      <t>ミコ</t>
    </rPh>
    <rPh sb="362" eb="364">
      <t>コンゴ</t>
    </rPh>
    <rPh sb="370" eb="371">
      <t>トウ</t>
    </rPh>
    <rPh sb="376" eb="377">
      <t>オコナ</t>
    </rPh>
    <rPh sb="435" eb="437">
      <t>シンチョク</t>
    </rPh>
    <rPh sb="440" eb="442">
      <t>カイゼン</t>
    </rPh>
    <rPh sb="443" eb="445">
      <t>ミコ</t>
    </rPh>
    <rPh sb="449" eb="45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</si>
</sst>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D8-4182-B324-9F2690472309}"/>
            </c:ext>
          </c:extLst>
        </c:ser>
        <c:dLbls>
          <c:showLegendKey val="0"/>
          <c:showVal val="0"/>
          <c:showCatName val="0"/>
          <c:showSerName val="0"/>
          <c:showPercent val="0"/>
          <c:showBubbleSize val="0"/>
        </c:dLbls>
        <c:gapWidth val="150"/>
        <c:axId val="427920000"/>
        <c:axId val="42792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AD8-4182-B324-9F2690472309}"/>
            </c:ext>
          </c:extLst>
        </c:ser>
        <c:dLbls>
          <c:showLegendKey val="0"/>
          <c:showVal val="0"/>
          <c:showCatName val="0"/>
          <c:showSerName val="0"/>
          <c:showPercent val="0"/>
          <c:showBubbleSize val="0"/>
        </c:dLbls>
        <c:marker val="1"/>
        <c:smooth val="0"/>
        <c:axId val="427920000"/>
        <c:axId val="427920392"/>
      </c:lineChart>
      <c:dateAx>
        <c:axId val="427920000"/>
        <c:scaling>
          <c:orientation val="minMax"/>
        </c:scaling>
        <c:delete val="1"/>
        <c:axPos val="b"/>
        <c:numFmt formatCode="ge" sourceLinked="1"/>
        <c:majorTickMark val="none"/>
        <c:minorTickMark val="none"/>
        <c:tickLblPos val="none"/>
        <c:crossAx val="427920392"/>
        <c:crosses val="autoZero"/>
        <c:auto val="1"/>
        <c:lblOffset val="100"/>
        <c:baseTimeUnit val="years"/>
      </c:dateAx>
      <c:valAx>
        <c:axId val="42792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92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19.05</c:v>
                </c:pt>
                <c:pt idx="4">
                  <c:v>48.5</c:v>
                </c:pt>
              </c:numCache>
            </c:numRef>
          </c:val>
          <c:extLst>
            <c:ext xmlns:c16="http://schemas.microsoft.com/office/drawing/2014/chart" uri="{C3380CC4-5D6E-409C-BE32-E72D297353CC}">
              <c16:uniqueId val="{00000000-DABB-46D6-AF20-8A1F77F30F70}"/>
            </c:ext>
          </c:extLst>
        </c:ser>
        <c:dLbls>
          <c:showLegendKey val="0"/>
          <c:showVal val="0"/>
          <c:showCatName val="0"/>
          <c:showSerName val="0"/>
          <c:showPercent val="0"/>
          <c:showBubbleSize val="0"/>
        </c:dLbls>
        <c:gapWidth val="150"/>
        <c:axId val="431658872"/>
        <c:axId val="4316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58.25</c:v>
                </c:pt>
                <c:pt idx="4">
                  <c:v>61.55</c:v>
                </c:pt>
              </c:numCache>
            </c:numRef>
          </c:val>
          <c:smooth val="0"/>
          <c:extLst>
            <c:ext xmlns:c16="http://schemas.microsoft.com/office/drawing/2014/chart" uri="{C3380CC4-5D6E-409C-BE32-E72D297353CC}">
              <c16:uniqueId val="{00000001-DABB-46D6-AF20-8A1F77F30F70}"/>
            </c:ext>
          </c:extLst>
        </c:ser>
        <c:dLbls>
          <c:showLegendKey val="0"/>
          <c:showVal val="0"/>
          <c:showCatName val="0"/>
          <c:showSerName val="0"/>
          <c:showPercent val="0"/>
          <c:showBubbleSize val="0"/>
        </c:dLbls>
        <c:marker val="1"/>
        <c:smooth val="0"/>
        <c:axId val="431658872"/>
        <c:axId val="431659264"/>
      </c:lineChart>
      <c:dateAx>
        <c:axId val="431658872"/>
        <c:scaling>
          <c:orientation val="minMax"/>
        </c:scaling>
        <c:delete val="1"/>
        <c:axPos val="b"/>
        <c:numFmt formatCode="ge" sourceLinked="1"/>
        <c:majorTickMark val="none"/>
        <c:minorTickMark val="none"/>
        <c:tickLblPos val="none"/>
        <c:crossAx val="431659264"/>
        <c:crosses val="autoZero"/>
        <c:auto val="1"/>
        <c:lblOffset val="100"/>
        <c:baseTimeUnit val="years"/>
      </c:dateAx>
      <c:valAx>
        <c:axId val="4316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65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28.23</c:v>
                </c:pt>
                <c:pt idx="4">
                  <c:v>30.33</c:v>
                </c:pt>
              </c:numCache>
            </c:numRef>
          </c:val>
          <c:extLst>
            <c:ext xmlns:c16="http://schemas.microsoft.com/office/drawing/2014/chart" uri="{C3380CC4-5D6E-409C-BE32-E72D297353CC}">
              <c16:uniqueId val="{00000000-88A6-4B44-8679-312B8EB52937}"/>
            </c:ext>
          </c:extLst>
        </c:ser>
        <c:dLbls>
          <c:showLegendKey val="0"/>
          <c:showVal val="0"/>
          <c:showCatName val="0"/>
          <c:showSerName val="0"/>
          <c:showPercent val="0"/>
          <c:showBubbleSize val="0"/>
        </c:dLbls>
        <c:gapWidth val="150"/>
        <c:axId val="431660440"/>
        <c:axId val="4316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68.150000000000006</c:v>
                </c:pt>
                <c:pt idx="4">
                  <c:v>67.489999999999995</c:v>
                </c:pt>
              </c:numCache>
            </c:numRef>
          </c:val>
          <c:smooth val="0"/>
          <c:extLst>
            <c:ext xmlns:c16="http://schemas.microsoft.com/office/drawing/2014/chart" uri="{C3380CC4-5D6E-409C-BE32-E72D297353CC}">
              <c16:uniqueId val="{00000001-88A6-4B44-8679-312B8EB52937}"/>
            </c:ext>
          </c:extLst>
        </c:ser>
        <c:dLbls>
          <c:showLegendKey val="0"/>
          <c:showVal val="0"/>
          <c:showCatName val="0"/>
          <c:showSerName val="0"/>
          <c:showPercent val="0"/>
          <c:showBubbleSize val="0"/>
        </c:dLbls>
        <c:marker val="1"/>
        <c:smooth val="0"/>
        <c:axId val="431660440"/>
        <c:axId val="431660832"/>
      </c:lineChart>
      <c:dateAx>
        <c:axId val="431660440"/>
        <c:scaling>
          <c:orientation val="minMax"/>
        </c:scaling>
        <c:delete val="1"/>
        <c:axPos val="b"/>
        <c:numFmt formatCode="ge" sourceLinked="1"/>
        <c:majorTickMark val="none"/>
        <c:minorTickMark val="none"/>
        <c:tickLblPos val="none"/>
        <c:crossAx val="431660832"/>
        <c:crosses val="autoZero"/>
        <c:auto val="1"/>
        <c:lblOffset val="100"/>
        <c:baseTimeUnit val="years"/>
      </c:dateAx>
      <c:valAx>
        <c:axId val="4316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66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150.58000000000001</c:v>
                </c:pt>
                <c:pt idx="4">
                  <c:v>100.29</c:v>
                </c:pt>
              </c:numCache>
            </c:numRef>
          </c:val>
          <c:extLst>
            <c:ext xmlns:c16="http://schemas.microsoft.com/office/drawing/2014/chart" uri="{C3380CC4-5D6E-409C-BE32-E72D297353CC}">
              <c16:uniqueId val="{00000000-7444-497D-856B-42BCDEEC7582}"/>
            </c:ext>
          </c:extLst>
        </c:ser>
        <c:dLbls>
          <c:showLegendKey val="0"/>
          <c:showVal val="0"/>
          <c:showCatName val="0"/>
          <c:showSerName val="0"/>
          <c:showPercent val="0"/>
          <c:showBubbleSize val="0"/>
        </c:dLbls>
        <c:gapWidth val="150"/>
        <c:axId val="427921568"/>
        <c:axId val="42792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44-497D-856B-42BCDEEC7582}"/>
            </c:ext>
          </c:extLst>
        </c:ser>
        <c:dLbls>
          <c:showLegendKey val="0"/>
          <c:showVal val="0"/>
          <c:showCatName val="0"/>
          <c:showSerName val="0"/>
          <c:showPercent val="0"/>
          <c:showBubbleSize val="0"/>
        </c:dLbls>
        <c:marker val="1"/>
        <c:smooth val="0"/>
        <c:axId val="427921568"/>
        <c:axId val="427921960"/>
      </c:lineChart>
      <c:dateAx>
        <c:axId val="427921568"/>
        <c:scaling>
          <c:orientation val="minMax"/>
        </c:scaling>
        <c:delete val="1"/>
        <c:axPos val="b"/>
        <c:numFmt formatCode="ge" sourceLinked="1"/>
        <c:majorTickMark val="none"/>
        <c:minorTickMark val="none"/>
        <c:tickLblPos val="none"/>
        <c:crossAx val="427921960"/>
        <c:crosses val="autoZero"/>
        <c:auto val="1"/>
        <c:lblOffset val="100"/>
        <c:baseTimeUnit val="years"/>
      </c:dateAx>
      <c:valAx>
        <c:axId val="42792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9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D3-41EE-876A-67728556EFDF}"/>
            </c:ext>
          </c:extLst>
        </c:ser>
        <c:dLbls>
          <c:showLegendKey val="0"/>
          <c:showVal val="0"/>
          <c:showCatName val="0"/>
          <c:showSerName val="0"/>
          <c:showPercent val="0"/>
          <c:showBubbleSize val="0"/>
        </c:dLbls>
        <c:gapWidth val="150"/>
        <c:axId val="427923136"/>
        <c:axId val="42792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D3-41EE-876A-67728556EFDF}"/>
            </c:ext>
          </c:extLst>
        </c:ser>
        <c:dLbls>
          <c:showLegendKey val="0"/>
          <c:showVal val="0"/>
          <c:showCatName val="0"/>
          <c:showSerName val="0"/>
          <c:showPercent val="0"/>
          <c:showBubbleSize val="0"/>
        </c:dLbls>
        <c:marker val="1"/>
        <c:smooth val="0"/>
        <c:axId val="427923136"/>
        <c:axId val="427923528"/>
      </c:lineChart>
      <c:dateAx>
        <c:axId val="427923136"/>
        <c:scaling>
          <c:orientation val="minMax"/>
        </c:scaling>
        <c:delete val="1"/>
        <c:axPos val="b"/>
        <c:numFmt formatCode="ge" sourceLinked="1"/>
        <c:majorTickMark val="none"/>
        <c:minorTickMark val="none"/>
        <c:tickLblPos val="none"/>
        <c:crossAx val="427923528"/>
        <c:crosses val="autoZero"/>
        <c:auto val="1"/>
        <c:lblOffset val="100"/>
        <c:baseTimeUnit val="years"/>
      </c:dateAx>
      <c:valAx>
        <c:axId val="42792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92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C2-4CA3-B0C0-47895A1C1948}"/>
            </c:ext>
          </c:extLst>
        </c:ser>
        <c:dLbls>
          <c:showLegendKey val="0"/>
          <c:showVal val="0"/>
          <c:showCatName val="0"/>
          <c:showSerName val="0"/>
          <c:showPercent val="0"/>
          <c:showBubbleSize val="0"/>
        </c:dLbls>
        <c:gapWidth val="150"/>
        <c:axId val="427924704"/>
        <c:axId val="427925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C2-4CA3-B0C0-47895A1C1948}"/>
            </c:ext>
          </c:extLst>
        </c:ser>
        <c:dLbls>
          <c:showLegendKey val="0"/>
          <c:showVal val="0"/>
          <c:showCatName val="0"/>
          <c:showSerName val="0"/>
          <c:showPercent val="0"/>
          <c:showBubbleSize val="0"/>
        </c:dLbls>
        <c:marker val="1"/>
        <c:smooth val="0"/>
        <c:axId val="427924704"/>
        <c:axId val="427925096"/>
      </c:lineChart>
      <c:dateAx>
        <c:axId val="427924704"/>
        <c:scaling>
          <c:orientation val="minMax"/>
        </c:scaling>
        <c:delete val="1"/>
        <c:axPos val="b"/>
        <c:numFmt formatCode="ge" sourceLinked="1"/>
        <c:majorTickMark val="none"/>
        <c:minorTickMark val="none"/>
        <c:tickLblPos val="none"/>
        <c:crossAx val="427925096"/>
        <c:crosses val="autoZero"/>
        <c:auto val="1"/>
        <c:lblOffset val="100"/>
        <c:baseTimeUnit val="years"/>
      </c:dateAx>
      <c:valAx>
        <c:axId val="42792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9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68-462F-A039-E5CF41DE2B3B}"/>
            </c:ext>
          </c:extLst>
        </c:ser>
        <c:dLbls>
          <c:showLegendKey val="0"/>
          <c:showVal val="0"/>
          <c:showCatName val="0"/>
          <c:showSerName val="0"/>
          <c:showPercent val="0"/>
          <c:showBubbleSize val="0"/>
        </c:dLbls>
        <c:gapWidth val="150"/>
        <c:axId val="431794024"/>
        <c:axId val="43179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68-462F-A039-E5CF41DE2B3B}"/>
            </c:ext>
          </c:extLst>
        </c:ser>
        <c:dLbls>
          <c:showLegendKey val="0"/>
          <c:showVal val="0"/>
          <c:showCatName val="0"/>
          <c:showSerName val="0"/>
          <c:showPercent val="0"/>
          <c:showBubbleSize val="0"/>
        </c:dLbls>
        <c:marker val="1"/>
        <c:smooth val="0"/>
        <c:axId val="431794024"/>
        <c:axId val="431794416"/>
      </c:lineChart>
      <c:dateAx>
        <c:axId val="431794024"/>
        <c:scaling>
          <c:orientation val="minMax"/>
        </c:scaling>
        <c:delete val="1"/>
        <c:axPos val="b"/>
        <c:numFmt formatCode="ge" sourceLinked="1"/>
        <c:majorTickMark val="none"/>
        <c:minorTickMark val="none"/>
        <c:tickLblPos val="none"/>
        <c:crossAx val="431794416"/>
        <c:crosses val="autoZero"/>
        <c:auto val="1"/>
        <c:lblOffset val="100"/>
        <c:baseTimeUnit val="years"/>
      </c:dateAx>
      <c:valAx>
        <c:axId val="43179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79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9F-4AF8-8C16-4E24F5979EEA}"/>
            </c:ext>
          </c:extLst>
        </c:ser>
        <c:dLbls>
          <c:showLegendKey val="0"/>
          <c:showVal val="0"/>
          <c:showCatName val="0"/>
          <c:showSerName val="0"/>
          <c:showPercent val="0"/>
          <c:showBubbleSize val="0"/>
        </c:dLbls>
        <c:gapWidth val="150"/>
        <c:axId val="431795592"/>
        <c:axId val="43179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9F-4AF8-8C16-4E24F5979EEA}"/>
            </c:ext>
          </c:extLst>
        </c:ser>
        <c:dLbls>
          <c:showLegendKey val="0"/>
          <c:showVal val="0"/>
          <c:showCatName val="0"/>
          <c:showSerName val="0"/>
          <c:showPercent val="0"/>
          <c:showBubbleSize val="0"/>
        </c:dLbls>
        <c:marker val="1"/>
        <c:smooth val="0"/>
        <c:axId val="431795592"/>
        <c:axId val="431795984"/>
      </c:lineChart>
      <c:dateAx>
        <c:axId val="431795592"/>
        <c:scaling>
          <c:orientation val="minMax"/>
        </c:scaling>
        <c:delete val="1"/>
        <c:axPos val="b"/>
        <c:numFmt formatCode="ge" sourceLinked="1"/>
        <c:majorTickMark val="none"/>
        <c:minorTickMark val="none"/>
        <c:tickLblPos val="none"/>
        <c:crossAx val="431795984"/>
        <c:crosses val="autoZero"/>
        <c:auto val="1"/>
        <c:lblOffset val="100"/>
        <c:baseTimeUnit val="years"/>
      </c:dateAx>
      <c:valAx>
        <c:axId val="43179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79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1515.86</c:v>
                </c:pt>
                <c:pt idx="4">
                  <c:v>666.08</c:v>
                </c:pt>
              </c:numCache>
            </c:numRef>
          </c:val>
          <c:extLst>
            <c:ext xmlns:c16="http://schemas.microsoft.com/office/drawing/2014/chart" uri="{C3380CC4-5D6E-409C-BE32-E72D297353CC}">
              <c16:uniqueId val="{00000000-8FD3-48AF-9017-386C8AB44DBD}"/>
            </c:ext>
          </c:extLst>
        </c:ser>
        <c:dLbls>
          <c:showLegendKey val="0"/>
          <c:showVal val="0"/>
          <c:showCatName val="0"/>
          <c:showSerName val="0"/>
          <c:showPercent val="0"/>
          <c:showBubbleSize val="0"/>
        </c:dLbls>
        <c:gapWidth val="150"/>
        <c:axId val="431797160"/>
        <c:axId val="43179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392.19</c:v>
                </c:pt>
                <c:pt idx="4">
                  <c:v>413.5</c:v>
                </c:pt>
              </c:numCache>
            </c:numRef>
          </c:val>
          <c:smooth val="0"/>
          <c:extLst>
            <c:ext xmlns:c16="http://schemas.microsoft.com/office/drawing/2014/chart" uri="{C3380CC4-5D6E-409C-BE32-E72D297353CC}">
              <c16:uniqueId val="{00000001-8FD3-48AF-9017-386C8AB44DBD}"/>
            </c:ext>
          </c:extLst>
        </c:ser>
        <c:dLbls>
          <c:showLegendKey val="0"/>
          <c:showVal val="0"/>
          <c:showCatName val="0"/>
          <c:showSerName val="0"/>
          <c:showPercent val="0"/>
          <c:showBubbleSize val="0"/>
        </c:dLbls>
        <c:marker val="1"/>
        <c:smooth val="0"/>
        <c:axId val="431797160"/>
        <c:axId val="431797552"/>
      </c:lineChart>
      <c:dateAx>
        <c:axId val="431797160"/>
        <c:scaling>
          <c:orientation val="minMax"/>
        </c:scaling>
        <c:delete val="1"/>
        <c:axPos val="b"/>
        <c:numFmt formatCode="ge" sourceLinked="1"/>
        <c:majorTickMark val="none"/>
        <c:minorTickMark val="none"/>
        <c:tickLblPos val="none"/>
        <c:crossAx val="431797552"/>
        <c:crosses val="autoZero"/>
        <c:auto val="1"/>
        <c:lblOffset val="100"/>
        <c:baseTimeUnit val="years"/>
      </c:dateAx>
      <c:valAx>
        <c:axId val="43179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79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31.56</c:v>
                </c:pt>
                <c:pt idx="4">
                  <c:v>39.57</c:v>
                </c:pt>
              </c:numCache>
            </c:numRef>
          </c:val>
          <c:extLst>
            <c:ext xmlns:c16="http://schemas.microsoft.com/office/drawing/2014/chart" uri="{C3380CC4-5D6E-409C-BE32-E72D297353CC}">
              <c16:uniqueId val="{00000000-43E5-45B1-B13B-5A825FFB9D9B}"/>
            </c:ext>
          </c:extLst>
        </c:ser>
        <c:dLbls>
          <c:showLegendKey val="0"/>
          <c:showVal val="0"/>
          <c:showCatName val="0"/>
          <c:showSerName val="0"/>
          <c:showPercent val="0"/>
          <c:showBubbleSize val="0"/>
        </c:dLbls>
        <c:gapWidth val="150"/>
        <c:axId val="431798728"/>
        <c:axId val="43179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57.03</c:v>
                </c:pt>
                <c:pt idx="4">
                  <c:v>55.84</c:v>
                </c:pt>
              </c:numCache>
            </c:numRef>
          </c:val>
          <c:smooth val="0"/>
          <c:extLst>
            <c:ext xmlns:c16="http://schemas.microsoft.com/office/drawing/2014/chart" uri="{C3380CC4-5D6E-409C-BE32-E72D297353CC}">
              <c16:uniqueId val="{00000001-43E5-45B1-B13B-5A825FFB9D9B}"/>
            </c:ext>
          </c:extLst>
        </c:ser>
        <c:dLbls>
          <c:showLegendKey val="0"/>
          <c:showVal val="0"/>
          <c:showCatName val="0"/>
          <c:showSerName val="0"/>
          <c:showPercent val="0"/>
          <c:showBubbleSize val="0"/>
        </c:dLbls>
        <c:marker val="1"/>
        <c:smooth val="0"/>
        <c:axId val="431798728"/>
        <c:axId val="431799120"/>
      </c:lineChart>
      <c:dateAx>
        <c:axId val="431798728"/>
        <c:scaling>
          <c:orientation val="minMax"/>
        </c:scaling>
        <c:delete val="1"/>
        <c:axPos val="b"/>
        <c:numFmt formatCode="ge" sourceLinked="1"/>
        <c:majorTickMark val="none"/>
        <c:minorTickMark val="none"/>
        <c:tickLblPos val="none"/>
        <c:crossAx val="431799120"/>
        <c:crosses val="autoZero"/>
        <c:auto val="1"/>
        <c:lblOffset val="100"/>
        <c:baseTimeUnit val="years"/>
      </c:dateAx>
      <c:valAx>
        <c:axId val="43179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79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476.33</c:v>
                </c:pt>
                <c:pt idx="4">
                  <c:v>381.98</c:v>
                </c:pt>
              </c:numCache>
            </c:numRef>
          </c:val>
          <c:extLst>
            <c:ext xmlns:c16="http://schemas.microsoft.com/office/drawing/2014/chart" uri="{C3380CC4-5D6E-409C-BE32-E72D297353CC}">
              <c16:uniqueId val="{00000000-A527-480F-B106-04073BF6C433}"/>
            </c:ext>
          </c:extLst>
        </c:ser>
        <c:dLbls>
          <c:showLegendKey val="0"/>
          <c:showVal val="0"/>
          <c:showCatName val="0"/>
          <c:showSerName val="0"/>
          <c:showPercent val="0"/>
          <c:showBubbleSize val="0"/>
        </c:dLbls>
        <c:gapWidth val="150"/>
        <c:axId val="431800296"/>
        <c:axId val="43180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283.73</c:v>
                </c:pt>
                <c:pt idx="4">
                  <c:v>287.57</c:v>
                </c:pt>
              </c:numCache>
            </c:numRef>
          </c:val>
          <c:smooth val="0"/>
          <c:extLst>
            <c:ext xmlns:c16="http://schemas.microsoft.com/office/drawing/2014/chart" uri="{C3380CC4-5D6E-409C-BE32-E72D297353CC}">
              <c16:uniqueId val="{00000001-A527-480F-B106-04073BF6C433}"/>
            </c:ext>
          </c:extLst>
        </c:ser>
        <c:dLbls>
          <c:showLegendKey val="0"/>
          <c:showVal val="0"/>
          <c:showCatName val="0"/>
          <c:showSerName val="0"/>
          <c:showPercent val="0"/>
          <c:showBubbleSize val="0"/>
        </c:dLbls>
        <c:marker val="1"/>
        <c:smooth val="0"/>
        <c:axId val="431800296"/>
        <c:axId val="431800688"/>
      </c:lineChart>
      <c:dateAx>
        <c:axId val="431800296"/>
        <c:scaling>
          <c:orientation val="minMax"/>
        </c:scaling>
        <c:delete val="1"/>
        <c:axPos val="b"/>
        <c:numFmt formatCode="ge" sourceLinked="1"/>
        <c:majorTickMark val="none"/>
        <c:minorTickMark val="none"/>
        <c:tickLblPos val="none"/>
        <c:crossAx val="431800688"/>
        <c:crosses val="autoZero"/>
        <c:auto val="1"/>
        <c:lblOffset val="100"/>
        <c:baseTimeUnit val="years"/>
      </c:dateAx>
      <c:valAx>
        <c:axId val="43180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80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4"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佐賀県　嬉野市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123</v>
      </c>
      <c r="AE8" s="73"/>
      <c r="AF8" s="73"/>
      <c r="AG8" s="73"/>
      <c r="AH8" s="73"/>
      <c r="AI8" s="73"/>
      <c r="AJ8" s="73"/>
      <c r="AK8" s="4"/>
      <c r="AL8" s="67">
        <f>データ!S6</f>
        <v>27020</v>
      </c>
      <c r="AM8" s="67"/>
      <c r="AN8" s="67"/>
      <c r="AO8" s="67"/>
      <c r="AP8" s="67"/>
      <c r="AQ8" s="67"/>
      <c r="AR8" s="67"/>
      <c r="AS8" s="67"/>
      <c r="AT8" s="66">
        <f>データ!T6</f>
        <v>126.41</v>
      </c>
      <c r="AU8" s="66"/>
      <c r="AV8" s="66"/>
      <c r="AW8" s="66"/>
      <c r="AX8" s="66"/>
      <c r="AY8" s="66"/>
      <c r="AZ8" s="66"/>
      <c r="BA8" s="66"/>
      <c r="BB8" s="66">
        <f>データ!U6</f>
        <v>213.75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31.81</v>
      </c>
      <c r="Q10" s="66"/>
      <c r="R10" s="66"/>
      <c r="S10" s="66"/>
      <c r="T10" s="66"/>
      <c r="U10" s="66"/>
      <c r="V10" s="66"/>
      <c r="W10" s="66">
        <f>データ!Q6</f>
        <v>100</v>
      </c>
      <c r="X10" s="66"/>
      <c r="Y10" s="66"/>
      <c r="Z10" s="66"/>
      <c r="AA10" s="66"/>
      <c r="AB10" s="66"/>
      <c r="AC10" s="66"/>
      <c r="AD10" s="67">
        <f>データ!R6</f>
        <v>2910</v>
      </c>
      <c r="AE10" s="67"/>
      <c r="AF10" s="67"/>
      <c r="AG10" s="67"/>
      <c r="AH10" s="67"/>
      <c r="AI10" s="67"/>
      <c r="AJ10" s="67"/>
      <c r="AK10" s="2"/>
      <c r="AL10" s="67">
        <f>データ!V6</f>
        <v>8523</v>
      </c>
      <c r="AM10" s="67"/>
      <c r="AN10" s="67"/>
      <c r="AO10" s="67"/>
      <c r="AP10" s="67"/>
      <c r="AQ10" s="67"/>
      <c r="AR10" s="67"/>
      <c r="AS10" s="67"/>
      <c r="AT10" s="66">
        <f>データ!W6</f>
        <v>6.47</v>
      </c>
      <c r="AU10" s="66"/>
      <c r="AV10" s="66"/>
      <c r="AW10" s="66"/>
      <c r="AX10" s="66"/>
      <c r="AY10" s="66"/>
      <c r="AZ10" s="66"/>
      <c r="BA10" s="66"/>
      <c r="BB10" s="66">
        <f>データ!X6</f>
        <v>1317.31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124</v>
      </c>
      <c r="BM16" s="85"/>
      <c r="BN16" s="85"/>
      <c r="BO16" s="85"/>
      <c r="BP16" s="85"/>
      <c r="BQ16" s="85"/>
      <c r="BR16" s="85"/>
      <c r="BS16" s="85"/>
      <c r="BT16" s="85"/>
      <c r="BU16" s="85"/>
      <c r="BV16" s="85"/>
      <c r="BW16" s="85"/>
      <c r="BX16" s="85"/>
      <c r="BY16" s="85"/>
      <c r="BZ16" s="86"/>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84"/>
      <c r="BM34" s="85"/>
      <c r="BN34" s="85"/>
      <c r="BO34" s="85"/>
      <c r="BP34" s="85"/>
      <c r="BQ34" s="85"/>
      <c r="BR34" s="85"/>
      <c r="BS34" s="85"/>
      <c r="BT34" s="85"/>
      <c r="BU34" s="85"/>
      <c r="BV34" s="85"/>
      <c r="BW34" s="85"/>
      <c r="BX34" s="85"/>
      <c r="BY34" s="85"/>
      <c r="BZ34" s="86"/>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84"/>
      <c r="BM35" s="85"/>
      <c r="BN35" s="85"/>
      <c r="BO35" s="85"/>
      <c r="BP35" s="85"/>
      <c r="BQ35" s="85"/>
      <c r="BR35" s="85"/>
      <c r="BS35" s="85"/>
      <c r="BT35" s="85"/>
      <c r="BU35" s="85"/>
      <c r="BV35" s="85"/>
      <c r="BW35" s="85"/>
      <c r="BX35" s="85"/>
      <c r="BY35" s="85"/>
      <c r="BZ35" s="86"/>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412091</v>
      </c>
      <c r="D6" s="33">
        <f t="shared" si="3"/>
        <v>47</v>
      </c>
      <c r="E6" s="33">
        <f t="shared" si="3"/>
        <v>18</v>
      </c>
      <c r="F6" s="33">
        <f t="shared" si="3"/>
        <v>0</v>
      </c>
      <c r="G6" s="33">
        <f t="shared" si="3"/>
        <v>0</v>
      </c>
      <c r="H6" s="33" t="str">
        <f t="shared" si="3"/>
        <v>佐賀県　嬉野市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31.81</v>
      </c>
      <c r="Q6" s="34">
        <f t="shared" si="3"/>
        <v>100</v>
      </c>
      <c r="R6" s="34">
        <f t="shared" si="3"/>
        <v>2910</v>
      </c>
      <c r="S6" s="34">
        <f t="shared" si="3"/>
        <v>27020</v>
      </c>
      <c r="T6" s="34">
        <f t="shared" si="3"/>
        <v>126.41</v>
      </c>
      <c r="U6" s="34">
        <f t="shared" si="3"/>
        <v>213.75</v>
      </c>
      <c r="V6" s="34">
        <f t="shared" si="3"/>
        <v>8523</v>
      </c>
      <c r="W6" s="34">
        <f t="shared" si="3"/>
        <v>6.47</v>
      </c>
      <c r="X6" s="34">
        <f t="shared" si="3"/>
        <v>1317.31</v>
      </c>
      <c r="Y6" s="35" t="str">
        <f>IF(Y7="",NA(),Y7)</f>
        <v>-</v>
      </c>
      <c r="Z6" s="35" t="str">
        <f t="shared" ref="Z6:AH6" si="4">IF(Z7="",NA(),Z7)</f>
        <v>-</v>
      </c>
      <c r="AA6" s="35" t="str">
        <f t="shared" si="4"/>
        <v>-</v>
      </c>
      <c r="AB6" s="35">
        <f t="shared" si="4"/>
        <v>150.58000000000001</v>
      </c>
      <c r="AC6" s="35">
        <f t="shared" si="4"/>
        <v>100.29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5">
        <f t="shared" si="7"/>
        <v>1515.86</v>
      </c>
      <c r="BJ6" s="35">
        <f t="shared" si="7"/>
        <v>666.08</v>
      </c>
      <c r="BK6" s="35" t="str">
        <f t="shared" si="7"/>
        <v>-</v>
      </c>
      <c r="BL6" s="35" t="str">
        <f t="shared" si="7"/>
        <v>-</v>
      </c>
      <c r="BM6" s="35" t="str">
        <f t="shared" si="7"/>
        <v>-</v>
      </c>
      <c r="BN6" s="35">
        <f t="shared" si="7"/>
        <v>392.19</v>
      </c>
      <c r="BO6" s="35">
        <f t="shared" si="7"/>
        <v>413.5</v>
      </c>
      <c r="BP6" s="34" t="str">
        <f>IF(BP7="","",IF(BP7="-","【-】","【"&amp;SUBSTITUTE(TEXT(BP7,"#,##0.00"),"-","△")&amp;"】"))</f>
        <v>【346.13】</v>
      </c>
      <c r="BQ6" s="35" t="str">
        <f>IF(BQ7="",NA(),BQ7)</f>
        <v>-</v>
      </c>
      <c r="BR6" s="35" t="str">
        <f t="shared" ref="BR6:BZ6" si="8">IF(BR7="",NA(),BR7)</f>
        <v>-</v>
      </c>
      <c r="BS6" s="35" t="str">
        <f t="shared" si="8"/>
        <v>-</v>
      </c>
      <c r="BT6" s="35">
        <f t="shared" si="8"/>
        <v>31.56</v>
      </c>
      <c r="BU6" s="35">
        <f t="shared" si="8"/>
        <v>39.57</v>
      </c>
      <c r="BV6" s="35" t="str">
        <f t="shared" si="8"/>
        <v>-</v>
      </c>
      <c r="BW6" s="35" t="str">
        <f t="shared" si="8"/>
        <v>-</v>
      </c>
      <c r="BX6" s="35" t="str">
        <f t="shared" si="8"/>
        <v>-</v>
      </c>
      <c r="BY6" s="35">
        <f t="shared" si="8"/>
        <v>57.03</v>
      </c>
      <c r="BZ6" s="35">
        <f t="shared" si="8"/>
        <v>55.84</v>
      </c>
      <c r="CA6" s="34" t="str">
        <f>IF(CA7="","",IF(CA7="-","【-】","【"&amp;SUBSTITUTE(TEXT(CA7,"#,##0.00"),"-","△")&amp;"】"))</f>
        <v>【59.83】</v>
      </c>
      <c r="CB6" s="35" t="str">
        <f>IF(CB7="",NA(),CB7)</f>
        <v>-</v>
      </c>
      <c r="CC6" s="35" t="str">
        <f t="shared" ref="CC6:CK6" si="9">IF(CC7="",NA(),CC7)</f>
        <v>-</v>
      </c>
      <c r="CD6" s="35" t="str">
        <f t="shared" si="9"/>
        <v>-</v>
      </c>
      <c r="CE6" s="35">
        <f t="shared" si="9"/>
        <v>476.33</v>
      </c>
      <c r="CF6" s="35">
        <f t="shared" si="9"/>
        <v>381.98</v>
      </c>
      <c r="CG6" s="35" t="str">
        <f t="shared" si="9"/>
        <v>-</v>
      </c>
      <c r="CH6" s="35" t="str">
        <f t="shared" si="9"/>
        <v>-</v>
      </c>
      <c r="CI6" s="35" t="str">
        <f t="shared" si="9"/>
        <v>-</v>
      </c>
      <c r="CJ6" s="35">
        <f t="shared" si="9"/>
        <v>283.73</v>
      </c>
      <c r="CK6" s="35">
        <f t="shared" si="9"/>
        <v>287.57</v>
      </c>
      <c r="CL6" s="34" t="str">
        <f>IF(CL7="","",IF(CL7="-","【-】","【"&amp;SUBSTITUTE(TEXT(CL7,"#,##0.00"),"-","△")&amp;"】"))</f>
        <v>【268.69】</v>
      </c>
      <c r="CM6" s="35" t="str">
        <f>IF(CM7="",NA(),CM7)</f>
        <v>-</v>
      </c>
      <c r="CN6" s="35" t="str">
        <f t="shared" ref="CN6:CV6" si="10">IF(CN7="",NA(),CN7)</f>
        <v>-</v>
      </c>
      <c r="CO6" s="35" t="str">
        <f t="shared" si="10"/>
        <v>-</v>
      </c>
      <c r="CP6" s="35">
        <f t="shared" si="10"/>
        <v>19.05</v>
      </c>
      <c r="CQ6" s="35">
        <f t="shared" si="10"/>
        <v>48.5</v>
      </c>
      <c r="CR6" s="35" t="str">
        <f t="shared" si="10"/>
        <v>-</v>
      </c>
      <c r="CS6" s="35" t="str">
        <f t="shared" si="10"/>
        <v>-</v>
      </c>
      <c r="CT6" s="35" t="str">
        <f t="shared" si="10"/>
        <v>-</v>
      </c>
      <c r="CU6" s="35">
        <f t="shared" si="10"/>
        <v>58.25</v>
      </c>
      <c r="CV6" s="35">
        <f t="shared" si="10"/>
        <v>61.55</v>
      </c>
      <c r="CW6" s="34" t="str">
        <f>IF(CW7="","",IF(CW7="-","【-】","【"&amp;SUBSTITUTE(TEXT(CW7,"#,##0.00"),"-","△")&amp;"】"))</f>
        <v>【61.71】</v>
      </c>
      <c r="CX6" s="35" t="str">
        <f>IF(CX7="",NA(),CX7)</f>
        <v>-</v>
      </c>
      <c r="CY6" s="35" t="str">
        <f t="shared" ref="CY6:DG6" si="11">IF(CY7="",NA(),CY7)</f>
        <v>-</v>
      </c>
      <c r="CZ6" s="35" t="str">
        <f t="shared" si="11"/>
        <v>-</v>
      </c>
      <c r="DA6" s="35">
        <f t="shared" si="11"/>
        <v>28.23</v>
      </c>
      <c r="DB6" s="35">
        <f t="shared" si="11"/>
        <v>30.33</v>
      </c>
      <c r="DC6" s="35" t="str">
        <f t="shared" si="11"/>
        <v>-</v>
      </c>
      <c r="DD6" s="35" t="str">
        <f t="shared" si="11"/>
        <v>-</v>
      </c>
      <c r="DE6" s="35" t="str">
        <f t="shared" si="11"/>
        <v>-</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412091</v>
      </c>
      <c r="D7" s="37">
        <v>47</v>
      </c>
      <c r="E7" s="37">
        <v>18</v>
      </c>
      <c r="F7" s="37">
        <v>0</v>
      </c>
      <c r="G7" s="37">
        <v>0</v>
      </c>
      <c r="H7" s="37" t="s">
        <v>109</v>
      </c>
      <c r="I7" s="37" t="s">
        <v>110</v>
      </c>
      <c r="J7" s="37" t="s">
        <v>111</v>
      </c>
      <c r="K7" s="37" t="s">
        <v>112</v>
      </c>
      <c r="L7" s="37" t="s">
        <v>113</v>
      </c>
      <c r="M7" s="37"/>
      <c r="N7" s="38" t="s">
        <v>114</v>
      </c>
      <c r="O7" s="38" t="s">
        <v>115</v>
      </c>
      <c r="P7" s="38">
        <v>31.81</v>
      </c>
      <c r="Q7" s="38">
        <v>100</v>
      </c>
      <c r="R7" s="38">
        <v>2910</v>
      </c>
      <c r="S7" s="38">
        <v>27020</v>
      </c>
      <c r="T7" s="38">
        <v>126.41</v>
      </c>
      <c r="U7" s="38">
        <v>213.75</v>
      </c>
      <c r="V7" s="38">
        <v>8523</v>
      </c>
      <c r="W7" s="38">
        <v>6.47</v>
      </c>
      <c r="X7" s="38">
        <v>1317.31</v>
      </c>
      <c r="Y7" s="38" t="s">
        <v>114</v>
      </c>
      <c r="Z7" s="38" t="s">
        <v>114</v>
      </c>
      <c r="AA7" s="38" t="s">
        <v>114</v>
      </c>
      <c r="AB7" s="38">
        <v>150.58000000000001</v>
      </c>
      <c r="AC7" s="38">
        <v>100.29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114</v>
      </c>
      <c r="BG7" s="38" t="s">
        <v>114</v>
      </c>
      <c r="BH7" s="38" t="s">
        <v>114</v>
      </c>
      <c r="BI7" s="38">
        <v>1515.86</v>
      </c>
      <c r="BJ7" s="38">
        <v>666.08</v>
      </c>
      <c r="BK7" s="38" t="s">
        <v>114</v>
      </c>
      <c r="BL7" s="38" t="s">
        <v>114</v>
      </c>
      <c r="BM7" s="38" t="s">
        <v>114</v>
      </c>
      <c r="BN7" s="38">
        <v>392.19</v>
      </c>
      <c r="BO7" s="38">
        <v>413.5</v>
      </c>
      <c r="BP7" s="38">
        <v>346.13</v>
      </c>
      <c r="BQ7" s="38" t="s">
        <v>114</v>
      </c>
      <c r="BR7" s="38" t="s">
        <v>114</v>
      </c>
      <c r="BS7" s="38" t="s">
        <v>114</v>
      </c>
      <c r="BT7" s="38">
        <v>31.56</v>
      </c>
      <c r="BU7" s="38">
        <v>39.57</v>
      </c>
      <c r="BV7" s="38" t="s">
        <v>114</v>
      </c>
      <c r="BW7" s="38" t="s">
        <v>114</v>
      </c>
      <c r="BX7" s="38" t="s">
        <v>114</v>
      </c>
      <c r="BY7" s="38">
        <v>57.03</v>
      </c>
      <c r="BZ7" s="38">
        <v>55.84</v>
      </c>
      <c r="CA7" s="38">
        <v>59.83</v>
      </c>
      <c r="CB7" s="38" t="s">
        <v>114</v>
      </c>
      <c r="CC7" s="38" t="s">
        <v>114</v>
      </c>
      <c r="CD7" s="38" t="s">
        <v>114</v>
      </c>
      <c r="CE7" s="38">
        <v>476.33</v>
      </c>
      <c r="CF7" s="38">
        <v>381.98</v>
      </c>
      <c r="CG7" s="38" t="s">
        <v>114</v>
      </c>
      <c r="CH7" s="38" t="s">
        <v>114</v>
      </c>
      <c r="CI7" s="38" t="s">
        <v>114</v>
      </c>
      <c r="CJ7" s="38">
        <v>283.73</v>
      </c>
      <c r="CK7" s="38">
        <v>287.57</v>
      </c>
      <c r="CL7" s="38">
        <v>268.69</v>
      </c>
      <c r="CM7" s="38" t="s">
        <v>114</v>
      </c>
      <c r="CN7" s="38" t="s">
        <v>114</v>
      </c>
      <c r="CO7" s="38" t="s">
        <v>114</v>
      </c>
      <c r="CP7" s="38">
        <v>19.05</v>
      </c>
      <c r="CQ7" s="38">
        <v>48.5</v>
      </c>
      <c r="CR7" s="38" t="s">
        <v>114</v>
      </c>
      <c r="CS7" s="38" t="s">
        <v>114</v>
      </c>
      <c r="CT7" s="38" t="s">
        <v>114</v>
      </c>
      <c r="CU7" s="38">
        <v>58.25</v>
      </c>
      <c r="CV7" s="38">
        <v>61.55</v>
      </c>
      <c r="CW7" s="38">
        <v>61.71</v>
      </c>
      <c r="CX7" s="38" t="s">
        <v>114</v>
      </c>
      <c r="CY7" s="38" t="s">
        <v>114</v>
      </c>
      <c r="CZ7" s="38" t="s">
        <v>114</v>
      </c>
      <c r="DA7" s="38">
        <v>28.23</v>
      </c>
      <c r="DB7" s="38">
        <v>30.33</v>
      </c>
      <c r="DC7" s="38" t="s">
        <v>114</v>
      </c>
      <c r="DD7" s="38" t="s">
        <v>114</v>
      </c>
      <c r="DE7" s="38" t="s">
        <v>114</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田久保　克明（市町支援課）</cp:lastModifiedBy>
  <cp:lastPrinted>2018-01-30T06:59:46Z</cp:lastPrinted>
  <dcterms:created xsi:type="dcterms:W3CDTF">2017-12-25T02:41:53Z</dcterms:created>
  <dcterms:modified xsi:type="dcterms:W3CDTF">2018-02-22T04:21:08Z</dcterms:modified>
  <cp:category/>
</cp:coreProperties>
</file>