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-15" yWindow="-15" windowWidth="10245" windowHeight="808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<sst xmlns="http://schemas.openxmlformats.org/spreadsheetml/2006/main" count="251" uniqueCount="126">
  <si>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</si>
  <si>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</si>
  <si>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</si>
  <si>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</si>
  <si>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</si>
  <si>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</si>
  <si>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</si>
  <si>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</si>
  <si>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</si>
  <si>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</si>
  <si>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</si>
  <si>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</si>
  <si>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</si>
  <si>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</si>
  <si>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</si>
  <si>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</si>
  <si>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</si>
  <si>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</si>
  <si>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</si>
  <si>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</si>
  <si>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</si>
  <si>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</si>
  <si>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</si>
  <si>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</si>
  <si>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</si>
  <si>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</si>
  <si>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</si>
  <si>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</si>
  <si>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</si>
  <si>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</si>
  <si>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</si>
  <si>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</si>
  <si>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</si>
  <si>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</si>
  <si>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</si>
  <si>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</si>
  <si>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</si>
  <si>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</si>
  <si>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</si>
  <si>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</si>
  <si>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</si>
  <si>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</si>
  <si>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</si>
  <si>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</si>
  <si>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</si>
  <si>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</si>
  <si>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</si>
  <si>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</si>
  <si>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</si>
  <si>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</si>
  <si>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</si>
  <si>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</si>
  <si>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</si>
  <si>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</si>
  <si>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</si>
  <si>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</si>
  <si>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</si>
  <si>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</si>
  <si>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</si>
  <si>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</si>
  <si>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</si>
  <si>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</si>
  <si>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</si>
  <si>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</si>
  <si>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</si>
  <si>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</si>
  <si>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</si>
  <si>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</si>
  <si>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</si>
  <si>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</si>
  <si>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</si>
  <si>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</si>
  <si>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</si>
  <si>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</si>
  <si>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</si>
  <si>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</si>
  <si>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</si>
  <si>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</si>
  <si>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</si>
  <si>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</si>
  <si>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</si>
  <si>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</si>
  <si>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</si>
  <si>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</si>
  <si>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</si>
  <si>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</si>
  <si>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</si>
  <si>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</si>
  <si>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</si>
  <si>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</si>
  <si>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</si>
  <si>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</si>
  <si>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</si>
  <si>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</si>
  <si>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</si>
  <si>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</si>
  <si>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</si>
  <si>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</si>
  <si>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</si>
  <si>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</si>
  <si>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</si>
  <si>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</si>
  <si>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</si>
  <si>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</si>
  <si>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</si>
  <si>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</si>
  <si>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</si>
  <si>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</si>
  <si>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</si>
  <si>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</si>
  <si>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武雄市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</si>
  <si>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</si>
  <si>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</si>
  <si>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</si>
  <si>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</si>
  <si>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</si>
  <si>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</si>
  <si>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</si>
  <si>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</si>
  <si>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</si>
  <si>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</si>
  <si>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</si>
  <si>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当市の特定地域生活排水事業は平成21年度から開始しており、浄化槽本体の耐用年数は約30年であることから、平成28年度現在では老朽化には至っていない。
　ただし、ブロア等の付属設備については事業開始から8年を経過し、故障等の発生が発生し始めており、順次修繕等の対応が必要な状況である。</t>
    <rPh sb="133" eb="135">
      <t>ヒツヨウ</t>
    </rPh>
    <phoneticPr fontId="4"/>
  </si>
  <si>
    <t>　当市では、平成28年度末で1648基の戸別浄化槽の維持管理を行っている。
　経費回収率は約89.51％と類似団体平均値と比較し高い水準ではあるが、今後も100％に近づけるよう経営努力を行っていく必要がある。
　また、水洗化率を高めるために普及促進にさらに力を入れるとともに、コスト削減のため、維持管理費の見直しを進めていく必要がある。</t>
    <rPh sb="18" eb="19">
      <t>キ</t>
    </rPh>
    <rPh sb="20" eb="22">
      <t>コベツ</t>
    </rPh>
    <rPh sb="22" eb="25">
      <t>ジョウカソウ</t>
    </rPh>
    <rPh sb="57" eb="59">
      <t>ヘイキン</t>
    </rPh>
    <rPh sb="59" eb="60">
      <t>チ</t>
    </rPh>
    <rPh sb="74" eb="76">
      <t>コンゴ</t>
    </rPh>
    <rPh sb="82" eb="83">
      <t>チカ</t>
    </rPh>
    <rPh sb="88" eb="90">
      <t>ケイエイ</t>
    </rPh>
    <rPh sb="90" eb="92">
      <t>ドリョク</t>
    </rPh>
    <rPh sb="93" eb="94">
      <t>オコナ</t>
    </rPh>
    <rPh sb="141" eb="143">
      <t>サクゲン</t>
    </rPh>
    <phoneticPr fontId="4"/>
  </si>
  <si>
    <t>非設置</t>
    <rPh sb="0" eb="1">
      <t>ヒ</t>
    </rPh>
    <rPh sb="1" eb="3">
      <t>セッチ</t>
    </rPh>
    <phoneticPr fontId="4"/>
  </si>
  <si>
    <t>　戸別浄化槽については現在整備推進中であり、企業債利息の支払いが年々増加していく状況下にあるため、収益的収支比率は95.82％と平成27年度と比較して減少している。
　経費回収率は平成27年度並みと特に変化はなく、類似団体平均値と比較しても高い位置で推移しており、現在のところ適切な料金設定であると言える。
　武雄市では、現在戸別浄化槽の普及促進中であり、施設利用率は依然類似団体平均値と比較して低く出てしまうが、水洗化率は確実に伸びて来ており、今後も引き続き適正人槽の設置に取り組んでいく。</t>
    <rPh sb="1" eb="3">
      <t>コベツ</t>
    </rPh>
    <rPh sb="3" eb="6">
      <t>ジョウカソウ</t>
    </rPh>
    <rPh sb="11" eb="13">
      <t>ゲンザイ</t>
    </rPh>
    <rPh sb="22" eb="24">
      <t>キギョウ</t>
    </rPh>
    <rPh sb="24" eb="25">
      <t>サイ</t>
    </rPh>
    <rPh sb="25" eb="27">
      <t>リソク</t>
    </rPh>
    <rPh sb="28" eb="30">
      <t>シハラ</t>
    </rPh>
    <rPh sb="32" eb="34">
      <t>ネンネン</t>
    </rPh>
    <rPh sb="34" eb="36">
      <t>ゾウカ</t>
    </rPh>
    <rPh sb="40" eb="42">
      <t>ジョウキョウ</t>
    </rPh>
    <rPh sb="42" eb="43">
      <t>シタ</t>
    </rPh>
    <rPh sb="71" eb="73">
      <t>ヒカク</t>
    </rPh>
    <rPh sb="75" eb="77">
      <t>ゲンショウ</t>
    </rPh>
    <rPh sb="91" eb="93">
      <t>ヘイセイ</t>
    </rPh>
    <rPh sb="95" eb="97">
      <t>ネンド</t>
    </rPh>
    <rPh sb="100" eb="101">
      <t>トク</t>
    </rPh>
    <rPh sb="102" eb="104">
      <t>ヘンカ</t>
    </rPh>
    <rPh sb="123" eb="125">
      <t>イチ</t>
    </rPh>
    <rPh sb="133" eb="135">
      <t>ゲンザイ</t>
    </rPh>
    <rPh sb="139" eb="141">
      <t>テキセツ</t>
    </rPh>
    <rPh sb="142" eb="144">
      <t>リョウキン</t>
    </rPh>
    <rPh sb="144" eb="146">
      <t>セッテイ</t>
    </rPh>
    <rPh sb="150" eb="151">
      <t>イ</t>
    </rPh>
    <rPh sb="157" eb="160">
      <t>タケオシ</t>
    </rPh>
    <rPh sb="163" eb="165">
      <t>ゲンザイ</t>
    </rPh>
    <rPh sb="165" eb="167">
      <t>コベツ</t>
    </rPh>
    <rPh sb="167" eb="170">
      <t>ジョウカソウ</t>
    </rPh>
    <rPh sb="171" eb="173">
      <t>フキュウ</t>
    </rPh>
    <rPh sb="173" eb="176">
      <t>ソクシンチュウ</t>
    </rPh>
    <rPh sb="186" eb="188">
      <t>イゼン</t>
    </rPh>
    <rPh sb="190" eb="192">
      <t>ダンタイ</t>
    </rPh>
    <rPh sb="194" eb="195">
      <t>アタイ</t>
    </rPh>
    <rPh sb="196" eb="198">
      <t>ヒカク</t>
    </rPh>
    <rPh sb="202" eb="203">
      <t>デ</t>
    </rPh>
    <rPh sb="214" eb="216">
      <t>カクジツ</t>
    </rPh>
    <rPh sb="217" eb="218">
      <t>ノ</t>
    </rPh>
    <rPh sb="220" eb="221">
      <t>キ</t>
    </rPh>
    <rPh sb="225" eb="227">
      <t>コンゴ</t>
    </rPh>
    <rPh sb="228" eb="229">
      <t>ヒ</t>
    </rPh>
    <rPh sb="230" eb="231">
      <t>ツヅ</t>
    </rPh>
    <rPh sb="240" eb="241">
      <t>ト</t>
    </rPh>
    <rPh sb="242" eb="24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</si>
</sst>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68512"/>
        <c:axId val="1035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8512"/>
        <c:axId val="103570432"/>
      </c:lineChart>
      <c:dateAx>
        <c:axId val="10356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70432"/>
        <c:crosses val="autoZero"/>
        <c:auto val="1"/>
        <c:lblOffset val="100"/>
        <c:baseTimeUnit val="years"/>
      </c:dateAx>
      <c:valAx>
        <c:axId val="1035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6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102.33</c:v>
                </c:pt>
                <c:pt idx="1">
                  <c:v>135.82</c:v>
                </c:pt>
                <c:pt idx="2">
                  <c:v>36.85</c:v>
                </c:pt>
                <c:pt idx="3">
                  <c:v>36.36</c:v>
                </c:pt>
                <c:pt idx="4">
                  <c:v>35.479999999999997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79808"/>
        <c:axId val="10589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9808"/>
        <c:axId val="105898368"/>
      </c:lineChart>
      <c:dateAx>
        <c:axId val="1058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98368"/>
        <c:crosses val="autoZero"/>
        <c:auto val="1"/>
        <c:lblOffset val="100"/>
        <c:baseTimeUnit val="years"/>
      </c:dateAx>
      <c:valAx>
        <c:axId val="10589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7.2</c:v>
                </c:pt>
                <c:pt idx="1">
                  <c:v>9.5299999999999994</c:v>
                </c:pt>
                <c:pt idx="2">
                  <c:v>11.14</c:v>
                </c:pt>
                <c:pt idx="3">
                  <c:v>13.63</c:v>
                </c:pt>
                <c:pt idx="4">
                  <c:v>15.19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28576"/>
        <c:axId val="10593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28576"/>
        <c:axId val="105930752"/>
      </c:lineChart>
      <c:dateAx>
        <c:axId val="1059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30752"/>
        <c:crosses val="autoZero"/>
        <c:auto val="1"/>
        <c:lblOffset val="100"/>
        <c:baseTimeUnit val="years"/>
      </c:dateAx>
      <c:valAx>
        <c:axId val="10593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102.93</c:v>
                </c:pt>
                <c:pt idx="1">
                  <c:v>100</c:v>
                </c:pt>
                <c:pt idx="2">
                  <c:v>100</c:v>
                </c:pt>
                <c:pt idx="3">
                  <c:v>99.29</c:v>
                </c:pt>
                <c:pt idx="4">
                  <c:v>95.82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8192"/>
        <c:axId val="10545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48192"/>
        <c:axId val="105450112"/>
      </c:lineChart>
      <c:dateAx>
        <c:axId val="10544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50112"/>
        <c:crosses val="autoZero"/>
        <c:auto val="1"/>
        <c:lblOffset val="100"/>
        <c:baseTimeUnit val="years"/>
      </c:dateAx>
      <c:valAx>
        <c:axId val="10545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4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84672"/>
        <c:axId val="10548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84672"/>
        <c:axId val="105486592"/>
      </c:lineChart>
      <c:dateAx>
        <c:axId val="10548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86592"/>
        <c:crosses val="autoZero"/>
        <c:auto val="1"/>
        <c:lblOffset val="100"/>
        <c:baseTimeUnit val="years"/>
      </c:dateAx>
      <c:valAx>
        <c:axId val="10548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8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7392"/>
        <c:axId val="10578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7392"/>
        <c:axId val="105789312"/>
      </c:lineChart>
      <c:dateAx>
        <c:axId val="10578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89312"/>
        <c:crosses val="autoZero"/>
        <c:auto val="1"/>
        <c:lblOffset val="100"/>
        <c:baseTimeUnit val="years"/>
      </c:dateAx>
      <c:valAx>
        <c:axId val="10578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8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78496"/>
        <c:axId val="10558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78496"/>
        <c:axId val="105580416"/>
      </c:lineChart>
      <c:dateAx>
        <c:axId val="10557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80416"/>
        <c:crosses val="autoZero"/>
        <c:auto val="1"/>
        <c:lblOffset val="100"/>
        <c:baseTimeUnit val="years"/>
      </c:dateAx>
      <c:valAx>
        <c:axId val="10558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7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25088"/>
        <c:axId val="1056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25088"/>
        <c:axId val="105627008"/>
      </c:lineChart>
      <c:dateAx>
        <c:axId val="10562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27008"/>
        <c:crosses val="autoZero"/>
        <c:auto val="1"/>
        <c:lblOffset val="100"/>
        <c:baseTimeUnit val="years"/>
      </c:dateAx>
      <c:valAx>
        <c:axId val="1056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2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3376"/>
        <c:axId val="10565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3376"/>
        <c:axId val="105655296"/>
      </c:lineChart>
      <c:dateAx>
        <c:axId val="1056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55296"/>
        <c:crosses val="autoZero"/>
        <c:auto val="1"/>
        <c:lblOffset val="100"/>
        <c:baseTimeUnit val="years"/>
      </c:dateAx>
      <c:valAx>
        <c:axId val="10565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5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94.66</c:v>
                </c:pt>
                <c:pt idx="1">
                  <c:v>95.92</c:v>
                </c:pt>
                <c:pt idx="2">
                  <c:v>90.53</c:v>
                </c:pt>
                <c:pt idx="3">
                  <c:v>88.93</c:v>
                </c:pt>
                <c:pt idx="4">
                  <c:v>89.51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584"/>
        <c:axId val="1056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7584"/>
        <c:axId val="105694336"/>
      </c:lineChart>
      <c:dateAx>
        <c:axId val="10566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94336"/>
        <c:crosses val="autoZero"/>
        <c:auto val="1"/>
        <c:lblOffset val="100"/>
        <c:baseTimeUnit val="years"/>
      </c:dateAx>
      <c:valAx>
        <c:axId val="1056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6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216.03</c:v>
                </c:pt>
                <c:pt idx="1">
                  <c:v>212.6</c:v>
                </c:pt>
                <c:pt idx="2">
                  <c:v>231.04</c:v>
                </c:pt>
                <c:pt idx="3">
                  <c:v>236.32</c:v>
                </c:pt>
                <c:pt idx="4">
                  <c:v>212.71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9328"/>
        <c:axId val="10586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9328"/>
        <c:axId val="105865600"/>
      </c:lineChart>
      <c:dateAx>
        <c:axId val="10585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65600"/>
        <c:crosses val="autoZero"/>
        <c:auto val="1"/>
        <c:lblOffset val="100"/>
        <c:baseTimeUnit val="years"/>
      </c:dateAx>
      <c:valAx>
        <c:axId val="10586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5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1" zoomScale="85" zoomScaleNormal="85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佐賀県　武雄市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49674</v>
      </c>
      <c r="AM8" s="67"/>
      <c r="AN8" s="67"/>
      <c r="AO8" s="67"/>
      <c r="AP8" s="67"/>
      <c r="AQ8" s="67"/>
      <c r="AR8" s="67"/>
      <c r="AS8" s="67"/>
      <c r="AT8" s="66">
        <f>データ!T6</f>
        <v>195.4</v>
      </c>
      <c r="AU8" s="66"/>
      <c r="AV8" s="66"/>
      <c r="AW8" s="66"/>
      <c r="AX8" s="66"/>
      <c r="AY8" s="66"/>
      <c r="AZ8" s="66"/>
      <c r="BA8" s="66"/>
      <c r="BB8" s="66">
        <f>データ!U6</f>
        <v>254.22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69.510000000000005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4104</v>
      </c>
      <c r="AE10" s="67"/>
      <c r="AF10" s="67"/>
      <c r="AG10" s="67"/>
      <c r="AH10" s="67"/>
      <c r="AI10" s="67"/>
      <c r="AJ10" s="67"/>
      <c r="AK10" s="2"/>
      <c r="AL10" s="67">
        <f>データ!V6</f>
        <v>34362</v>
      </c>
      <c r="AM10" s="67"/>
      <c r="AN10" s="67"/>
      <c r="AO10" s="67"/>
      <c r="AP10" s="67"/>
      <c r="AQ10" s="67"/>
      <c r="AR10" s="67"/>
      <c r="AS10" s="67"/>
      <c r="AT10" s="66">
        <f>データ!W6</f>
        <v>187.53</v>
      </c>
      <c r="AU10" s="66"/>
      <c r="AV10" s="66"/>
      <c r="AW10" s="66"/>
      <c r="AX10" s="66"/>
      <c r="AY10" s="66"/>
      <c r="AZ10" s="66"/>
      <c r="BA10" s="66"/>
      <c r="BB10" s="66">
        <f>データ!X6</f>
        <v>183.23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412066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佐賀県　武雄市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69.510000000000005</v>
      </c>
      <c r="Q6" s="34">
        <f t="shared" si="3"/>
        <v>100</v>
      </c>
      <c r="R6" s="34">
        <f t="shared" si="3"/>
        <v>4104</v>
      </c>
      <c r="S6" s="34">
        <f t="shared" si="3"/>
        <v>49674</v>
      </c>
      <c r="T6" s="34">
        <f t="shared" si="3"/>
        <v>195.4</v>
      </c>
      <c r="U6" s="34">
        <f t="shared" si="3"/>
        <v>254.22</v>
      </c>
      <c r="V6" s="34">
        <f t="shared" si="3"/>
        <v>34362</v>
      </c>
      <c r="W6" s="34">
        <f t="shared" si="3"/>
        <v>187.53</v>
      </c>
      <c r="X6" s="34">
        <f t="shared" si="3"/>
        <v>183.23</v>
      </c>
      <c r="Y6" s="35">
        <f>IF(Y7="",NA(),Y7)</f>
        <v>102.93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99.29</v>
      </c>
      <c r="AC6" s="35">
        <f t="shared" si="4"/>
        <v>95.82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94.66</v>
      </c>
      <c r="BR6" s="35">
        <f t="shared" ref="BR6:BZ6" si="8">IF(BR7="",NA(),BR7)</f>
        <v>95.92</v>
      </c>
      <c r="BS6" s="35">
        <f t="shared" si="8"/>
        <v>90.53</v>
      </c>
      <c r="BT6" s="35">
        <f t="shared" si="8"/>
        <v>88.93</v>
      </c>
      <c r="BU6" s="35">
        <f t="shared" si="8"/>
        <v>89.51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216.03</v>
      </c>
      <c r="CC6" s="35">
        <f t="shared" ref="CC6:CK6" si="9">IF(CC7="",NA(),CC7)</f>
        <v>212.6</v>
      </c>
      <c r="CD6" s="35">
        <f t="shared" si="9"/>
        <v>231.04</v>
      </c>
      <c r="CE6" s="35">
        <f t="shared" si="9"/>
        <v>236.32</v>
      </c>
      <c r="CF6" s="35">
        <f t="shared" si="9"/>
        <v>212.71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102.33</v>
      </c>
      <c r="CN6" s="35">
        <f t="shared" ref="CN6:CV6" si="10">IF(CN7="",NA(),CN7)</f>
        <v>135.82</v>
      </c>
      <c r="CO6" s="35">
        <f t="shared" si="10"/>
        <v>36.85</v>
      </c>
      <c r="CP6" s="35">
        <f t="shared" si="10"/>
        <v>36.36</v>
      </c>
      <c r="CQ6" s="35">
        <f t="shared" si="10"/>
        <v>35.479999999999997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7.2</v>
      </c>
      <c r="CY6" s="35">
        <f t="shared" ref="CY6:DG6" si="11">IF(CY7="",NA(),CY7)</f>
        <v>9.5299999999999994</v>
      </c>
      <c r="CZ6" s="35">
        <f t="shared" si="11"/>
        <v>11.14</v>
      </c>
      <c r="DA6" s="35">
        <f t="shared" si="11"/>
        <v>13.63</v>
      </c>
      <c r="DB6" s="35">
        <f t="shared" si="11"/>
        <v>15.19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412066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69.510000000000005</v>
      </c>
      <c r="Q7" s="38">
        <v>100</v>
      </c>
      <c r="R7" s="38">
        <v>4104</v>
      </c>
      <c r="S7" s="38">
        <v>49674</v>
      </c>
      <c r="T7" s="38">
        <v>195.4</v>
      </c>
      <c r="U7" s="38">
        <v>254.22</v>
      </c>
      <c r="V7" s="38">
        <v>34362</v>
      </c>
      <c r="W7" s="38">
        <v>187.53</v>
      </c>
      <c r="X7" s="38">
        <v>183.23</v>
      </c>
      <c r="Y7" s="38">
        <v>102.93</v>
      </c>
      <c r="Z7" s="38">
        <v>100</v>
      </c>
      <c r="AA7" s="38">
        <v>100</v>
      </c>
      <c r="AB7" s="38">
        <v>99.29</v>
      </c>
      <c r="AC7" s="38">
        <v>95.82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94.66</v>
      </c>
      <c r="BR7" s="38">
        <v>95.92</v>
      </c>
      <c r="BS7" s="38">
        <v>90.53</v>
      </c>
      <c r="BT7" s="38">
        <v>88.93</v>
      </c>
      <c r="BU7" s="38">
        <v>89.51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216.03</v>
      </c>
      <c r="CC7" s="38">
        <v>212.6</v>
      </c>
      <c r="CD7" s="38">
        <v>231.04</v>
      </c>
      <c r="CE7" s="38">
        <v>236.32</v>
      </c>
      <c r="CF7" s="38">
        <v>212.71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102.33</v>
      </c>
      <c r="CN7" s="38">
        <v>135.82</v>
      </c>
      <c r="CO7" s="38">
        <v>36.85</v>
      </c>
      <c r="CP7" s="38">
        <v>36.36</v>
      </c>
      <c r="CQ7" s="38">
        <v>35.479999999999997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7.2</v>
      </c>
      <c r="CY7" s="38">
        <v>9.5299999999999994</v>
      </c>
      <c r="CZ7" s="38">
        <v>11.14</v>
      </c>
      <c r="DA7" s="38">
        <v>13.63</v>
      </c>
      <c r="DB7" s="38">
        <v>15.19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master</cp:lastModifiedBy>
  <cp:lastPrinted>2018-02-20T23:57:26Z</cp:lastPrinted>
  <dcterms:created xsi:type="dcterms:W3CDTF">2017-12-25T02:41:51Z</dcterms:created>
  <dcterms:modified xsi:type="dcterms:W3CDTF">2018-02-20T23:58:51Z</dcterms:modified>
</cp:coreProperties>
</file>