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共通\財務Ｄ\調査もの\公営企業関係調査\経営比較分析\H29\H28決算「経営比較分析表」の分析等について\提出用\"/>
    </mc:Choice>
  </mc:AlternateContent>
  <workbookProtection workbookPassword="B319" lockStructure="1"/>
  <bookViews>
    <workbookView xWindow="0" yWindow="0" windowWidth="23955" windowHeight="1060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<sst xmlns="http://schemas.openxmlformats.org/spreadsheetml/2006/main" count="240" uniqueCount="126">
  <si>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</si>
  <si>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</si>
  <si>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</si>
  <si>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</si>
  <si>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</si>
  <si>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</si>
  <si>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</si>
  <si>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</si>
  <si>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</si>
  <si>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</si>
  <si>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</si>
  <si>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</si>
  <si>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</si>
  <si>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</si>
  <si>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</si>
  <si>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</si>
  <si>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</si>
  <si>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</si>
  <si>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</si>
  <si>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</si>
  <si>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</si>
  <si>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</si>
  <si>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</si>
  <si>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</si>
  <si>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</si>
  <si>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</si>
  <si>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</si>
  <si>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</si>
  <si>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</si>
  <si>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</si>
  <si>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</si>
  <si>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</si>
  <si>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</si>
  <si>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</si>
  <si>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</si>
  <si>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</si>
  <si>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</si>
  <si>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</si>
  <si>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</si>
  <si>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</si>
  <si>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</si>
  <si>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</si>
  <si>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</si>
  <si>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</si>
  <si>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</si>
  <si>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</si>
  <si>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</si>
  <si>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</si>
  <si>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</si>
  <si>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</si>
  <si>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</si>
  <si>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</si>
  <si>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</si>
  <si>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</si>
  <si>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</si>
  <si>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</si>
  <si>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</si>
  <si>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</si>
  <si>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</si>
  <si>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</si>
  <si>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</si>
  <si>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</si>
  <si>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</si>
  <si>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</si>
  <si>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</si>
  <si>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</si>
  <si>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</si>
  <si>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</si>
  <si>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</si>
  <si>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</si>
  <si>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</si>
  <si>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</si>
  <si>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</si>
  <si>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</si>
  <si>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</si>
  <si>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</si>
  <si>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</si>
  <si>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</si>
  <si>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</si>
  <si>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</si>
  <si>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</si>
  <si>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</si>
  <si>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</si>
  <si>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</si>
  <si>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</si>
  <si>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</si>
  <si>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</si>
  <si>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</si>
  <si>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</si>
  <si>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</si>
  <si>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</si>
  <si>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</si>
  <si>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</si>
  <si>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</si>
  <si>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</si>
  <si>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</si>
  <si>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</si>
  <si>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</si>
  <si>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</si>
  <si>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</si>
  <si>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</si>
  <si>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</si>
  <si>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</si>
  <si>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</si>
  <si>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</si>
  <si>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</si>
  <si>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</si>
  <si>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</si>
  <si>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</si>
  <si>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</si>
  <si>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</si>
  <si>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</si>
  <si>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</si>
  <si>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</si>
  <si>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</si>
  <si>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</si>
  <si>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</si>
  <si>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</si>
  <si>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</si>
  <si>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</si>
  <si>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</si>
  <si>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</si>
  <si>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</si>
  <si>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収益的収支比率については、単年度の収支は赤字が続いており、経費回収率についても料金収入だけではまかなえていない現状です。
　なお、平成２６年度に収益的収支比率が大幅に低下していますが、これは平成２５年度に５地区中２地区を公共下水道へ移管したことにより、地方債の繰上償還を行ったことが原因となっています。</t>
    <phoneticPr fontId="4"/>
  </si>
  <si>
    <t>　現時点では、老朽化率は０％となっています。今後平成３１年度までに全ての農業集落排水施設を公共下水道へ接続・移管する予定です。
　そのため、今後は事業に支障がないように維持管理を行っていくことになります。</t>
    <phoneticPr fontId="4"/>
  </si>
  <si>
    <t>　現在、３地区で行っている農業集落排水事業については、経営の効率化を図るため、今後全ての地区について公共下水道へ接続し、公共下水道として事業を行っていく予定としています。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</si>
</sst>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D9-4C3B-8B6F-0A7529F69D5A}"/>
            </c:ext>
          </c:extLst>
        </c:ser>
        <c:dLbls>
          <c:showLegendKey val="0"/>
          <c:showVal val="0"/>
          <c:showCatName val="0"/>
          <c:showSerName val="0"/>
          <c:showPercent val="0"/>
          <c:showBubbleSize val="0"/>
        </c:dLbls>
        <c:gapWidth val="150"/>
        <c:axId val="377772544"/>
        <c:axId val="37777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90D9-4C3B-8B6F-0A7529F69D5A}"/>
            </c:ext>
          </c:extLst>
        </c:ser>
        <c:dLbls>
          <c:showLegendKey val="0"/>
          <c:showVal val="0"/>
          <c:showCatName val="0"/>
          <c:showSerName val="0"/>
          <c:showPercent val="0"/>
          <c:showBubbleSize val="0"/>
        </c:dLbls>
        <c:marker val="1"/>
        <c:smooth val="0"/>
        <c:axId val="377772544"/>
        <c:axId val="377772936"/>
      </c:lineChart>
      <c:dateAx>
        <c:axId val="377772544"/>
        <c:scaling>
          <c:orientation val="minMax"/>
        </c:scaling>
        <c:delete val="1"/>
        <c:axPos val="b"/>
        <c:numFmt formatCode="ge" sourceLinked="1"/>
        <c:majorTickMark val="none"/>
        <c:minorTickMark val="none"/>
        <c:tickLblPos val="none"/>
        <c:crossAx val="377772936"/>
        <c:crosses val="autoZero"/>
        <c:auto val="1"/>
        <c:lblOffset val="100"/>
        <c:baseTimeUnit val="years"/>
      </c:dateAx>
      <c:valAx>
        <c:axId val="3777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62.63</c:v>
                </c:pt>
                <c:pt idx="1">
                  <c:v>59.7</c:v>
                </c:pt>
                <c:pt idx="2">
                  <c:v>53.78</c:v>
                </c:pt>
                <c:pt idx="3">
                  <c:v>54.15</c:v>
                </c:pt>
                <c:pt idx="4">
                  <c:v>42.11</c:v>
                </c:pt>
              </c:numCache>
            </c:numRef>
          </c:val>
          <c:extLst xmlns:c16r2="http://schemas.microsoft.com/office/drawing/2015/06/chart">
            <c:ext xmlns:c16="http://schemas.microsoft.com/office/drawing/2014/chart" uri="{C3380CC4-5D6E-409C-BE32-E72D297353CC}">
              <c16:uniqueId val="{00000000-513B-42DD-8CE9-A485554F19B1}"/>
            </c:ext>
          </c:extLst>
        </c:ser>
        <c:dLbls>
          <c:showLegendKey val="0"/>
          <c:showVal val="0"/>
          <c:showCatName val="0"/>
          <c:showSerName val="0"/>
          <c:showPercent val="0"/>
          <c:showBubbleSize val="0"/>
        </c:dLbls>
        <c:gapWidth val="150"/>
        <c:axId val="375329600"/>
        <c:axId val="37532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513B-42DD-8CE9-A485554F19B1}"/>
            </c:ext>
          </c:extLst>
        </c:ser>
        <c:dLbls>
          <c:showLegendKey val="0"/>
          <c:showVal val="0"/>
          <c:showCatName val="0"/>
          <c:showSerName val="0"/>
          <c:showPercent val="0"/>
          <c:showBubbleSize val="0"/>
        </c:dLbls>
        <c:marker val="1"/>
        <c:smooth val="0"/>
        <c:axId val="375329600"/>
        <c:axId val="375329992"/>
      </c:lineChart>
      <c:dateAx>
        <c:axId val="375329600"/>
        <c:scaling>
          <c:orientation val="minMax"/>
        </c:scaling>
        <c:delete val="1"/>
        <c:axPos val="b"/>
        <c:numFmt formatCode="ge" sourceLinked="1"/>
        <c:majorTickMark val="none"/>
        <c:minorTickMark val="none"/>
        <c:tickLblPos val="none"/>
        <c:crossAx val="375329992"/>
        <c:crosses val="autoZero"/>
        <c:auto val="1"/>
        <c:lblOffset val="100"/>
        <c:baseTimeUnit val="years"/>
      </c:dateAx>
      <c:valAx>
        <c:axId val="3753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92.51</c:v>
                </c:pt>
                <c:pt idx="1">
                  <c:v>94.27</c:v>
                </c:pt>
                <c:pt idx="2">
                  <c:v>91.27</c:v>
                </c:pt>
                <c:pt idx="3">
                  <c:v>92.71</c:v>
                </c:pt>
                <c:pt idx="4">
                  <c:v>92.65</c:v>
                </c:pt>
              </c:numCache>
            </c:numRef>
          </c:val>
          <c:extLst xmlns:c16r2="http://schemas.microsoft.com/office/drawing/2015/06/chart">
            <c:ext xmlns:c16="http://schemas.microsoft.com/office/drawing/2014/chart" uri="{C3380CC4-5D6E-409C-BE32-E72D297353CC}">
              <c16:uniqueId val="{00000000-AFF8-447A-B4C9-94DBD9B4DABD}"/>
            </c:ext>
          </c:extLst>
        </c:ser>
        <c:dLbls>
          <c:showLegendKey val="0"/>
          <c:showVal val="0"/>
          <c:showCatName val="0"/>
          <c:showSerName val="0"/>
          <c:showPercent val="0"/>
          <c:showBubbleSize val="0"/>
        </c:dLbls>
        <c:gapWidth val="150"/>
        <c:axId val="375331168"/>
        <c:axId val="3753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AFF8-447A-B4C9-94DBD9B4DABD}"/>
            </c:ext>
          </c:extLst>
        </c:ser>
        <c:dLbls>
          <c:showLegendKey val="0"/>
          <c:showVal val="0"/>
          <c:showCatName val="0"/>
          <c:showSerName val="0"/>
          <c:showPercent val="0"/>
          <c:showBubbleSize val="0"/>
        </c:dLbls>
        <c:marker val="1"/>
        <c:smooth val="0"/>
        <c:axId val="375331168"/>
        <c:axId val="375331560"/>
      </c:lineChart>
      <c:dateAx>
        <c:axId val="375331168"/>
        <c:scaling>
          <c:orientation val="minMax"/>
        </c:scaling>
        <c:delete val="1"/>
        <c:axPos val="b"/>
        <c:numFmt formatCode="ge" sourceLinked="1"/>
        <c:majorTickMark val="none"/>
        <c:minorTickMark val="none"/>
        <c:tickLblPos val="none"/>
        <c:crossAx val="375331560"/>
        <c:crosses val="autoZero"/>
        <c:auto val="1"/>
        <c:lblOffset val="100"/>
        <c:baseTimeUnit val="years"/>
      </c:dateAx>
      <c:valAx>
        <c:axId val="3753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76.64</c:v>
                </c:pt>
                <c:pt idx="1">
                  <c:v>77.400000000000006</c:v>
                </c:pt>
                <c:pt idx="2">
                  <c:v>65.11</c:v>
                </c:pt>
                <c:pt idx="3">
                  <c:v>79.94</c:v>
                </c:pt>
                <c:pt idx="4">
                  <c:v>72.38</c:v>
                </c:pt>
              </c:numCache>
            </c:numRef>
          </c:val>
          <c:extLst xmlns:c16r2="http://schemas.microsoft.com/office/drawing/2015/06/chart">
            <c:ext xmlns:c16="http://schemas.microsoft.com/office/drawing/2014/chart" uri="{C3380CC4-5D6E-409C-BE32-E72D297353CC}">
              <c16:uniqueId val="{00000000-91A7-41AF-8AA6-31B9EAFE5236}"/>
            </c:ext>
          </c:extLst>
        </c:ser>
        <c:dLbls>
          <c:showLegendKey val="0"/>
          <c:showVal val="0"/>
          <c:showCatName val="0"/>
          <c:showSerName val="0"/>
          <c:showPercent val="0"/>
          <c:showBubbleSize val="0"/>
        </c:dLbls>
        <c:gapWidth val="150"/>
        <c:axId val="374830912"/>
        <c:axId val="3748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7-41AF-8AA6-31B9EAFE5236}"/>
            </c:ext>
          </c:extLst>
        </c:ser>
        <c:dLbls>
          <c:showLegendKey val="0"/>
          <c:showVal val="0"/>
          <c:showCatName val="0"/>
          <c:showSerName val="0"/>
          <c:showPercent val="0"/>
          <c:showBubbleSize val="0"/>
        </c:dLbls>
        <c:marker val="1"/>
        <c:smooth val="0"/>
        <c:axId val="374830912"/>
        <c:axId val="374831304"/>
      </c:lineChart>
      <c:dateAx>
        <c:axId val="374830912"/>
        <c:scaling>
          <c:orientation val="minMax"/>
        </c:scaling>
        <c:delete val="1"/>
        <c:axPos val="b"/>
        <c:numFmt formatCode="ge" sourceLinked="1"/>
        <c:majorTickMark val="none"/>
        <c:minorTickMark val="none"/>
        <c:tickLblPos val="none"/>
        <c:crossAx val="374831304"/>
        <c:crosses val="autoZero"/>
        <c:auto val="1"/>
        <c:lblOffset val="100"/>
        <c:baseTimeUnit val="years"/>
      </c:dateAx>
      <c:valAx>
        <c:axId val="3748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2D-4599-970D-12BE36F90F23}"/>
            </c:ext>
          </c:extLst>
        </c:ser>
        <c:dLbls>
          <c:showLegendKey val="0"/>
          <c:showVal val="0"/>
          <c:showCatName val="0"/>
          <c:showSerName val="0"/>
          <c:showPercent val="0"/>
          <c:showBubbleSize val="0"/>
        </c:dLbls>
        <c:gapWidth val="150"/>
        <c:axId val="374832480"/>
        <c:axId val="37483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2D-4599-970D-12BE36F90F23}"/>
            </c:ext>
          </c:extLst>
        </c:ser>
        <c:dLbls>
          <c:showLegendKey val="0"/>
          <c:showVal val="0"/>
          <c:showCatName val="0"/>
          <c:showSerName val="0"/>
          <c:showPercent val="0"/>
          <c:showBubbleSize val="0"/>
        </c:dLbls>
        <c:marker val="1"/>
        <c:smooth val="0"/>
        <c:axId val="374832480"/>
        <c:axId val="374832872"/>
      </c:lineChart>
      <c:dateAx>
        <c:axId val="374832480"/>
        <c:scaling>
          <c:orientation val="minMax"/>
        </c:scaling>
        <c:delete val="1"/>
        <c:axPos val="b"/>
        <c:numFmt formatCode="ge" sourceLinked="1"/>
        <c:majorTickMark val="none"/>
        <c:minorTickMark val="none"/>
        <c:tickLblPos val="none"/>
        <c:crossAx val="374832872"/>
        <c:crosses val="autoZero"/>
        <c:auto val="1"/>
        <c:lblOffset val="100"/>
        <c:baseTimeUnit val="years"/>
      </c:dateAx>
      <c:valAx>
        <c:axId val="3748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E2-4996-8DA7-04F7CA580431}"/>
            </c:ext>
          </c:extLst>
        </c:ser>
        <c:dLbls>
          <c:showLegendKey val="0"/>
          <c:showVal val="0"/>
          <c:showCatName val="0"/>
          <c:showSerName val="0"/>
          <c:showPercent val="0"/>
          <c:showBubbleSize val="0"/>
        </c:dLbls>
        <c:gapWidth val="150"/>
        <c:axId val="374834048"/>
        <c:axId val="37483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E2-4996-8DA7-04F7CA580431}"/>
            </c:ext>
          </c:extLst>
        </c:ser>
        <c:dLbls>
          <c:showLegendKey val="0"/>
          <c:showVal val="0"/>
          <c:showCatName val="0"/>
          <c:showSerName val="0"/>
          <c:showPercent val="0"/>
          <c:showBubbleSize val="0"/>
        </c:dLbls>
        <c:marker val="1"/>
        <c:smooth val="0"/>
        <c:axId val="374834048"/>
        <c:axId val="374834440"/>
      </c:lineChart>
      <c:dateAx>
        <c:axId val="374834048"/>
        <c:scaling>
          <c:orientation val="minMax"/>
        </c:scaling>
        <c:delete val="1"/>
        <c:axPos val="b"/>
        <c:numFmt formatCode="ge" sourceLinked="1"/>
        <c:majorTickMark val="none"/>
        <c:minorTickMark val="none"/>
        <c:tickLblPos val="none"/>
        <c:crossAx val="374834440"/>
        <c:crosses val="autoZero"/>
        <c:auto val="1"/>
        <c:lblOffset val="100"/>
        <c:baseTimeUnit val="years"/>
      </c:dateAx>
      <c:valAx>
        <c:axId val="37483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92-4F4B-A341-87570BFD9536}"/>
            </c:ext>
          </c:extLst>
        </c:ser>
        <c:dLbls>
          <c:showLegendKey val="0"/>
          <c:showVal val="0"/>
          <c:showCatName val="0"/>
          <c:showSerName val="0"/>
          <c:showPercent val="0"/>
          <c:showBubbleSize val="0"/>
        </c:dLbls>
        <c:gapWidth val="150"/>
        <c:axId val="374835616"/>
        <c:axId val="37483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92-4F4B-A341-87570BFD9536}"/>
            </c:ext>
          </c:extLst>
        </c:ser>
        <c:dLbls>
          <c:showLegendKey val="0"/>
          <c:showVal val="0"/>
          <c:showCatName val="0"/>
          <c:showSerName val="0"/>
          <c:showPercent val="0"/>
          <c:showBubbleSize val="0"/>
        </c:dLbls>
        <c:marker val="1"/>
        <c:smooth val="0"/>
        <c:axId val="374835616"/>
        <c:axId val="374836008"/>
      </c:lineChart>
      <c:dateAx>
        <c:axId val="374835616"/>
        <c:scaling>
          <c:orientation val="minMax"/>
        </c:scaling>
        <c:delete val="1"/>
        <c:axPos val="b"/>
        <c:numFmt formatCode="ge" sourceLinked="1"/>
        <c:majorTickMark val="none"/>
        <c:minorTickMark val="none"/>
        <c:tickLblPos val="none"/>
        <c:crossAx val="374836008"/>
        <c:crosses val="autoZero"/>
        <c:auto val="1"/>
        <c:lblOffset val="100"/>
        <c:baseTimeUnit val="years"/>
      </c:dateAx>
      <c:valAx>
        <c:axId val="3748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B9-43EE-96FB-E56C2E5225EC}"/>
            </c:ext>
          </c:extLst>
        </c:ser>
        <c:dLbls>
          <c:showLegendKey val="0"/>
          <c:showVal val="0"/>
          <c:showCatName val="0"/>
          <c:showSerName val="0"/>
          <c:showPercent val="0"/>
          <c:showBubbleSize val="0"/>
        </c:dLbls>
        <c:gapWidth val="150"/>
        <c:axId val="374837184"/>
        <c:axId val="37483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9-43EE-96FB-E56C2E5225EC}"/>
            </c:ext>
          </c:extLst>
        </c:ser>
        <c:dLbls>
          <c:showLegendKey val="0"/>
          <c:showVal val="0"/>
          <c:showCatName val="0"/>
          <c:showSerName val="0"/>
          <c:showPercent val="0"/>
          <c:showBubbleSize val="0"/>
        </c:dLbls>
        <c:marker val="1"/>
        <c:smooth val="0"/>
        <c:axId val="374837184"/>
        <c:axId val="374837576"/>
      </c:lineChart>
      <c:dateAx>
        <c:axId val="374837184"/>
        <c:scaling>
          <c:orientation val="minMax"/>
        </c:scaling>
        <c:delete val="1"/>
        <c:axPos val="b"/>
        <c:numFmt formatCode="ge" sourceLinked="1"/>
        <c:majorTickMark val="none"/>
        <c:minorTickMark val="none"/>
        <c:tickLblPos val="none"/>
        <c:crossAx val="374837576"/>
        <c:crosses val="autoZero"/>
        <c:auto val="1"/>
        <c:lblOffset val="100"/>
        <c:baseTimeUnit val="years"/>
      </c:dateAx>
      <c:valAx>
        <c:axId val="3748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188.32</c:v>
                </c:pt>
                <c:pt idx="1">
                  <c:v>176.88</c:v>
                </c:pt>
                <c:pt idx="2">
                  <c:v>1409.17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6F8-4302-962A-223AE6B5DA88}"/>
            </c:ext>
          </c:extLst>
        </c:ser>
        <c:dLbls>
          <c:showLegendKey val="0"/>
          <c:showVal val="0"/>
          <c:showCatName val="0"/>
          <c:showSerName val="0"/>
          <c:showPercent val="0"/>
          <c:showBubbleSize val="0"/>
        </c:dLbls>
        <c:gapWidth val="150"/>
        <c:axId val="375324896"/>
        <c:axId val="37532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26F8-4302-962A-223AE6B5DA88}"/>
            </c:ext>
          </c:extLst>
        </c:ser>
        <c:dLbls>
          <c:showLegendKey val="0"/>
          <c:showVal val="0"/>
          <c:showCatName val="0"/>
          <c:showSerName val="0"/>
          <c:showPercent val="0"/>
          <c:showBubbleSize val="0"/>
        </c:dLbls>
        <c:marker val="1"/>
        <c:smooth val="0"/>
        <c:axId val="375324896"/>
        <c:axId val="375325288"/>
      </c:lineChart>
      <c:dateAx>
        <c:axId val="375324896"/>
        <c:scaling>
          <c:orientation val="minMax"/>
        </c:scaling>
        <c:delete val="1"/>
        <c:axPos val="b"/>
        <c:numFmt formatCode="ge" sourceLinked="1"/>
        <c:majorTickMark val="none"/>
        <c:minorTickMark val="none"/>
        <c:tickLblPos val="none"/>
        <c:crossAx val="375325288"/>
        <c:crosses val="autoZero"/>
        <c:auto val="1"/>
        <c:lblOffset val="100"/>
        <c:baseTimeUnit val="years"/>
      </c:dateAx>
      <c:valAx>
        <c:axId val="37532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61.52</c:v>
                </c:pt>
                <c:pt idx="1">
                  <c:v>65.28</c:v>
                </c:pt>
                <c:pt idx="2">
                  <c:v>27.33</c:v>
                </c:pt>
                <c:pt idx="3">
                  <c:v>62.6</c:v>
                </c:pt>
                <c:pt idx="4">
                  <c:v>74.260000000000005</c:v>
                </c:pt>
              </c:numCache>
            </c:numRef>
          </c:val>
          <c:extLst xmlns:c16r2="http://schemas.microsoft.com/office/drawing/2015/06/chart">
            <c:ext xmlns:c16="http://schemas.microsoft.com/office/drawing/2014/chart" uri="{C3380CC4-5D6E-409C-BE32-E72D297353CC}">
              <c16:uniqueId val="{00000000-13BD-4DD3-8EAC-C2BD75A457B2}"/>
            </c:ext>
          </c:extLst>
        </c:ser>
        <c:dLbls>
          <c:showLegendKey val="0"/>
          <c:showVal val="0"/>
          <c:showCatName val="0"/>
          <c:showSerName val="0"/>
          <c:showPercent val="0"/>
          <c:showBubbleSize val="0"/>
        </c:dLbls>
        <c:gapWidth val="150"/>
        <c:axId val="375326464"/>
        <c:axId val="37532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13BD-4DD3-8EAC-C2BD75A457B2}"/>
            </c:ext>
          </c:extLst>
        </c:ser>
        <c:dLbls>
          <c:showLegendKey val="0"/>
          <c:showVal val="0"/>
          <c:showCatName val="0"/>
          <c:showSerName val="0"/>
          <c:showPercent val="0"/>
          <c:showBubbleSize val="0"/>
        </c:dLbls>
        <c:marker val="1"/>
        <c:smooth val="0"/>
        <c:axId val="375326464"/>
        <c:axId val="375326856"/>
      </c:lineChart>
      <c:dateAx>
        <c:axId val="375326464"/>
        <c:scaling>
          <c:orientation val="minMax"/>
        </c:scaling>
        <c:delete val="1"/>
        <c:axPos val="b"/>
        <c:numFmt formatCode="ge" sourceLinked="1"/>
        <c:majorTickMark val="none"/>
        <c:minorTickMark val="none"/>
        <c:tickLblPos val="none"/>
        <c:crossAx val="375326856"/>
        <c:crosses val="autoZero"/>
        <c:auto val="1"/>
        <c:lblOffset val="100"/>
        <c:baseTimeUnit val="years"/>
      </c:dateAx>
      <c:valAx>
        <c:axId val="37532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218.78</c:v>
                </c:pt>
                <c:pt idx="1">
                  <c:v>205.12</c:v>
                </c:pt>
                <c:pt idx="2">
                  <c:v>495.45</c:v>
                </c:pt>
                <c:pt idx="3">
                  <c:v>215.26</c:v>
                </c:pt>
                <c:pt idx="4">
                  <c:v>181.88</c:v>
                </c:pt>
              </c:numCache>
            </c:numRef>
          </c:val>
          <c:extLst xmlns:c16r2="http://schemas.microsoft.com/office/drawing/2015/06/chart">
            <c:ext xmlns:c16="http://schemas.microsoft.com/office/drawing/2014/chart" uri="{C3380CC4-5D6E-409C-BE32-E72D297353CC}">
              <c16:uniqueId val="{00000000-56E7-473D-89F1-6E9266EAC0E5}"/>
            </c:ext>
          </c:extLst>
        </c:ser>
        <c:dLbls>
          <c:showLegendKey val="0"/>
          <c:showVal val="0"/>
          <c:showCatName val="0"/>
          <c:showSerName val="0"/>
          <c:showPercent val="0"/>
          <c:showBubbleSize val="0"/>
        </c:dLbls>
        <c:gapWidth val="150"/>
        <c:axId val="375328032"/>
        <c:axId val="37532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56E7-473D-89F1-6E9266EAC0E5}"/>
            </c:ext>
          </c:extLst>
        </c:ser>
        <c:dLbls>
          <c:showLegendKey val="0"/>
          <c:showVal val="0"/>
          <c:showCatName val="0"/>
          <c:showSerName val="0"/>
          <c:showPercent val="0"/>
          <c:showBubbleSize val="0"/>
        </c:dLbls>
        <c:marker val="1"/>
        <c:smooth val="0"/>
        <c:axId val="375328032"/>
        <c:axId val="375328424"/>
      </c:lineChart>
      <c:dateAx>
        <c:axId val="375328032"/>
        <c:scaling>
          <c:orientation val="minMax"/>
        </c:scaling>
        <c:delete val="1"/>
        <c:axPos val="b"/>
        <c:numFmt formatCode="ge" sourceLinked="1"/>
        <c:majorTickMark val="none"/>
        <c:minorTickMark val="none"/>
        <c:tickLblPos val="none"/>
        <c:crossAx val="375328424"/>
        <c:crosses val="autoZero"/>
        <c:auto val="1"/>
        <c:lblOffset val="100"/>
        <c:baseTimeUnit val="years"/>
      </c:dateAx>
      <c:valAx>
        <c:axId val="37532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CD15" sqref="CD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鳥栖市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72845</v>
      </c>
      <c r="AM8" s="50"/>
      <c r="AN8" s="50"/>
      <c r="AO8" s="50"/>
      <c r="AP8" s="50"/>
      <c r="AQ8" s="50"/>
      <c r="AR8" s="50"/>
      <c r="AS8" s="50"/>
      <c r="AT8" s="45">
        <f>データ!T6</f>
        <v>71.72</v>
      </c>
      <c r="AU8" s="45"/>
      <c r="AV8" s="45"/>
      <c r="AW8" s="45"/>
      <c r="AX8" s="45"/>
      <c r="AY8" s="45"/>
      <c r="AZ8" s="45"/>
      <c r="BA8" s="45"/>
      <c r="BB8" s="45">
        <f>データ!U6</f>
        <v>1015.69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1.82</v>
      </c>
      <c r="Q10" s="45"/>
      <c r="R10" s="45"/>
      <c r="S10" s="45"/>
      <c r="T10" s="45"/>
      <c r="U10" s="45"/>
      <c r="V10" s="45"/>
      <c r="W10" s="45">
        <f>データ!Q6</f>
        <v>97.37</v>
      </c>
      <c r="X10" s="45"/>
      <c r="Y10" s="45"/>
      <c r="Z10" s="45"/>
      <c r="AA10" s="45"/>
      <c r="AB10" s="45"/>
      <c r="AC10" s="45"/>
      <c r="AD10" s="50">
        <f>データ!R6</f>
        <v>2430</v>
      </c>
      <c r="AE10" s="50"/>
      <c r="AF10" s="50"/>
      <c r="AG10" s="50"/>
      <c r="AH10" s="50"/>
      <c r="AI10" s="50"/>
      <c r="AJ10" s="50"/>
      <c r="AK10" s="2"/>
      <c r="AL10" s="50">
        <f>データ!V6</f>
        <v>1320</v>
      </c>
      <c r="AM10" s="50"/>
      <c r="AN10" s="50"/>
      <c r="AO10" s="50"/>
      <c r="AP10" s="50"/>
      <c r="AQ10" s="50"/>
      <c r="AR10" s="50"/>
      <c r="AS10" s="50"/>
      <c r="AT10" s="45">
        <f>データ!W6</f>
        <v>0.72</v>
      </c>
      <c r="AU10" s="45"/>
      <c r="AV10" s="45"/>
      <c r="AW10" s="45"/>
      <c r="AX10" s="45"/>
      <c r="AY10" s="45"/>
      <c r="AZ10" s="45"/>
      <c r="BA10" s="45"/>
      <c r="BB10" s="45">
        <f>データ!X6</f>
        <v>1833.33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412031</v>
      </c>
      <c r="D6" s="33">
        <f t="shared" si="3"/>
        <v>47</v>
      </c>
      <c r="E6" s="33">
        <f t="shared" si="3"/>
        <v>17</v>
      </c>
      <c r="F6" s="33">
        <f t="shared" si="3"/>
        <v>5</v>
      </c>
      <c r="G6" s="33">
        <f t="shared" si="3"/>
        <v>0</v>
      </c>
      <c r="H6" s="33" t="str">
        <f t="shared" si="3"/>
        <v>佐賀県　鳥栖市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1.82</v>
      </c>
      <c r="Q6" s="34">
        <f t="shared" si="3"/>
        <v>97.37</v>
      </c>
      <c r="R6" s="34">
        <f t="shared" si="3"/>
        <v>2430</v>
      </c>
      <c r="S6" s="34">
        <f t="shared" si="3"/>
        <v>72845</v>
      </c>
      <c r="T6" s="34">
        <f t="shared" si="3"/>
        <v>71.72</v>
      </c>
      <c r="U6" s="34">
        <f t="shared" si="3"/>
        <v>1015.69</v>
      </c>
      <c r="V6" s="34">
        <f t="shared" si="3"/>
        <v>1320</v>
      </c>
      <c r="W6" s="34">
        <f t="shared" si="3"/>
        <v>0.72</v>
      </c>
      <c r="X6" s="34">
        <f t="shared" si="3"/>
        <v>1833.33</v>
      </c>
      <c r="Y6" s="35">
        <f>IF(Y7="",NA(),Y7)</f>
        <v>76.64</v>
      </c>
      <c r="Z6" s="35">
        <f t="shared" ref="Z6:AH6" si="4">IF(Z7="",NA(),Z7)</f>
        <v>77.400000000000006</v>
      </c>
      <c r="AA6" s="35">
        <f t="shared" si="4"/>
        <v>65.11</v>
      </c>
      <c r="AB6" s="35">
        <f t="shared" si="4"/>
        <v>79.94</v>
      </c>
      <c r="AC6" s="35">
        <f t="shared" si="4"/>
        <v>72.38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188.32</v>
      </c>
      <c r="BG6" s="35">
        <f t="shared" ref="BG6:BO6" si="7">IF(BG7="",NA(),BG7)</f>
        <v>176.88</v>
      </c>
      <c r="BH6" s="35">
        <f t="shared" si="7"/>
        <v>1409.17</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61.52</v>
      </c>
      <c r="BR6" s="35">
        <f t="shared" ref="BR6:BZ6" si="8">IF(BR7="",NA(),BR7)</f>
        <v>65.28</v>
      </c>
      <c r="BS6" s="35">
        <f t="shared" si="8"/>
        <v>27.33</v>
      </c>
      <c r="BT6" s="35">
        <f t="shared" si="8"/>
        <v>62.6</v>
      </c>
      <c r="BU6" s="35">
        <f t="shared" si="8"/>
        <v>74.260000000000005</v>
      </c>
      <c r="BV6" s="35">
        <f t="shared" si="8"/>
        <v>51.03</v>
      </c>
      <c r="BW6" s="35">
        <f t="shared" si="8"/>
        <v>50.9</v>
      </c>
      <c r="BX6" s="35">
        <f t="shared" si="8"/>
        <v>50.82</v>
      </c>
      <c r="BY6" s="35">
        <f t="shared" si="8"/>
        <v>52.19</v>
      </c>
      <c r="BZ6" s="35">
        <f t="shared" si="8"/>
        <v>55.32</v>
      </c>
      <c r="CA6" s="34" t="str">
        <f>IF(CA7="","",IF(CA7="-","【-】","【"&amp;SUBSTITUTE(TEXT(CA7,"#,##0.00"),"-","△")&amp;"】"))</f>
        <v>【55.73】</v>
      </c>
      <c r="CB6" s="35">
        <f>IF(CB7="",NA(),CB7)</f>
        <v>218.78</v>
      </c>
      <c r="CC6" s="35">
        <f t="shared" ref="CC6:CK6" si="9">IF(CC7="",NA(),CC7)</f>
        <v>205.12</v>
      </c>
      <c r="CD6" s="35">
        <f t="shared" si="9"/>
        <v>495.45</v>
      </c>
      <c r="CE6" s="35">
        <f t="shared" si="9"/>
        <v>215.26</v>
      </c>
      <c r="CF6" s="35">
        <f t="shared" si="9"/>
        <v>181.88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62.63</v>
      </c>
      <c r="CN6" s="35">
        <f t="shared" ref="CN6:CV6" si="10">IF(CN7="",NA(),CN7)</f>
        <v>59.7</v>
      </c>
      <c r="CO6" s="35">
        <f t="shared" si="10"/>
        <v>53.78</v>
      </c>
      <c r="CP6" s="35">
        <f t="shared" si="10"/>
        <v>54.15</v>
      </c>
      <c r="CQ6" s="35">
        <f t="shared" si="10"/>
        <v>42.11</v>
      </c>
      <c r="CR6" s="35">
        <f t="shared" si="10"/>
        <v>54.74</v>
      </c>
      <c r="CS6" s="35">
        <f t="shared" si="10"/>
        <v>53.78</v>
      </c>
      <c r="CT6" s="35">
        <f t="shared" si="10"/>
        <v>53.24</v>
      </c>
      <c r="CU6" s="35">
        <f t="shared" si="10"/>
        <v>52.31</v>
      </c>
      <c r="CV6" s="35">
        <f t="shared" si="10"/>
        <v>60.65</v>
      </c>
      <c r="CW6" s="34" t="str">
        <f>IF(CW7="","",IF(CW7="-","【-】","【"&amp;SUBSTITUTE(TEXT(CW7,"#,##0.00"),"-","△")&amp;"】"))</f>
        <v>【59.15】</v>
      </c>
      <c r="CX6" s="35">
        <f>IF(CX7="",NA(),CX7)</f>
        <v>92.51</v>
      </c>
      <c r="CY6" s="35">
        <f t="shared" ref="CY6:DG6" si="11">IF(CY7="",NA(),CY7)</f>
        <v>94.27</v>
      </c>
      <c r="CZ6" s="35">
        <f t="shared" si="11"/>
        <v>91.27</v>
      </c>
      <c r="DA6" s="35">
        <f t="shared" si="11"/>
        <v>92.71</v>
      </c>
      <c r="DB6" s="35">
        <f t="shared" si="11"/>
        <v>92.65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412031</v>
      </c>
      <c r="D7" s="37">
        <v>47</v>
      </c>
      <c r="E7" s="37">
        <v>17</v>
      </c>
      <c r="F7" s="37">
        <v>5</v>
      </c>
      <c r="G7" s="37">
        <v>0</v>
      </c>
      <c r="H7" s="37" t="s">
        <v>110</v>
      </c>
      <c r="I7" s="37" t="s">
        <v>111</v>
      </c>
      <c r="J7" s="37" t="s">
        <v>112</v>
      </c>
      <c r="K7" s="37" t="s">
        <v>113</v>
      </c>
      <c r="L7" s="37" t="s">
        <v>114</v>
      </c>
      <c r="M7" s="37"/>
      <c r="N7" s="38" t="s">
        <v>115</v>
      </c>
      <c r="O7" s="38" t="s">
        <v>116</v>
      </c>
      <c r="P7" s="38">
        <v>1.82</v>
      </c>
      <c r="Q7" s="38">
        <v>97.37</v>
      </c>
      <c r="R7" s="38">
        <v>2430</v>
      </c>
      <c r="S7" s="38">
        <v>72845</v>
      </c>
      <c r="T7" s="38">
        <v>71.72</v>
      </c>
      <c r="U7" s="38">
        <v>1015.69</v>
      </c>
      <c r="V7" s="38">
        <v>1320</v>
      </c>
      <c r="W7" s="38">
        <v>0.72</v>
      </c>
      <c r="X7" s="38">
        <v>1833.33</v>
      </c>
      <c r="Y7" s="38">
        <v>76.64</v>
      </c>
      <c r="Z7" s="38">
        <v>77.400000000000006</v>
      </c>
      <c r="AA7" s="38">
        <v>65.11</v>
      </c>
      <c r="AB7" s="38">
        <v>79.94</v>
      </c>
      <c r="AC7" s="38">
        <v>72.38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188.32</v>
      </c>
      <c r="BG7" s="38">
        <v>176.88</v>
      </c>
      <c r="BH7" s="38">
        <v>1409.17</v>
      </c>
      <c r="BI7" s="38">
        <v>0</v>
      </c>
      <c r="BJ7" s="38">
        <v>0</v>
      </c>
      <c r="BK7" s="38">
        <v>1197.82</v>
      </c>
      <c r="BL7" s="38">
        <v>1126.77</v>
      </c>
      <c r="BM7" s="38">
        <v>1044.8</v>
      </c>
      <c r="BN7" s="38">
        <v>1081.8</v>
      </c>
      <c r="BO7" s="38">
        <v>974.93</v>
      </c>
      <c r="BP7" s="38">
        <v>914.53</v>
      </c>
      <c r="BQ7" s="38">
        <v>61.52</v>
      </c>
      <c r="BR7" s="38">
        <v>65.28</v>
      </c>
      <c r="BS7" s="38">
        <v>27.33</v>
      </c>
      <c r="BT7" s="38">
        <v>62.6</v>
      </c>
      <c r="BU7" s="38">
        <v>74.260000000000005</v>
      </c>
      <c r="BV7" s="38">
        <v>51.03</v>
      </c>
      <c r="BW7" s="38">
        <v>50.9</v>
      </c>
      <c r="BX7" s="38">
        <v>50.82</v>
      </c>
      <c r="BY7" s="38">
        <v>52.19</v>
      </c>
      <c r="BZ7" s="38">
        <v>55.32</v>
      </c>
      <c r="CA7" s="38">
        <v>55.73</v>
      </c>
      <c r="CB7" s="38">
        <v>218.78</v>
      </c>
      <c r="CC7" s="38">
        <v>205.12</v>
      </c>
      <c r="CD7" s="38">
        <v>495.45</v>
      </c>
      <c r="CE7" s="38">
        <v>215.26</v>
      </c>
      <c r="CF7" s="38">
        <v>181.88</v>
      </c>
      <c r="CG7" s="38">
        <v>289.60000000000002</v>
      </c>
      <c r="CH7" s="38">
        <v>293.27</v>
      </c>
      <c r="CI7" s="38">
        <v>300.52</v>
      </c>
      <c r="CJ7" s="38">
        <v>296.14</v>
      </c>
      <c r="CK7" s="38">
        <v>283.17</v>
      </c>
      <c r="CL7" s="38">
        <v>276.77999999999997</v>
      </c>
      <c r="CM7" s="38">
        <v>62.63</v>
      </c>
      <c r="CN7" s="38">
        <v>59.7</v>
      </c>
      <c r="CO7" s="38">
        <v>53.78</v>
      </c>
      <c r="CP7" s="38">
        <v>54.15</v>
      </c>
      <c r="CQ7" s="38">
        <v>42.11</v>
      </c>
      <c r="CR7" s="38">
        <v>54.74</v>
      </c>
      <c r="CS7" s="38">
        <v>53.78</v>
      </c>
      <c r="CT7" s="38">
        <v>53.24</v>
      </c>
      <c r="CU7" s="38">
        <v>52.31</v>
      </c>
      <c r="CV7" s="38">
        <v>60.65</v>
      </c>
      <c r="CW7" s="38">
        <v>59.15</v>
      </c>
      <c r="CX7" s="38">
        <v>92.51</v>
      </c>
      <c r="CY7" s="38">
        <v>94.27</v>
      </c>
      <c r="CZ7" s="38">
        <v>91.27</v>
      </c>
      <c r="DA7" s="38">
        <v>92.71</v>
      </c>
      <c r="DB7" s="38">
        <v>92.65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2018-02-13T00:56:22Z</cp:lastPrinted>
  <dcterms:created xsi:type="dcterms:W3CDTF">2017-12-25T02:33:22Z</dcterms:created>
  <dcterms:modified xsi:type="dcterms:W3CDTF">2018-02-13T00:59:34Z</dcterms:modified>
  <cp:category/>
</cp:coreProperties>
</file>