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2k12fsv.shiroishi-net.local\01000000白石町\01100000下水道課\01庶務係\01 H29\経営比較分析表\【経営比較分析表】2016_414255_47_1718\"/>
    </mc:Choice>
  </mc:AlternateContent>
  <workbookProtection workbookPassword="B319" lockStructure="1"/>
  <bookViews>
    <workbookView xWindow="0" yWindow="0" windowWidth="28800" windowHeight="1221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I10" i="4"/>
  <c r="B10" i="4"/>
  <c r="AL8" i="4"/>
  <c r="P8" i="4"/>
  <c r="B8" i="4"/>
  <c r="C10" i="5" l="1"/>
  <c r="D10" i="5"/>
  <c r="E10" i="5"/>
  <c r="B10" i="5"/>
</calcChain>
</file>

<file path=xl/sharedStrings.xml><?xml version="1.0" encoding="utf-8"?>
<sst xmlns="http://schemas.openxmlformats.org/spreadsheetml/2006/main" count="253" uniqueCount="126">
  <si>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</si>
  <si>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</si>
  <si>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</si>
  <si>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</si>
  <si>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</si>
  <si>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</si>
  <si>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</si>
  <si>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</si>
  <si>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</si>
  <si>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</si>
  <si>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</si>
  <si>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</si>
  <si>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</si>
  <si>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</si>
  <si>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</si>
  <si>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</si>
  <si>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</si>
  <si>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</si>
  <si>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</si>
  <si>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</si>
  <si>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</si>
  <si>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</si>
  <si>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</si>
  <si>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</si>
  <si>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</si>
  <si>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</si>
  <si>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</si>
  <si>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</si>
  <si>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</si>
  <si>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</si>
  <si>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</si>
  <si>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</si>
  <si>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</si>
  <si>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</si>
  <si>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</si>
  <si>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</si>
  <si>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</si>
  <si>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</si>
  <si>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</si>
  <si>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</si>
  <si>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</si>
  <si>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</si>
  <si>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</si>
  <si>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</si>
  <si>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</si>
  <si>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</si>
  <si>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</si>
  <si>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</si>
  <si>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</si>
  <si>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</si>
  <si>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</si>
  <si>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</si>
  <si>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</si>
  <si>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</si>
  <si>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</si>
  <si>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</si>
  <si>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</si>
  <si>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</si>
  <si>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</si>
  <si>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</si>
  <si>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</si>
  <si>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</si>
  <si>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</si>
  <si>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</si>
  <si>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</si>
  <si>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</si>
  <si>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</si>
  <si>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</si>
  <si>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</si>
  <si>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</si>
  <si>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</si>
  <si>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</si>
  <si>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</si>
  <si>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</si>
  <si>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</si>
  <si>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</si>
  <si>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</si>
  <si>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</si>
  <si>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</si>
  <si>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</si>
  <si>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</si>
  <si>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</si>
  <si>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</si>
  <si>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</si>
  <si>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</si>
  <si>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</si>
  <si>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</si>
  <si>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</si>
  <si>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</si>
  <si>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</si>
  <si>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</si>
  <si>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</si>
  <si>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</si>
  <si>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</si>
  <si>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</si>
  <si>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</si>
  <si>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</si>
  <si>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</si>
  <si>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</si>
  <si>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</si>
  <si>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</si>
  <si>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</si>
  <si>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</si>
  <si>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</si>
  <si>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</si>
  <si>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</si>
  <si>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</si>
  <si>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</si>
  <si>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</si>
  <si>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</si>
  <si>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白石町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</si>
  <si>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</si>
  <si>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</si>
  <si>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</si>
  <si>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</si>
  <si>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</si>
  <si>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</si>
  <si>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</si>
  <si>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</si>
  <si>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</si>
  <si>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</si>
  <si>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</si>
  <si>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</si>
  <si>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平成２５年１２月に処理施設を供用開始しており、まだ４年ほどしか経過していないため、老朽化も見られない。しかし、処理場の機器によっては、１０年程度で更新が必要なものもある。使用料収入を確保し、維持管理費用を抑え、将来の更新のために積み立てておく必要がある。</t>
    <rPh sb="0" eb="2">
      <t>ヘイセイ</t>
    </rPh>
    <rPh sb="4" eb="5">
      <t>ネン</t>
    </rPh>
    <rPh sb="7" eb="8">
      <t>ガツ</t>
    </rPh>
    <rPh sb="9" eb="11">
      <t>ショリ</t>
    </rPh>
    <rPh sb="11" eb="13">
      <t>シセツ</t>
    </rPh>
    <rPh sb="14" eb="16">
      <t>キョウヨウ</t>
    </rPh>
    <rPh sb="16" eb="18">
      <t>カイシ</t>
    </rPh>
    <rPh sb="26" eb="27">
      <t>ネン</t>
    </rPh>
    <rPh sb="31" eb="33">
      <t>ケイカ</t>
    </rPh>
    <rPh sb="41" eb="44">
      <t>ロウキュウカ</t>
    </rPh>
    <rPh sb="45" eb="46">
      <t>ミ</t>
    </rPh>
    <rPh sb="55" eb="58">
      <t>ショリジョウ</t>
    </rPh>
    <rPh sb="59" eb="61">
      <t>キキ</t>
    </rPh>
    <rPh sb="69" eb="70">
      <t>ネン</t>
    </rPh>
    <rPh sb="70" eb="72">
      <t>テイド</t>
    </rPh>
    <rPh sb="73" eb="75">
      <t>コウシン</t>
    </rPh>
    <rPh sb="76" eb="78">
      <t>ヒツヨウ</t>
    </rPh>
    <rPh sb="85" eb="88">
      <t>シヨウリョウ</t>
    </rPh>
    <rPh sb="88" eb="90">
      <t>シュウニュウ</t>
    </rPh>
    <rPh sb="91" eb="93">
      <t>カクホ</t>
    </rPh>
    <rPh sb="95" eb="97">
      <t>イジ</t>
    </rPh>
    <rPh sb="97" eb="99">
      <t>カンリ</t>
    </rPh>
    <rPh sb="99" eb="101">
      <t>ヒヨウ</t>
    </rPh>
    <rPh sb="102" eb="103">
      <t>オサ</t>
    </rPh>
    <rPh sb="105" eb="107">
      <t>ショウライ</t>
    </rPh>
    <rPh sb="108" eb="110">
      <t>コウシン</t>
    </rPh>
    <rPh sb="114" eb="115">
      <t>ツ</t>
    </rPh>
    <rPh sb="116" eb="117">
      <t>タ</t>
    </rPh>
    <rPh sb="121" eb="123">
      <t>ヒツヨウ</t>
    </rPh>
    <phoneticPr fontId="4"/>
  </si>
  <si>
    <t>特定環境保全公共下水道事業については、引き続き整備面積を拡大していく計画である。接続促進に努め、有収水量及び使用料収入の増を図る。</t>
    <rPh sb="0" eb="2">
      <t>トクテイ</t>
    </rPh>
    <rPh sb="2" eb="4">
      <t>カンキョウ</t>
    </rPh>
    <rPh sb="4" eb="6">
      <t>ホゼン</t>
    </rPh>
    <rPh sb="6" eb="8">
      <t>コウキョウ</t>
    </rPh>
    <rPh sb="8" eb="11">
      <t>ゲスイドウ</t>
    </rPh>
    <rPh sb="11" eb="13">
      <t>ジギョウ</t>
    </rPh>
    <rPh sb="19" eb="20">
      <t>ヒ</t>
    </rPh>
    <rPh sb="21" eb="22">
      <t>ツヅ</t>
    </rPh>
    <rPh sb="23" eb="25">
      <t>セイビ</t>
    </rPh>
    <rPh sb="25" eb="27">
      <t>メンセキ</t>
    </rPh>
    <rPh sb="28" eb="30">
      <t>カクダイ</t>
    </rPh>
    <rPh sb="34" eb="36">
      <t>ケイカク</t>
    </rPh>
    <rPh sb="40" eb="42">
      <t>セツゾク</t>
    </rPh>
    <rPh sb="42" eb="44">
      <t>ソクシン</t>
    </rPh>
    <rPh sb="45" eb="46">
      <t>ツト</t>
    </rPh>
    <rPh sb="48" eb="50">
      <t>ユウシュウ</t>
    </rPh>
    <rPh sb="50" eb="52">
      <t>スイリョウ</t>
    </rPh>
    <rPh sb="52" eb="53">
      <t>オヨ</t>
    </rPh>
    <rPh sb="54" eb="57">
      <t>シヨウリョウ</t>
    </rPh>
    <rPh sb="57" eb="59">
      <t>シュウニュウ</t>
    </rPh>
    <rPh sb="60" eb="61">
      <t>ゾウ</t>
    </rPh>
    <rPh sb="62" eb="63">
      <t>ハカ</t>
    </rPh>
    <phoneticPr fontId="4"/>
  </si>
  <si>
    <r>
      <t>平成２５年の供用開始以後、収益的収支比率が１００％を超える状態となっているが、これは消費税還付金による収入があるためである。消費税還付金は今後、使用料収入の増加により減少することが明らかであるため、下水道事業の効率的な運営に努めなければならない。　　　　　　　　　　　　　　　特定環境保全公共下水道事業については、供用開始から４年が経過し、引き続き整備面積を拡大している。汚水処理原価については、</t>
    </r>
    <r>
      <rPr>
        <sz val="11"/>
        <rFont val="ＭＳ ゴシック"/>
        <family val="3"/>
        <charset val="128"/>
      </rPr>
      <t>特に</t>
    </r>
    <r>
      <rPr>
        <sz val="11"/>
        <color theme="1"/>
        <rFont val="ＭＳ ゴシック"/>
        <family val="3"/>
        <charset val="128"/>
      </rPr>
      <t>供用開始年度である平成２５年度はその差が著しいものになっているが、使用料の減免期間の終了とともに下水道使用料も発生するため、平成２６年度以降は類似団体平均と比較してもその差は小さいものとなっている。　　　　　　　　　　　　　　　　　　　　平成２５年度の企業債残高対事業規模比率が著しく高いものになっているのは、料金収入に対する事業債残高の割合であり、供用開始の初年度となる平成２５年度については、下水道使用料の減免期間中であるため、使用料収入が低いことが原因である。施設利用率も供用開始後、一貫して増加しているが、引き続き接続促進を行い、有収水量及び使用料収入の増加を図る。平成２８年度からは、国からの指定により基準内繰り入れの見直しのため、④⑤⑥が改善されている。</t>
    </r>
    <rPh sb="0" eb="2">
      <t>ヘイセイ</t>
    </rPh>
    <rPh sb="4" eb="5">
      <t>ネン</t>
    </rPh>
    <rPh sb="6" eb="8">
      <t>キョウヨウ</t>
    </rPh>
    <rPh sb="8" eb="10">
      <t>カイシ</t>
    </rPh>
    <rPh sb="10" eb="12">
      <t>イゴ</t>
    </rPh>
    <rPh sb="13" eb="16">
      <t>シュウエキテキ</t>
    </rPh>
    <rPh sb="16" eb="18">
      <t>シュウシ</t>
    </rPh>
    <rPh sb="18" eb="20">
      <t>ヒリツ</t>
    </rPh>
    <rPh sb="26" eb="27">
      <t>コ</t>
    </rPh>
    <rPh sb="29" eb="31">
      <t>ジョウタイ</t>
    </rPh>
    <rPh sb="42" eb="45">
      <t>ショウヒゼイ</t>
    </rPh>
    <rPh sb="45" eb="48">
      <t>カンプキン</t>
    </rPh>
    <rPh sb="51" eb="53">
      <t>シュウニュウ</t>
    </rPh>
    <rPh sb="62" eb="65">
      <t>ショウヒゼイ</t>
    </rPh>
    <rPh sb="65" eb="68">
      <t>カンプキン</t>
    </rPh>
    <rPh sb="69" eb="71">
      <t>コンゴ</t>
    </rPh>
    <rPh sb="72" eb="75">
      <t>シヨウリョウ</t>
    </rPh>
    <rPh sb="75" eb="77">
      <t>シュウニュウ</t>
    </rPh>
    <rPh sb="78" eb="80">
      <t>ゾウカ</t>
    </rPh>
    <rPh sb="83" eb="85">
      <t>ゲンショウ</t>
    </rPh>
    <rPh sb="90" eb="91">
      <t>アキ</t>
    </rPh>
    <rPh sb="99" eb="102">
      <t>ゲスイドウ</t>
    </rPh>
    <rPh sb="102" eb="104">
      <t>ジギョウ</t>
    </rPh>
    <rPh sb="105" eb="108">
      <t>コウリツテキ</t>
    </rPh>
    <rPh sb="109" eb="111">
      <t>ウンエイ</t>
    </rPh>
    <rPh sb="112" eb="113">
      <t>ツト</t>
    </rPh>
    <rPh sb="138" eb="140">
      <t>トクテイ</t>
    </rPh>
    <rPh sb="140" eb="142">
      <t>カンキョウ</t>
    </rPh>
    <rPh sb="142" eb="144">
      <t>ホゼン</t>
    </rPh>
    <rPh sb="144" eb="146">
      <t>コウキョウ</t>
    </rPh>
    <rPh sb="146" eb="149">
      <t>ゲスイドウ</t>
    </rPh>
    <rPh sb="149" eb="151">
      <t>ジギョウ</t>
    </rPh>
    <rPh sb="157" eb="159">
      <t>キョウヨウ</t>
    </rPh>
    <rPh sb="159" eb="161">
      <t>カイシ</t>
    </rPh>
    <rPh sb="164" eb="165">
      <t>ネン</t>
    </rPh>
    <rPh sb="166" eb="168">
      <t>ケイカ</t>
    </rPh>
    <rPh sb="170" eb="171">
      <t>ヒ</t>
    </rPh>
    <rPh sb="172" eb="173">
      <t>ツヅ</t>
    </rPh>
    <rPh sb="174" eb="176">
      <t>セイビ</t>
    </rPh>
    <rPh sb="176" eb="178">
      <t>メンセキ</t>
    </rPh>
    <rPh sb="179" eb="181">
      <t>カクダイ</t>
    </rPh>
    <rPh sb="186" eb="188">
      <t>オスイ</t>
    </rPh>
    <rPh sb="188" eb="190">
      <t>ショリ</t>
    </rPh>
    <rPh sb="190" eb="192">
      <t>ゲンカ</t>
    </rPh>
    <rPh sb="198" eb="199">
      <t>トク</t>
    </rPh>
    <rPh sb="200" eb="202">
      <t>キョウヨウ</t>
    </rPh>
    <rPh sb="202" eb="204">
      <t>カイシ</t>
    </rPh>
    <rPh sb="204" eb="206">
      <t>ネンド</t>
    </rPh>
    <rPh sb="209" eb="211">
      <t>ヘイセイ</t>
    </rPh>
    <rPh sb="213" eb="215">
      <t>ネンド</t>
    </rPh>
    <rPh sb="218" eb="219">
      <t>サ</t>
    </rPh>
    <rPh sb="220" eb="221">
      <t>イチジル</t>
    </rPh>
    <rPh sb="233" eb="236">
      <t>シヨウリョウ</t>
    </rPh>
    <rPh sb="237" eb="239">
      <t>ゲンメン</t>
    </rPh>
    <rPh sb="239" eb="241">
      <t>キカン</t>
    </rPh>
    <rPh sb="242" eb="244">
      <t>シュウリョウ</t>
    </rPh>
    <rPh sb="248" eb="251">
      <t>ゲスイドウ</t>
    </rPh>
    <rPh sb="251" eb="254">
      <t>シヨウリョウ</t>
    </rPh>
    <rPh sb="255" eb="257">
      <t>ハッセイ</t>
    </rPh>
    <rPh sb="262" eb="264">
      <t>ヘイセイ</t>
    </rPh>
    <rPh sb="266" eb="268">
      <t>ネンド</t>
    </rPh>
    <rPh sb="268" eb="270">
      <t>イコウ</t>
    </rPh>
    <rPh sb="271" eb="273">
      <t>ルイジ</t>
    </rPh>
    <rPh sb="273" eb="275">
      <t>ダンタイ</t>
    </rPh>
    <rPh sb="275" eb="277">
      <t>ヘイキン</t>
    </rPh>
    <rPh sb="278" eb="280">
      <t>ヒカク</t>
    </rPh>
    <rPh sb="285" eb="286">
      <t>サ</t>
    </rPh>
    <rPh sb="287" eb="288">
      <t>チイ</t>
    </rPh>
    <rPh sb="319" eb="321">
      <t>ヘイセイ</t>
    </rPh>
    <rPh sb="323" eb="325">
      <t>ネンド</t>
    </rPh>
    <rPh sb="326" eb="328">
      <t>キギョウ</t>
    </rPh>
    <rPh sb="328" eb="329">
      <t>サイ</t>
    </rPh>
    <rPh sb="329" eb="331">
      <t>ザンダカ</t>
    </rPh>
    <rPh sb="331" eb="332">
      <t>タイ</t>
    </rPh>
    <rPh sb="332" eb="334">
      <t>ジギョウ</t>
    </rPh>
    <rPh sb="334" eb="336">
      <t>キボ</t>
    </rPh>
    <rPh sb="336" eb="338">
      <t>ヒリツ</t>
    </rPh>
    <rPh sb="339" eb="340">
      <t>イチジル</t>
    </rPh>
    <rPh sb="342" eb="343">
      <t>タカ</t>
    </rPh>
    <rPh sb="355" eb="357">
      <t>リョウキン</t>
    </rPh>
    <rPh sb="357" eb="359">
      <t>シュウニュウ</t>
    </rPh>
    <rPh sb="360" eb="361">
      <t>タイ</t>
    </rPh>
    <rPh sb="363" eb="365">
      <t>ジギョウ</t>
    </rPh>
    <rPh sb="365" eb="366">
      <t>サイ</t>
    </rPh>
    <rPh sb="366" eb="368">
      <t>ザンダカ</t>
    </rPh>
    <rPh sb="369" eb="371">
      <t>ワリアイ</t>
    </rPh>
    <rPh sb="375" eb="377">
      <t>キョウヨウ</t>
    </rPh>
    <rPh sb="377" eb="379">
      <t>カイシ</t>
    </rPh>
    <rPh sb="380" eb="383">
      <t>ショネンド</t>
    </rPh>
    <rPh sb="386" eb="388">
      <t>ヘイセイ</t>
    </rPh>
    <rPh sb="390" eb="392">
      <t>ネンド</t>
    </rPh>
    <rPh sb="398" eb="401">
      <t>ゲスイドウ</t>
    </rPh>
    <rPh sb="401" eb="404">
      <t>シヨウリョウ</t>
    </rPh>
    <rPh sb="405" eb="407">
      <t>ゲンメン</t>
    </rPh>
    <rPh sb="407" eb="410">
      <t>キカンチュウ</t>
    </rPh>
    <rPh sb="416" eb="419">
      <t>シヨウリョウ</t>
    </rPh>
    <rPh sb="419" eb="421">
      <t>シュウニュウ</t>
    </rPh>
    <rPh sb="422" eb="423">
      <t>ヒク</t>
    </rPh>
    <rPh sb="427" eb="429">
      <t>ゲンイン</t>
    </rPh>
    <rPh sb="433" eb="435">
      <t>シセツ</t>
    </rPh>
    <rPh sb="435" eb="438">
      <t>リヨウリツ</t>
    </rPh>
    <rPh sb="439" eb="441">
      <t>キョウヨウ</t>
    </rPh>
    <rPh sb="441" eb="443">
      <t>カイシ</t>
    </rPh>
    <rPh sb="443" eb="444">
      <t>ゴ</t>
    </rPh>
    <rPh sb="445" eb="447">
      <t>イッカン</t>
    </rPh>
    <rPh sb="449" eb="451">
      <t>ゾウカ</t>
    </rPh>
    <rPh sb="457" eb="458">
      <t>ヒ</t>
    </rPh>
    <rPh sb="459" eb="460">
      <t>ツヅ</t>
    </rPh>
    <rPh sb="461" eb="463">
      <t>セツゾク</t>
    </rPh>
    <rPh sb="463" eb="465">
      <t>ソクシン</t>
    </rPh>
    <rPh sb="466" eb="467">
      <t>オコナ</t>
    </rPh>
    <rPh sb="469" eb="471">
      <t>ユウシュウ</t>
    </rPh>
    <rPh sb="471" eb="473">
      <t>スイリョウ</t>
    </rPh>
    <rPh sb="473" eb="474">
      <t>オヨ</t>
    </rPh>
    <rPh sb="475" eb="478">
      <t>シヨウリョウ</t>
    </rPh>
    <rPh sb="478" eb="480">
      <t>シュウニュウ</t>
    </rPh>
    <rPh sb="481" eb="483">
      <t>ゾウカ</t>
    </rPh>
    <rPh sb="484" eb="485">
      <t>ハカ</t>
    </rPh>
    <rPh sb="487" eb="489">
      <t>ヘイセイ</t>
    </rPh>
    <rPh sb="491" eb="493">
      <t>ネンド</t>
    </rPh>
    <rPh sb="497" eb="498">
      <t>クニ</t>
    </rPh>
    <rPh sb="501" eb="503">
      <t>シテイ</t>
    </rPh>
    <rPh sb="506" eb="508">
      <t>キジュン</t>
    </rPh>
    <rPh sb="508" eb="509">
      <t>ナイ</t>
    </rPh>
    <rPh sb="509" eb="510">
      <t>ク</t>
    </rPh>
    <rPh sb="511" eb="512">
      <t>イ</t>
    </rPh>
    <rPh sb="514" eb="516">
      <t>ミナオ</t>
    </rPh>
    <rPh sb="525" eb="527">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</si>
</sst>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A3C-4B3A-BE88-CC1EB35E2ECF}"/>
            </c:ext>
          </c:extLst>
        </c:ser>
        <c:dLbls>
          <c:showLegendKey val="0"/>
          <c:showVal val="0"/>
          <c:showCatName val="0"/>
          <c:showSerName val="0"/>
          <c:showPercent val="0"/>
          <c:showBubbleSize val="0"/>
        </c:dLbls>
        <c:gapWidth val="150"/>
        <c:axId val="100194560"/>
        <c:axId val="1183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7.0000000000000007E-2</c:v>
                </c:pt>
                <c:pt idx="2">
                  <c:v>0.08</c:v>
                </c:pt>
                <c:pt idx="3">
                  <c:v>0.26</c:v>
                </c:pt>
                <c:pt idx="4">
                  <c:v>0.13</c:v>
                </c:pt>
              </c:numCache>
            </c:numRef>
          </c:val>
          <c:smooth val="0"/>
          <c:extLst>
            <c:ext xmlns:c16="http://schemas.microsoft.com/office/drawing/2014/chart" uri="{C3380CC4-5D6E-409C-BE32-E72D297353CC}">
              <c16:uniqueId val="{00000001-4A3C-4B3A-BE88-CC1EB35E2ECF}"/>
            </c:ext>
          </c:extLst>
        </c:ser>
        <c:dLbls>
          <c:showLegendKey val="0"/>
          <c:showVal val="0"/>
          <c:showCatName val="0"/>
          <c:showSerName val="0"/>
          <c:showPercent val="0"/>
          <c:showBubbleSize val="0"/>
        </c:dLbls>
        <c:marker val="1"/>
        <c:smooth val="0"/>
        <c:axId val="100194560"/>
        <c:axId val="118313344"/>
      </c:lineChart>
      <c:dateAx>
        <c:axId val="100194560"/>
        <c:scaling>
          <c:orientation val="minMax"/>
        </c:scaling>
        <c:delete val="1"/>
        <c:axPos val="b"/>
        <c:numFmt formatCode="ge" sourceLinked="1"/>
        <c:majorTickMark val="none"/>
        <c:minorTickMark val="none"/>
        <c:tickLblPos val="none"/>
        <c:crossAx val="118313344"/>
        <c:crosses val="autoZero"/>
        <c:auto val="1"/>
        <c:lblOffset val="100"/>
        <c:baseTimeUnit val="years"/>
      </c:dateAx>
      <c:valAx>
        <c:axId val="1183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1.71</c:v>
                </c:pt>
                <c:pt idx="2">
                  <c:v>8.7899999999999991</c:v>
                </c:pt>
                <c:pt idx="3">
                  <c:v>18.79</c:v>
                </c:pt>
                <c:pt idx="4">
                  <c:v>28.07</c:v>
                </c:pt>
              </c:numCache>
            </c:numRef>
          </c:val>
          <c:extLst>
            <c:ext xmlns:c16="http://schemas.microsoft.com/office/drawing/2014/chart" uri="{C3380CC4-5D6E-409C-BE32-E72D297353CC}">
              <c16:uniqueId val="{00000000-7198-49DB-9024-B6F13D24AC91}"/>
            </c:ext>
          </c:extLst>
        </c:ser>
        <c:dLbls>
          <c:showLegendKey val="0"/>
          <c:showVal val="0"/>
          <c:showCatName val="0"/>
          <c:showSerName val="0"/>
          <c:showPercent val="0"/>
          <c:showBubbleSize val="0"/>
        </c:dLbls>
        <c:gapWidth val="150"/>
        <c:axId val="131157376"/>
        <c:axId val="1311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36.200000000000003</c:v>
                </c:pt>
                <c:pt idx="2">
                  <c:v>34.74</c:v>
                </c:pt>
                <c:pt idx="3">
                  <c:v>36.65</c:v>
                </c:pt>
                <c:pt idx="4">
                  <c:v>37.72</c:v>
                </c:pt>
              </c:numCache>
            </c:numRef>
          </c:val>
          <c:smooth val="0"/>
          <c:extLst>
            <c:ext xmlns:c16="http://schemas.microsoft.com/office/drawing/2014/chart" uri="{C3380CC4-5D6E-409C-BE32-E72D297353CC}">
              <c16:uniqueId val="{00000001-7198-49DB-9024-B6F13D24AC91}"/>
            </c:ext>
          </c:extLst>
        </c:ser>
        <c:dLbls>
          <c:showLegendKey val="0"/>
          <c:showVal val="0"/>
          <c:showCatName val="0"/>
          <c:showSerName val="0"/>
          <c:showPercent val="0"/>
          <c:showBubbleSize val="0"/>
        </c:dLbls>
        <c:marker val="1"/>
        <c:smooth val="0"/>
        <c:axId val="131157376"/>
        <c:axId val="131159552"/>
      </c:lineChart>
      <c:dateAx>
        <c:axId val="131157376"/>
        <c:scaling>
          <c:orientation val="minMax"/>
        </c:scaling>
        <c:delete val="1"/>
        <c:axPos val="b"/>
        <c:numFmt formatCode="ge" sourceLinked="1"/>
        <c:majorTickMark val="none"/>
        <c:minorTickMark val="none"/>
        <c:tickLblPos val="none"/>
        <c:crossAx val="131159552"/>
        <c:crosses val="autoZero"/>
        <c:auto val="1"/>
        <c:lblOffset val="100"/>
        <c:baseTimeUnit val="years"/>
      </c:dateAx>
      <c:valAx>
        <c:axId val="1311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5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11.52</c:v>
                </c:pt>
                <c:pt idx="2">
                  <c:v>38.36</c:v>
                </c:pt>
                <c:pt idx="3">
                  <c:v>55.56</c:v>
                </c:pt>
                <c:pt idx="4">
                  <c:v>59.3</c:v>
                </c:pt>
              </c:numCache>
            </c:numRef>
          </c:val>
          <c:extLst>
            <c:ext xmlns:c16="http://schemas.microsoft.com/office/drawing/2014/chart" uri="{C3380CC4-5D6E-409C-BE32-E72D297353CC}">
              <c16:uniqueId val="{00000000-6B72-4D26-9FC7-9C956B480AE8}"/>
            </c:ext>
          </c:extLst>
        </c:ser>
        <c:dLbls>
          <c:showLegendKey val="0"/>
          <c:showVal val="0"/>
          <c:showCatName val="0"/>
          <c:showSerName val="0"/>
          <c:showPercent val="0"/>
          <c:showBubbleSize val="0"/>
        </c:dLbls>
        <c:gapWidth val="150"/>
        <c:axId val="131189760"/>
        <c:axId val="1311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71.069999999999993</c:v>
                </c:pt>
                <c:pt idx="2">
                  <c:v>70.14</c:v>
                </c:pt>
                <c:pt idx="3">
                  <c:v>68.83</c:v>
                </c:pt>
                <c:pt idx="4">
                  <c:v>68.459999999999994</c:v>
                </c:pt>
              </c:numCache>
            </c:numRef>
          </c:val>
          <c:smooth val="0"/>
          <c:extLst>
            <c:ext xmlns:c16="http://schemas.microsoft.com/office/drawing/2014/chart" uri="{C3380CC4-5D6E-409C-BE32-E72D297353CC}">
              <c16:uniqueId val="{00000001-6B72-4D26-9FC7-9C956B480AE8}"/>
            </c:ext>
          </c:extLst>
        </c:ser>
        <c:dLbls>
          <c:showLegendKey val="0"/>
          <c:showVal val="0"/>
          <c:showCatName val="0"/>
          <c:showSerName val="0"/>
          <c:showPercent val="0"/>
          <c:showBubbleSize val="0"/>
        </c:dLbls>
        <c:marker val="1"/>
        <c:smooth val="0"/>
        <c:axId val="131189760"/>
        <c:axId val="131191936"/>
      </c:lineChart>
      <c:dateAx>
        <c:axId val="131189760"/>
        <c:scaling>
          <c:orientation val="minMax"/>
        </c:scaling>
        <c:delete val="1"/>
        <c:axPos val="b"/>
        <c:numFmt formatCode="ge" sourceLinked="1"/>
        <c:majorTickMark val="none"/>
        <c:minorTickMark val="none"/>
        <c:tickLblPos val="none"/>
        <c:crossAx val="131191936"/>
        <c:crosses val="autoZero"/>
        <c:auto val="1"/>
        <c:lblOffset val="100"/>
        <c:baseTimeUnit val="years"/>
      </c:dateAx>
      <c:valAx>
        <c:axId val="1311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234.1</c:v>
                </c:pt>
                <c:pt idx="2">
                  <c:v>127.42</c:v>
                </c:pt>
                <c:pt idx="3">
                  <c:v>134.46</c:v>
                </c:pt>
                <c:pt idx="4">
                  <c:v>109.42</c:v>
                </c:pt>
              </c:numCache>
            </c:numRef>
          </c:val>
          <c:extLst>
            <c:ext xmlns:c16="http://schemas.microsoft.com/office/drawing/2014/chart" uri="{C3380CC4-5D6E-409C-BE32-E72D297353CC}">
              <c16:uniqueId val="{00000000-8766-4278-9974-106E16B19260}"/>
            </c:ext>
          </c:extLst>
        </c:ser>
        <c:dLbls>
          <c:showLegendKey val="0"/>
          <c:showVal val="0"/>
          <c:showCatName val="0"/>
          <c:showSerName val="0"/>
          <c:showPercent val="0"/>
          <c:showBubbleSize val="0"/>
        </c:dLbls>
        <c:gapWidth val="150"/>
        <c:axId val="118323072"/>
        <c:axId val="1183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66-4278-9974-106E16B19260}"/>
            </c:ext>
          </c:extLst>
        </c:ser>
        <c:dLbls>
          <c:showLegendKey val="0"/>
          <c:showVal val="0"/>
          <c:showCatName val="0"/>
          <c:showSerName val="0"/>
          <c:showPercent val="0"/>
          <c:showBubbleSize val="0"/>
        </c:dLbls>
        <c:marker val="1"/>
        <c:smooth val="0"/>
        <c:axId val="118323072"/>
        <c:axId val="118329344"/>
      </c:lineChart>
      <c:dateAx>
        <c:axId val="118323072"/>
        <c:scaling>
          <c:orientation val="minMax"/>
        </c:scaling>
        <c:delete val="1"/>
        <c:axPos val="b"/>
        <c:numFmt formatCode="ge" sourceLinked="1"/>
        <c:majorTickMark val="none"/>
        <c:minorTickMark val="none"/>
        <c:tickLblPos val="none"/>
        <c:crossAx val="118329344"/>
        <c:crosses val="autoZero"/>
        <c:auto val="1"/>
        <c:lblOffset val="100"/>
        <c:baseTimeUnit val="years"/>
      </c:dateAx>
      <c:valAx>
        <c:axId val="1183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F4-4343-952E-A09A14DDDB75}"/>
            </c:ext>
          </c:extLst>
        </c:ser>
        <c:dLbls>
          <c:showLegendKey val="0"/>
          <c:showVal val="0"/>
          <c:showCatName val="0"/>
          <c:showSerName val="0"/>
          <c:showPercent val="0"/>
          <c:showBubbleSize val="0"/>
        </c:dLbls>
        <c:gapWidth val="150"/>
        <c:axId val="118355456"/>
        <c:axId val="1183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F4-4343-952E-A09A14DDDB75}"/>
            </c:ext>
          </c:extLst>
        </c:ser>
        <c:dLbls>
          <c:showLegendKey val="0"/>
          <c:showVal val="0"/>
          <c:showCatName val="0"/>
          <c:showSerName val="0"/>
          <c:showPercent val="0"/>
          <c:showBubbleSize val="0"/>
        </c:dLbls>
        <c:marker val="1"/>
        <c:smooth val="0"/>
        <c:axId val="118355456"/>
        <c:axId val="118357376"/>
      </c:lineChart>
      <c:dateAx>
        <c:axId val="118355456"/>
        <c:scaling>
          <c:orientation val="minMax"/>
        </c:scaling>
        <c:delete val="1"/>
        <c:axPos val="b"/>
        <c:numFmt formatCode="ge" sourceLinked="1"/>
        <c:majorTickMark val="none"/>
        <c:minorTickMark val="none"/>
        <c:tickLblPos val="none"/>
        <c:crossAx val="118357376"/>
        <c:crosses val="autoZero"/>
        <c:auto val="1"/>
        <c:lblOffset val="100"/>
        <c:baseTimeUnit val="years"/>
      </c:dateAx>
      <c:valAx>
        <c:axId val="1183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68-4AC4-B493-78A8A9056B1F}"/>
            </c:ext>
          </c:extLst>
        </c:ser>
        <c:dLbls>
          <c:showLegendKey val="0"/>
          <c:showVal val="0"/>
          <c:showCatName val="0"/>
          <c:showSerName val="0"/>
          <c:showPercent val="0"/>
          <c:showBubbleSize val="0"/>
        </c:dLbls>
        <c:gapWidth val="150"/>
        <c:axId val="118854784"/>
        <c:axId val="1188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68-4AC4-B493-78A8A9056B1F}"/>
            </c:ext>
          </c:extLst>
        </c:ser>
        <c:dLbls>
          <c:showLegendKey val="0"/>
          <c:showVal val="0"/>
          <c:showCatName val="0"/>
          <c:showSerName val="0"/>
          <c:showPercent val="0"/>
          <c:showBubbleSize val="0"/>
        </c:dLbls>
        <c:marker val="1"/>
        <c:smooth val="0"/>
        <c:axId val="118854784"/>
        <c:axId val="118856704"/>
      </c:lineChart>
      <c:dateAx>
        <c:axId val="118854784"/>
        <c:scaling>
          <c:orientation val="minMax"/>
        </c:scaling>
        <c:delete val="1"/>
        <c:axPos val="b"/>
        <c:numFmt formatCode="ge" sourceLinked="1"/>
        <c:majorTickMark val="none"/>
        <c:minorTickMark val="none"/>
        <c:tickLblPos val="none"/>
        <c:crossAx val="118856704"/>
        <c:crosses val="autoZero"/>
        <c:auto val="1"/>
        <c:lblOffset val="100"/>
        <c:baseTimeUnit val="years"/>
      </c:dateAx>
      <c:valAx>
        <c:axId val="1188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32-45E9-9FAF-40E612A7235D}"/>
            </c:ext>
          </c:extLst>
        </c:ser>
        <c:dLbls>
          <c:showLegendKey val="0"/>
          <c:showVal val="0"/>
          <c:showCatName val="0"/>
          <c:showSerName val="0"/>
          <c:showPercent val="0"/>
          <c:showBubbleSize val="0"/>
        </c:dLbls>
        <c:gapWidth val="150"/>
        <c:axId val="118875264"/>
        <c:axId val="1188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32-45E9-9FAF-40E612A7235D}"/>
            </c:ext>
          </c:extLst>
        </c:ser>
        <c:dLbls>
          <c:showLegendKey val="0"/>
          <c:showVal val="0"/>
          <c:showCatName val="0"/>
          <c:showSerName val="0"/>
          <c:showPercent val="0"/>
          <c:showBubbleSize val="0"/>
        </c:dLbls>
        <c:marker val="1"/>
        <c:smooth val="0"/>
        <c:axId val="118875264"/>
        <c:axId val="118877184"/>
      </c:lineChart>
      <c:dateAx>
        <c:axId val="118875264"/>
        <c:scaling>
          <c:orientation val="minMax"/>
        </c:scaling>
        <c:delete val="1"/>
        <c:axPos val="b"/>
        <c:numFmt formatCode="ge" sourceLinked="1"/>
        <c:majorTickMark val="none"/>
        <c:minorTickMark val="none"/>
        <c:tickLblPos val="none"/>
        <c:crossAx val="118877184"/>
        <c:crosses val="autoZero"/>
        <c:auto val="1"/>
        <c:lblOffset val="100"/>
        <c:baseTimeUnit val="years"/>
      </c:dateAx>
      <c:valAx>
        <c:axId val="1188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05-4F33-8CFA-84F390825046}"/>
            </c:ext>
          </c:extLst>
        </c:ser>
        <c:dLbls>
          <c:showLegendKey val="0"/>
          <c:showVal val="0"/>
          <c:showCatName val="0"/>
          <c:showSerName val="0"/>
          <c:showPercent val="0"/>
          <c:showBubbleSize val="0"/>
        </c:dLbls>
        <c:gapWidth val="150"/>
        <c:axId val="118907648"/>
        <c:axId val="1189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05-4F33-8CFA-84F390825046}"/>
            </c:ext>
          </c:extLst>
        </c:ser>
        <c:dLbls>
          <c:showLegendKey val="0"/>
          <c:showVal val="0"/>
          <c:showCatName val="0"/>
          <c:showSerName val="0"/>
          <c:showPercent val="0"/>
          <c:showBubbleSize val="0"/>
        </c:dLbls>
        <c:marker val="1"/>
        <c:smooth val="0"/>
        <c:axId val="118907648"/>
        <c:axId val="118909568"/>
      </c:lineChart>
      <c:dateAx>
        <c:axId val="118907648"/>
        <c:scaling>
          <c:orientation val="minMax"/>
        </c:scaling>
        <c:delete val="1"/>
        <c:axPos val="b"/>
        <c:numFmt formatCode="ge" sourceLinked="1"/>
        <c:majorTickMark val="none"/>
        <c:minorTickMark val="none"/>
        <c:tickLblPos val="none"/>
        <c:crossAx val="118909568"/>
        <c:crosses val="autoZero"/>
        <c:auto val="1"/>
        <c:lblOffset val="100"/>
        <c:baseTimeUnit val="years"/>
      </c:dateAx>
      <c:valAx>
        <c:axId val="1189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1407319.71</c:v>
                </c:pt>
                <c:pt idx="2">
                  <c:v>81601.08</c:v>
                </c:pt>
                <c:pt idx="3">
                  <c:v>6305.83</c:v>
                </c:pt>
                <c:pt idx="4">
                  <c:v>446.25</c:v>
                </c:pt>
              </c:numCache>
            </c:numRef>
          </c:val>
          <c:extLst>
            <c:ext xmlns:c16="http://schemas.microsoft.com/office/drawing/2014/chart" uri="{C3380CC4-5D6E-409C-BE32-E72D297353CC}">
              <c16:uniqueId val="{00000000-0C1E-4B3E-8363-4612F333B085}"/>
            </c:ext>
          </c:extLst>
        </c:ser>
        <c:dLbls>
          <c:showLegendKey val="0"/>
          <c:showVal val="0"/>
          <c:showCatName val="0"/>
          <c:showSerName val="0"/>
          <c:showPercent val="0"/>
          <c:showBubbleSize val="0"/>
        </c:dLbls>
        <c:gapWidth val="150"/>
        <c:axId val="119214464"/>
        <c:axId val="1192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1554.05</c:v>
                </c:pt>
                <c:pt idx="2">
                  <c:v>1671.86</c:v>
                </c:pt>
                <c:pt idx="3">
                  <c:v>1673.47</c:v>
                </c:pt>
                <c:pt idx="4">
                  <c:v>1592.72</c:v>
                </c:pt>
              </c:numCache>
            </c:numRef>
          </c:val>
          <c:smooth val="0"/>
          <c:extLst>
            <c:ext xmlns:c16="http://schemas.microsoft.com/office/drawing/2014/chart" uri="{C3380CC4-5D6E-409C-BE32-E72D297353CC}">
              <c16:uniqueId val="{00000001-0C1E-4B3E-8363-4612F333B085}"/>
            </c:ext>
          </c:extLst>
        </c:ser>
        <c:dLbls>
          <c:showLegendKey val="0"/>
          <c:showVal val="0"/>
          <c:showCatName val="0"/>
          <c:showSerName val="0"/>
          <c:showPercent val="0"/>
          <c:showBubbleSize val="0"/>
        </c:dLbls>
        <c:marker val="1"/>
        <c:smooth val="0"/>
        <c:axId val="119214464"/>
        <c:axId val="119216384"/>
      </c:lineChart>
      <c:dateAx>
        <c:axId val="119214464"/>
        <c:scaling>
          <c:orientation val="minMax"/>
        </c:scaling>
        <c:delete val="1"/>
        <c:axPos val="b"/>
        <c:numFmt formatCode="ge" sourceLinked="1"/>
        <c:majorTickMark val="none"/>
        <c:minorTickMark val="none"/>
        <c:tickLblPos val="none"/>
        <c:crossAx val="119216384"/>
        <c:crosses val="autoZero"/>
        <c:auto val="1"/>
        <c:lblOffset val="100"/>
        <c:baseTimeUnit val="years"/>
      </c:dateAx>
      <c:valAx>
        <c:axId val="1192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formatCode="#,##0.00;&quot;△&quot;#,##0.00;&quot;-&quot;">
                  <c:v>0</c:v>
                </c:pt>
                <c:pt idx="1">
                  <c:v>0</c:v>
                </c:pt>
                <c:pt idx="2" formatCode="#,##0.00;&quot;△&quot;#,##0.00;&quot;-&quot;">
                  <c:v>6.85</c:v>
                </c:pt>
                <c:pt idx="3" formatCode="#,##0.00;&quot;△&quot;#,##0.00;&quot;-&quot;">
                  <c:v>38.47</c:v>
                </c:pt>
                <c:pt idx="4" formatCode="#,##0.00;&quot;△&quot;#,##0.00;&quot;-&quot;">
                  <c:v>117.05</c:v>
                </c:pt>
              </c:numCache>
            </c:numRef>
          </c:val>
          <c:extLst>
            <c:ext xmlns:c16="http://schemas.microsoft.com/office/drawing/2014/chart" uri="{C3380CC4-5D6E-409C-BE32-E72D297353CC}">
              <c16:uniqueId val="{00000000-E052-419C-9151-4CBABD15044F}"/>
            </c:ext>
          </c:extLst>
        </c:ser>
        <c:dLbls>
          <c:showLegendKey val="0"/>
          <c:showVal val="0"/>
          <c:showCatName val="0"/>
          <c:showSerName val="0"/>
          <c:showPercent val="0"/>
          <c:showBubbleSize val="0"/>
        </c:dLbls>
        <c:gapWidth val="150"/>
        <c:axId val="119267328"/>
        <c:axId val="1192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53.01</c:v>
                </c:pt>
                <c:pt idx="2">
                  <c:v>50.54</c:v>
                </c:pt>
                <c:pt idx="3">
                  <c:v>49.22</c:v>
                </c:pt>
                <c:pt idx="4">
                  <c:v>53.7</c:v>
                </c:pt>
              </c:numCache>
            </c:numRef>
          </c:val>
          <c:smooth val="0"/>
          <c:extLst>
            <c:ext xmlns:c16="http://schemas.microsoft.com/office/drawing/2014/chart" uri="{C3380CC4-5D6E-409C-BE32-E72D297353CC}">
              <c16:uniqueId val="{00000001-E052-419C-9151-4CBABD15044F}"/>
            </c:ext>
          </c:extLst>
        </c:ser>
        <c:dLbls>
          <c:showLegendKey val="0"/>
          <c:showVal val="0"/>
          <c:showCatName val="0"/>
          <c:showSerName val="0"/>
          <c:showPercent val="0"/>
          <c:showBubbleSize val="0"/>
        </c:dLbls>
        <c:marker val="1"/>
        <c:smooth val="0"/>
        <c:axId val="119267328"/>
        <c:axId val="119269248"/>
      </c:lineChart>
      <c:dateAx>
        <c:axId val="119267328"/>
        <c:scaling>
          <c:orientation val="minMax"/>
        </c:scaling>
        <c:delete val="1"/>
        <c:axPos val="b"/>
        <c:numFmt formatCode="ge" sourceLinked="1"/>
        <c:majorTickMark val="none"/>
        <c:minorTickMark val="none"/>
        <c:tickLblPos val="none"/>
        <c:crossAx val="119269248"/>
        <c:crosses val="autoZero"/>
        <c:auto val="1"/>
        <c:lblOffset val="100"/>
        <c:baseTimeUnit val="years"/>
      </c:dateAx>
      <c:valAx>
        <c:axId val="1192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13079.95</c:v>
                </c:pt>
                <c:pt idx="2">
                  <c:v>1061.81</c:v>
                </c:pt>
                <c:pt idx="3">
                  <c:v>383.35</c:v>
                </c:pt>
                <c:pt idx="4">
                  <c:v>157.13</c:v>
                </c:pt>
              </c:numCache>
            </c:numRef>
          </c:val>
          <c:extLst>
            <c:ext xmlns:c16="http://schemas.microsoft.com/office/drawing/2014/chart" uri="{C3380CC4-5D6E-409C-BE32-E72D297353CC}">
              <c16:uniqueId val="{00000000-7E7D-4357-B598-0803F548B893}"/>
            </c:ext>
          </c:extLst>
        </c:ser>
        <c:dLbls>
          <c:showLegendKey val="0"/>
          <c:showVal val="0"/>
          <c:showCatName val="0"/>
          <c:showSerName val="0"/>
          <c:showPercent val="0"/>
          <c:showBubbleSize val="0"/>
        </c:dLbls>
        <c:gapWidth val="150"/>
        <c:axId val="127913984"/>
        <c:axId val="1279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299.39</c:v>
                </c:pt>
                <c:pt idx="2">
                  <c:v>320.36</c:v>
                </c:pt>
                <c:pt idx="3">
                  <c:v>332.02</c:v>
                </c:pt>
                <c:pt idx="4">
                  <c:v>300.35000000000002</c:v>
                </c:pt>
              </c:numCache>
            </c:numRef>
          </c:val>
          <c:smooth val="0"/>
          <c:extLst>
            <c:ext xmlns:c16="http://schemas.microsoft.com/office/drawing/2014/chart" uri="{C3380CC4-5D6E-409C-BE32-E72D297353CC}">
              <c16:uniqueId val="{00000001-7E7D-4357-B598-0803F548B893}"/>
            </c:ext>
          </c:extLst>
        </c:ser>
        <c:dLbls>
          <c:showLegendKey val="0"/>
          <c:showVal val="0"/>
          <c:showCatName val="0"/>
          <c:showSerName val="0"/>
          <c:showPercent val="0"/>
          <c:showBubbleSize val="0"/>
        </c:dLbls>
        <c:marker val="1"/>
        <c:smooth val="0"/>
        <c:axId val="127913984"/>
        <c:axId val="127915904"/>
      </c:lineChart>
      <c:dateAx>
        <c:axId val="127913984"/>
        <c:scaling>
          <c:orientation val="minMax"/>
        </c:scaling>
        <c:delete val="1"/>
        <c:axPos val="b"/>
        <c:numFmt formatCode="ge" sourceLinked="1"/>
        <c:majorTickMark val="none"/>
        <c:minorTickMark val="none"/>
        <c:tickLblPos val="none"/>
        <c:crossAx val="127915904"/>
        <c:crosses val="autoZero"/>
        <c:auto val="1"/>
        <c:lblOffset val="100"/>
        <c:baseTimeUnit val="years"/>
      </c:dateAx>
      <c:valAx>
        <c:axId val="1279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6"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佐賀県　白石町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122</v>
      </c>
      <c r="AE8" s="49"/>
      <c r="AF8" s="49"/>
      <c r="AG8" s="49"/>
      <c r="AH8" s="49"/>
      <c r="AI8" s="49"/>
      <c r="AJ8" s="49"/>
      <c r="AK8" s="4"/>
      <c r="AL8" s="50">
        <f>データ!S6</f>
        <v>24010</v>
      </c>
      <c r="AM8" s="50"/>
      <c r="AN8" s="50"/>
      <c r="AO8" s="50"/>
      <c r="AP8" s="50"/>
      <c r="AQ8" s="50"/>
      <c r="AR8" s="50"/>
      <c r="AS8" s="50"/>
      <c r="AT8" s="45">
        <f>データ!T6</f>
        <v>99.56</v>
      </c>
      <c r="AU8" s="45"/>
      <c r="AV8" s="45"/>
      <c r="AW8" s="45"/>
      <c r="AX8" s="45"/>
      <c r="AY8" s="45"/>
      <c r="AZ8" s="45"/>
      <c r="BA8" s="45"/>
      <c r="BB8" s="45">
        <f>データ!U6</f>
        <v>241.16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16.37</v>
      </c>
      <c r="Q10" s="45"/>
      <c r="R10" s="45"/>
      <c r="S10" s="45"/>
      <c r="T10" s="45"/>
      <c r="U10" s="45"/>
      <c r="V10" s="45"/>
      <c r="W10" s="45">
        <f>データ!Q6</f>
        <v>100.9</v>
      </c>
      <c r="X10" s="45"/>
      <c r="Y10" s="45"/>
      <c r="Z10" s="45"/>
      <c r="AA10" s="45"/>
      <c r="AB10" s="45"/>
      <c r="AC10" s="45"/>
      <c r="AD10" s="50">
        <f>データ!R6</f>
        <v>3672</v>
      </c>
      <c r="AE10" s="50"/>
      <c r="AF10" s="50"/>
      <c r="AG10" s="50"/>
      <c r="AH10" s="50"/>
      <c r="AI10" s="50"/>
      <c r="AJ10" s="50"/>
      <c r="AK10" s="2"/>
      <c r="AL10" s="50">
        <f>データ!V6</f>
        <v>3907</v>
      </c>
      <c r="AM10" s="50"/>
      <c r="AN10" s="50"/>
      <c r="AO10" s="50"/>
      <c r="AP10" s="50"/>
      <c r="AQ10" s="50"/>
      <c r="AR10" s="50"/>
      <c r="AS10" s="50"/>
      <c r="AT10" s="45">
        <f>データ!W6</f>
        <v>0.98</v>
      </c>
      <c r="AU10" s="45"/>
      <c r="AV10" s="45"/>
      <c r="AW10" s="45"/>
      <c r="AX10" s="45"/>
      <c r="AY10" s="45"/>
      <c r="AZ10" s="45"/>
      <c r="BA10" s="45"/>
      <c r="BB10" s="45">
        <f>データ!X6</f>
        <v>3986.73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414255</v>
      </c>
      <c r="D6" s="33">
        <f t="shared" si="3"/>
        <v>47</v>
      </c>
      <c r="E6" s="33">
        <f t="shared" si="3"/>
        <v>17</v>
      </c>
      <c r="F6" s="33">
        <f t="shared" si="3"/>
        <v>4</v>
      </c>
      <c r="G6" s="33">
        <f t="shared" si="3"/>
        <v>0</v>
      </c>
      <c r="H6" s="33" t="str">
        <f t="shared" si="3"/>
        <v>佐賀県　白石町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16.37</v>
      </c>
      <c r="Q6" s="34">
        <f t="shared" si="3"/>
        <v>100.9</v>
      </c>
      <c r="R6" s="34">
        <f t="shared" si="3"/>
        <v>3672</v>
      </c>
      <c r="S6" s="34">
        <f t="shared" si="3"/>
        <v>24010</v>
      </c>
      <c r="T6" s="34">
        <f t="shared" si="3"/>
        <v>99.56</v>
      </c>
      <c r="U6" s="34">
        <f t="shared" si="3"/>
        <v>241.16</v>
      </c>
      <c r="V6" s="34">
        <f t="shared" si="3"/>
        <v>3907</v>
      </c>
      <c r="W6" s="34">
        <f t="shared" si="3"/>
        <v>0.98</v>
      </c>
      <c r="X6" s="34">
        <f t="shared" si="3"/>
        <v>3986.73</v>
      </c>
      <c r="Y6" s="35" t="str">
        <f>IF(Y7="",NA(),Y7)</f>
        <v>-</v>
      </c>
      <c r="Z6" s="35">
        <f t="shared" ref="Z6:AH6" si="4">IF(Z7="",NA(),Z7)</f>
        <v>234.1</v>
      </c>
      <c r="AA6" s="35">
        <f t="shared" si="4"/>
        <v>127.42</v>
      </c>
      <c r="AB6" s="35">
        <f t="shared" si="4"/>
        <v>134.46</v>
      </c>
      <c r="AC6" s="35">
        <f t="shared" si="4"/>
        <v>109.42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f t="shared" ref="BG6:BO6" si="7">IF(BG7="",NA(),BG7)</f>
        <v>1407319.71</v>
      </c>
      <c r="BH6" s="35">
        <f t="shared" si="7"/>
        <v>81601.08</v>
      </c>
      <c r="BI6" s="35">
        <f t="shared" si="7"/>
        <v>6305.83</v>
      </c>
      <c r="BJ6" s="35">
        <f t="shared" si="7"/>
        <v>446.25</v>
      </c>
      <c r="BK6" s="35" t="str">
        <f t="shared" si="7"/>
        <v>-</v>
      </c>
      <c r="BL6" s="35">
        <f t="shared" si="7"/>
        <v>1554.05</v>
      </c>
      <c r="BM6" s="35">
        <f t="shared" si="7"/>
        <v>1671.86</v>
      </c>
      <c r="BN6" s="35">
        <f t="shared" si="7"/>
        <v>1673.47</v>
      </c>
      <c r="BO6" s="35">
        <f t="shared" si="7"/>
        <v>1592.72</v>
      </c>
      <c r="BP6" s="34" t="str">
        <f>IF(BP7="","",IF(BP7="-","【-】","【"&amp;SUBSTITUTE(TEXT(BP7,"#,##0.00"),"-","△")&amp;"】"))</f>
        <v>【1,348.09】</v>
      </c>
      <c r="BQ6" s="35" t="str">
        <f>IF(BQ7="",NA(),BQ7)</f>
        <v>-</v>
      </c>
      <c r="BR6" s="34">
        <f t="shared" ref="BR6:BZ6" si="8">IF(BR7="",NA(),BR7)</f>
        <v>0</v>
      </c>
      <c r="BS6" s="35">
        <f t="shared" si="8"/>
        <v>6.85</v>
      </c>
      <c r="BT6" s="35">
        <f t="shared" si="8"/>
        <v>38.47</v>
      </c>
      <c r="BU6" s="35">
        <f t="shared" si="8"/>
        <v>117.05</v>
      </c>
      <c r="BV6" s="35" t="str">
        <f t="shared" si="8"/>
        <v>-</v>
      </c>
      <c r="BW6" s="35">
        <f t="shared" si="8"/>
        <v>53.01</v>
      </c>
      <c r="BX6" s="35">
        <f t="shared" si="8"/>
        <v>50.54</v>
      </c>
      <c r="BY6" s="35">
        <f t="shared" si="8"/>
        <v>49.22</v>
      </c>
      <c r="BZ6" s="35">
        <f t="shared" si="8"/>
        <v>53.7</v>
      </c>
      <c r="CA6" s="34" t="str">
        <f>IF(CA7="","",IF(CA7="-","【-】","【"&amp;SUBSTITUTE(TEXT(CA7,"#,##0.00"),"-","△")&amp;"】"))</f>
        <v>【69.80】</v>
      </c>
      <c r="CB6" s="35" t="str">
        <f>IF(CB7="",NA(),CB7)</f>
        <v>-</v>
      </c>
      <c r="CC6" s="35">
        <f t="shared" ref="CC6:CK6" si="9">IF(CC7="",NA(),CC7)</f>
        <v>13079.95</v>
      </c>
      <c r="CD6" s="35">
        <f t="shared" si="9"/>
        <v>1061.81</v>
      </c>
      <c r="CE6" s="35">
        <f t="shared" si="9"/>
        <v>383.35</v>
      </c>
      <c r="CF6" s="35">
        <f t="shared" si="9"/>
        <v>157.13</v>
      </c>
      <c r="CG6" s="35" t="str">
        <f t="shared" si="9"/>
        <v>-</v>
      </c>
      <c r="CH6" s="35">
        <f t="shared" si="9"/>
        <v>299.39</v>
      </c>
      <c r="CI6" s="35">
        <f t="shared" si="9"/>
        <v>320.36</v>
      </c>
      <c r="CJ6" s="35">
        <f t="shared" si="9"/>
        <v>332.02</v>
      </c>
      <c r="CK6" s="35">
        <f t="shared" si="9"/>
        <v>300.35000000000002</v>
      </c>
      <c r="CL6" s="34" t="str">
        <f>IF(CL7="","",IF(CL7="-","【-】","【"&amp;SUBSTITUTE(TEXT(CL7,"#,##0.00"),"-","△")&amp;"】"))</f>
        <v>【232.54】</v>
      </c>
      <c r="CM6" s="35" t="str">
        <f>IF(CM7="",NA(),CM7)</f>
        <v>-</v>
      </c>
      <c r="CN6" s="35">
        <f t="shared" ref="CN6:CV6" si="10">IF(CN7="",NA(),CN7)</f>
        <v>1.71</v>
      </c>
      <c r="CO6" s="35">
        <f t="shared" si="10"/>
        <v>8.7899999999999991</v>
      </c>
      <c r="CP6" s="35">
        <f t="shared" si="10"/>
        <v>18.79</v>
      </c>
      <c r="CQ6" s="35">
        <f t="shared" si="10"/>
        <v>28.07</v>
      </c>
      <c r="CR6" s="35" t="str">
        <f t="shared" si="10"/>
        <v>-</v>
      </c>
      <c r="CS6" s="35">
        <f t="shared" si="10"/>
        <v>36.200000000000003</v>
      </c>
      <c r="CT6" s="35">
        <f t="shared" si="10"/>
        <v>34.74</v>
      </c>
      <c r="CU6" s="35">
        <f t="shared" si="10"/>
        <v>36.65</v>
      </c>
      <c r="CV6" s="35">
        <f t="shared" si="10"/>
        <v>37.72</v>
      </c>
      <c r="CW6" s="34" t="str">
        <f>IF(CW7="","",IF(CW7="-","【-】","【"&amp;SUBSTITUTE(TEXT(CW7,"#,##0.00"),"-","△")&amp;"】"))</f>
        <v>【42.17】</v>
      </c>
      <c r="CX6" s="35" t="str">
        <f>IF(CX7="",NA(),CX7)</f>
        <v>-</v>
      </c>
      <c r="CY6" s="35">
        <f t="shared" ref="CY6:DG6" si="11">IF(CY7="",NA(),CY7)</f>
        <v>11.52</v>
      </c>
      <c r="CZ6" s="35">
        <f t="shared" si="11"/>
        <v>38.36</v>
      </c>
      <c r="DA6" s="35">
        <f t="shared" si="11"/>
        <v>55.56</v>
      </c>
      <c r="DB6" s="35">
        <f t="shared" si="11"/>
        <v>59.3</v>
      </c>
      <c r="DC6" s="35" t="str">
        <f t="shared" si="11"/>
        <v>-</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4">
        <f t="shared" ref="EF6:EN6" si="14">IF(EF7="",NA(),EF7)</f>
        <v>0</v>
      </c>
      <c r="EG6" s="34">
        <f t="shared" si="14"/>
        <v>0</v>
      </c>
      <c r="EH6" s="34">
        <f t="shared" si="14"/>
        <v>0</v>
      </c>
      <c r="EI6" s="34">
        <f t="shared" si="14"/>
        <v>0</v>
      </c>
      <c r="EJ6" s="35" t="str">
        <f t="shared" si="14"/>
        <v>-</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414255</v>
      </c>
      <c r="D7" s="37">
        <v>47</v>
      </c>
      <c r="E7" s="37">
        <v>17</v>
      </c>
      <c r="F7" s="37">
        <v>4</v>
      </c>
      <c r="G7" s="37">
        <v>0</v>
      </c>
      <c r="H7" s="37" t="s">
        <v>110</v>
      </c>
      <c r="I7" s="37" t="s">
        <v>111</v>
      </c>
      <c r="J7" s="37" t="s">
        <v>112</v>
      </c>
      <c r="K7" s="37" t="s">
        <v>113</v>
      </c>
      <c r="L7" s="37" t="s">
        <v>114</v>
      </c>
      <c r="M7" s="37"/>
      <c r="N7" s="38" t="s">
        <v>115</v>
      </c>
      <c r="O7" s="38" t="s">
        <v>116</v>
      </c>
      <c r="P7" s="38">
        <v>16.37</v>
      </c>
      <c r="Q7" s="38">
        <v>100.9</v>
      </c>
      <c r="R7" s="38">
        <v>3672</v>
      </c>
      <c r="S7" s="38">
        <v>24010</v>
      </c>
      <c r="T7" s="38">
        <v>99.56</v>
      </c>
      <c r="U7" s="38">
        <v>241.16</v>
      </c>
      <c r="V7" s="38">
        <v>3907</v>
      </c>
      <c r="W7" s="38">
        <v>0.98</v>
      </c>
      <c r="X7" s="38">
        <v>3986.73</v>
      </c>
      <c r="Y7" s="38" t="s">
        <v>115</v>
      </c>
      <c r="Z7" s="38">
        <v>234.1</v>
      </c>
      <c r="AA7" s="38">
        <v>127.42</v>
      </c>
      <c r="AB7" s="38">
        <v>134.46</v>
      </c>
      <c r="AC7" s="38">
        <v>109.42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115</v>
      </c>
      <c r="BG7" s="38">
        <v>1407319.71</v>
      </c>
      <c r="BH7" s="38">
        <v>81601.08</v>
      </c>
      <c r="BI7" s="38">
        <v>6305.83</v>
      </c>
      <c r="BJ7" s="38">
        <v>446.25</v>
      </c>
      <c r="BK7" s="38" t="s">
        <v>115</v>
      </c>
      <c r="BL7" s="38">
        <v>1554.05</v>
      </c>
      <c r="BM7" s="38">
        <v>1671.86</v>
      </c>
      <c r="BN7" s="38">
        <v>1673.47</v>
      </c>
      <c r="BO7" s="38">
        <v>1592.72</v>
      </c>
      <c r="BP7" s="38">
        <v>1348.09</v>
      </c>
      <c r="BQ7" s="38" t="s">
        <v>115</v>
      </c>
      <c r="BR7" s="38">
        <v>0</v>
      </c>
      <c r="BS7" s="38">
        <v>6.85</v>
      </c>
      <c r="BT7" s="38">
        <v>38.47</v>
      </c>
      <c r="BU7" s="38">
        <v>117.05</v>
      </c>
      <c r="BV7" s="38" t="s">
        <v>115</v>
      </c>
      <c r="BW7" s="38">
        <v>53.01</v>
      </c>
      <c r="BX7" s="38">
        <v>50.54</v>
      </c>
      <c r="BY7" s="38">
        <v>49.22</v>
      </c>
      <c r="BZ7" s="38">
        <v>53.7</v>
      </c>
      <c r="CA7" s="38">
        <v>69.8</v>
      </c>
      <c r="CB7" s="38" t="s">
        <v>115</v>
      </c>
      <c r="CC7" s="38">
        <v>13079.95</v>
      </c>
      <c r="CD7" s="38">
        <v>1061.81</v>
      </c>
      <c r="CE7" s="38">
        <v>383.35</v>
      </c>
      <c r="CF7" s="38">
        <v>157.13</v>
      </c>
      <c r="CG7" s="38" t="s">
        <v>115</v>
      </c>
      <c r="CH7" s="38">
        <v>299.39</v>
      </c>
      <c r="CI7" s="38">
        <v>320.36</v>
      </c>
      <c r="CJ7" s="38">
        <v>332.02</v>
      </c>
      <c r="CK7" s="38">
        <v>300.35000000000002</v>
      </c>
      <c r="CL7" s="38">
        <v>232.54</v>
      </c>
      <c r="CM7" s="38" t="s">
        <v>115</v>
      </c>
      <c r="CN7" s="38">
        <v>1.71</v>
      </c>
      <c r="CO7" s="38">
        <v>8.7899999999999991</v>
      </c>
      <c r="CP7" s="38">
        <v>18.79</v>
      </c>
      <c r="CQ7" s="38">
        <v>28.07</v>
      </c>
      <c r="CR7" s="38" t="s">
        <v>115</v>
      </c>
      <c r="CS7" s="38">
        <v>36.200000000000003</v>
      </c>
      <c r="CT7" s="38">
        <v>34.74</v>
      </c>
      <c r="CU7" s="38">
        <v>36.65</v>
      </c>
      <c r="CV7" s="38">
        <v>37.72</v>
      </c>
      <c r="CW7" s="38">
        <v>42.17</v>
      </c>
      <c r="CX7" s="38" t="s">
        <v>115</v>
      </c>
      <c r="CY7" s="38">
        <v>11.52</v>
      </c>
      <c r="CZ7" s="38">
        <v>38.36</v>
      </c>
      <c r="DA7" s="38">
        <v>55.56</v>
      </c>
      <c r="DB7" s="38">
        <v>59.3</v>
      </c>
      <c r="DC7" s="38" t="s">
        <v>115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t="s">
        <v>115</v>
      </c>
      <c r="EF7" s="38">
        <v>0</v>
      </c>
      <c r="EG7" s="38">
        <v>0</v>
      </c>
      <c r="EH7" s="38">
        <v>0</v>
      </c>
      <c r="EI7" s="38">
        <v>0</v>
      </c>
      <c r="EJ7" s="38" t="s">
        <v>115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2017-12-25T02:22:45Z</dcterms:created>
  <dcterms:modified xsi:type="dcterms:W3CDTF">2018-02-21T00:14:29Z</dcterms:modified>
  <cp:category/>
</cp:coreProperties>
</file>