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9600" windowHeight="116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<sst xmlns="http://schemas.openxmlformats.org/spreadsheetml/2006/main" count="240" uniqueCount="126">
  <si>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</si>
  <si>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</si>
  <si>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</si>
  <si>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</si>
  <si>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</si>
  <si>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</si>
  <si>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</si>
  <si>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</si>
  <si>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</si>
  <si>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</si>
  <si>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</si>
  <si>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</si>
  <si>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</si>
  <si>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</si>
  <si>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</si>
  <si>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</si>
  <si>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</si>
  <si>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</si>
  <si>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</si>
  <si>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</si>
  <si>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</si>
  <si>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</si>
  <si>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</si>
  <si>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</si>
  <si>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</si>
  <si>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</si>
  <si>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</si>
  <si>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</si>
  <si>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</si>
  <si>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</si>
  <si>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</si>
  <si>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</si>
  <si>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</si>
  <si>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</si>
  <si>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</si>
  <si>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</si>
  <si>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</si>
  <si>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</si>
  <si>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</si>
  <si>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</si>
  <si>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</si>
  <si>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</si>
  <si>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</si>
  <si>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</si>
  <si>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</si>
  <si>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</si>
  <si>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</si>
  <si>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</si>
  <si>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</si>
  <si>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</si>
  <si>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</si>
  <si>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</si>
  <si>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</si>
  <si>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</si>
  <si>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</si>
  <si>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</si>
  <si>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</si>
  <si>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</si>
  <si>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</si>
  <si>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</si>
  <si>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</si>
  <si>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</si>
  <si>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</si>
  <si>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</si>
  <si>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</si>
  <si>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</si>
  <si>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</si>
  <si>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</si>
  <si>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</si>
  <si>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</si>
  <si>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</si>
  <si>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</si>
  <si>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</si>
  <si>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</si>
  <si>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</si>
  <si>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</si>
  <si>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</si>
  <si>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</si>
  <si>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</si>
  <si>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</si>
  <si>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</si>
  <si>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</si>
  <si>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</si>
  <si>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</si>
  <si>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</si>
  <si>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</si>
  <si>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</si>
  <si>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</si>
  <si>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</si>
  <si>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</si>
  <si>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</si>
  <si>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</si>
  <si>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</si>
  <si>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</si>
  <si>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</si>
  <si>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</si>
  <si>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</si>
  <si>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</si>
  <si>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</si>
  <si>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</si>
  <si>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</si>
  <si>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</si>
  <si>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</si>
  <si>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</si>
  <si>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</si>
  <si>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</si>
  <si>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</si>
  <si>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</si>
  <si>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</si>
  <si>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</si>
  <si>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玄海町</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</si>
  <si>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</si>
  <si>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</si>
  <si>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</si>
  <si>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</si>
  <si>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</si>
  <si>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</si>
  <si>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</si>
  <si>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</si>
  <si>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</si>
  <si>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</si>
  <si>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</si>
  <si>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南部浄化センターの供用開始が平成18年度、北部浄化センターの供用開始が平成22年度となっており、現時点で老朽化対策については実施していない。しかし、今後想定される修繕費用等を視野に入れた修繕計画及びストックマネジメント計画を整備し同時に財源の確保にも努める。</t>
    <rPh sb="1" eb="3">
      <t>ナンブ</t>
    </rPh>
    <rPh sb="3" eb="5">
      <t>ジョウカ</t>
    </rPh>
    <rPh sb="10" eb="12">
      <t>キョウヨウ</t>
    </rPh>
    <rPh sb="12" eb="14">
      <t>カイシ</t>
    </rPh>
    <rPh sb="15" eb="17">
      <t>ヘイセイ</t>
    </rPh>
    <rPh sb="19" eb="21">
      <t>ネンド</t>
    </rPh>
    <rPh sb="22" eb="24">
      <t>ホクブ</t>
    </rPh>
    <rPh sb="24" eb="26">
      <t>ジョウカ</t>
    </rPh>
    <rPh sb="31" eb="33">
      <t>キョウヨウ</t>
    </rPh>
    <rPh sb="33" eb="35">
      <t>カイシ</t>
    </rPh>
    <rPh sb="36" eb="38">
      <t>ヘイセイ</t>
    </rPh>
    <rPh sb="40" eb="42">
      <t>ネンド</t>
    </rPh>
    <rPh sb="53" eb="56">
      <t>ロウキュウカ</t>
    </rPh>
    <rPh sb="56" eb="58">
      <t>タイサク</t>
    </rPh>
    <rPh sb="63" eb="65">
      <t>ジッシ</t>
    </rPh>
    <rPh sb="75" eb="77">
      <t>コンゴ</t>
    </rPh>
    <rPh sb="77" eb="79">
      <t>ソウテイ</t>
    </rPh>
    <rPh sb="82" eb="84">
      <t>シュウゼン</t>
    </rPh>
    <rPh sb="84" eb="86">
      <t>ヒヨウ</t>
    </rPh>
    <rPh sb="86" eb="87">
      <t>トウ</t>
    </rPh>
    <rPh sb="88" eb="90">
      <t>シヤ</t>
    </rPh>
    <rPh sb="91" eb="92">
      <t>イ</t>
    </rPh>
    <rPh sb="94" eb="96">
      <t>シュウゼン</t>
    </rPh>
    <rPh sb="96" eb="98">
      <t>ケイカク</t>
    </rPh>
    <rPh sb="98" eb="99">
      <t>オヨ</t>
    </rPh>
    <rPh sb="110" eb="112">
      <t>ケイカク</t>
    </rPh>
    <phoneticPr fontId="4"/>
  </si>
  <si>
    <t>非設置</t>
    <rPh sb="0" eb="1">
      <t>ヒ</t>
    </rPh>
    <rPh sb="1" eb="3">
      <t>セッチ</t>
    </rPh>
    <phoneticPr fontId="4"/>
  </si>
  <si>
    <t>　収益的収支比率については、100%を上回っているものの、経費回収率については100%を下回っており、一般会計繰入金に依存している。しかし、経費回収率については平成27年度の料金改定及び汚水処理原価の減少により前年に比べ14.28ポイント上昇となった。
　施設利用率については、毎年度減少傾向にある。昨年度に続き、平成28年度においても、全国平均及び類似団体平均からも下回っており、人口減少が大きな要因と考えられるが、電力関係従事者の出入り等に伴う町特有の事情による利用率の低下も考えられるため、今後の変動に注視する必要がある。</t>
    <rPh sb="1" eb="4">
      <t>シュウエキテキ</t>
    </rPh>
    <rPh sb="4" eb="6">
      <t>シュウシ</t>
    </rPh>
    <rPh sb="6" eb="8">
      <t>ヒリツ</t>
    </rPh>
    <rPh sb="19" eb="21">
      <t>ウワマワ</t>
    </rPh>
    <rPh sb="29" eb="31">
      <t>ケイヒ</t>
    </rPh>
    <rPh sb="31" eb="33">
      <t>カイシュウ</t>
    </rPh>
    <rPh sb="33" eb="34">
      <t>リツ</t>
    </rPh>
    <rPh sb="44" eb="46">
      <t>シタマワ</t>
    </rPh>
    <rPh sb="51" eb="53">
      <t>イッパン</t>
    </rPh>
    <rPh sb="53" eb="55">
      <t>カイケイ</t>
    </rPh>
    <rPh sb="55" eb="58">
      <t>クリイレキン</t>
    </rPh>
    <rPh sb="59" eb="61">
      <t>イゾン</t>
    </rPh>
    <rPh sb="70" eb="72">
      <t>ケイヒ</t>
    </rPh>
    <rPh sb="72" eb="75">
      <t>カイシュウリツ</t>
    </rPh>
    <rPh sb="80" eb="82">
      <t>ヘイセイ</t>
    </rPh>
    <rPh sb="84" eb="86">
      <t>ネンド</t>
    </rPh>
    <rPh sb="87" eb="89">
      <t>リョウキン</t>
    </rPh>
    <rPh sb="89" eb="91">
      <t>カイテイ</t>
    </rPh>
    <rPh sb="91" eb="92">
      <t>オヨ</t>
    </rPh>
    <rPh sb="93" eb="95">
      <t>オスイ</t>
    </rPh>
    <rPh sb="95" eb="97">
      <t>ショリ</t>
    </rPh>
    <rPh sb="97" eb="99">
      <t>ゲンカ</t>
    </rPh>
    <rPh sb="100" eb="102">
      <t>ゲンショウ</t>
    </rPh>
    <rPh sb="105" eb="107">
      <t>ゼンネン</t>
    </rPh>
    <rPh sb="108" eb="109">
      <t>クラ</t>
    </rPh>
    <rPh sb="119" eb="121">
      <t>ジョウショウ</t>
    </rPh>
    <rPh sb="128" eb="130">
      <t>シセツ</t>
    </rPh>
    <rPh sb="130" eb="133">
      <t>リヨウリツ</t>
    </rPh>
    <rPh sb="139" eb="142">
      <t>マイネンド</t>
    </rPh>
    <rPh sb="142" eb="144">
      <t>ゲンショウ</t>
    </rPh>
    <rPh sb="144" eb="146">
      <t>ケイコウ</t>
    </rPh>
    <rPh sb="150" eb="153">
      <t>サクネンド</t>
    </rPh>
    <rPh sb="154" eb="155">
      <t>ツヅ</t>
    </rPh>
    <rPh sb="157" eb="159">
      <t>ヘイセイ</t>
    </rPh>
    <rPh sb="161" eb="163">
      <t>ネンド</t>
    </rPh>
    <rPh sb="169" eb="171">
      <t>ゼンコク</t>
    </rPh>
    <rPh sb="171" eb="173">
      <t>ヘイキン</t>
    </rPh>
    <rPh sb="173" eb="174">
      <t>オヨ</t>
    </rPh>
    <rPh sb="175" eb="177">
      <t>ルイジ</t>
    </rPh>
    <rPh sb="177" eb="179">
      <t>ダンタイ</t>
    </rPh>
    <rPh sb="179" eb="181">
      <t>ヘイキン</t>
    </rPh>
    <rPh sb="184" eb="186">
      <t>シタマワ</t>
    </rPh>
    <rPh sb="191" eb="193">
      <t>ジンコウ</t>
    </rPh>
    <rPh sb="193" eb="195">
      <t>ゲンショウ</t>
    </rPh>
    <rPh sb="196" eb="197">
      <t>オオ</t>
    </rPh>
    <rPh sb="199" eb="201">
      <t>ヨウイン</t>
    </rPh>
    <rPh sb="202" eb="203">
      <t>カンガ</t>
    </rPh>
    <rPh sb="224" eb="225">
      <t>チョウ</t>
    </rPh>
    <rPh sb="225" eb="227">
      <t>トクユウ</t>
    </rPh>
    <rPh sb="228" eb="230">
      <t>ジジョウ</t>
    </rPh>
    <rPh sb="233" eb="236">
      <t>リヨウリツ</t>
    </rPh>
    <rPh sb="237" eb="239">
      <t>テイカ</t>
    </rPh>
    <rPh sb="240" eb="241">
      <t>カンガ</t>
    </rPh>
    <rPh sb="248" eb="250">
      <t>コンゴ</t>
    </rPh>
    <rPh sb="251" eb="253">
      <t>ヘンドウ</t>
    </rPh>
    <rPh sb="254" eb="256">
      <t>チュウシ</t>
    </rPh>
    <rPh sb="258" eb="260">
      <t>ヒツヨウ</t>
    </rPh>
    <phoneticPr fontId="4"/>
  </si>
  <si>
    <t xml:space="preserve"> 料金が人頭制であり計画区域内の管渠布設についても完了していることから、今後、人口減少による使用料収入の減少が予想される。そのため老朽化対策に伴う将来的な試算及び適正な施設規模など随時分析を行い、将来にわたって安定的なサービスの提供が行えるよう経営の健全化を図り、効率的かつ適正な事業運営を目指す。</t>
    <rPh sb="1" eb="3">
      <t>リョウキン</t>
    </rPh>
    <rPh sb="4" eb="6">
      <t>ジントウ</t>
    </rPh>
    <rPh sb="6" eb="7">
      <t>セイ</t>
    </rPh>
    <rPh sb="10" eb="12">
      <t>ケイカク</t>
    </rPh>
    <rPh sb="12" eb="14">
      <t>クイキ</t>
    </rPh>
    <rPh sb="14" eb="15">
      <t>ナイ</t>
    </rPh>
    <rPh sb="16" eb="18">
      <t>カンキョ</t>
    </rPh>
    <rPh sb="18" eb="20">
      <t>フセツ</t>
    </rPh>
    <rPh sb="25" eb="27">
      <t>カンリョウ</t>
    </rPh>
    <rPh sb="36" eb="38">
      <t>コンゴ</t>
    </rPh>
    <rPh sb="39" eb="41">
      <t>ジンコウ</t>
    </rPh>
    <rPh sb="41" eb="43">
      <t>ゲンショウ</t>
    </rPh>
    <rPh sb="46" eb="49">
      <t>シヨウリョウ</t>
    </rPh>
    <rPh sb="49" eb="51">
      <t>シュウニュウ</t>
    </rPh>
    <rPh sb="52" eb="54">
      <t>ゲンショウ</t>
    </rPh>
    <rPh sb="55" eb="57">
      <t>ヨソウ</t>
    </rPh>
    <rPh sb="65" eb="68">
      <t>ロウキュウカ</t>
    </rPh>
    <rPh sb="68" eb="70">
      <t>タイサク</t>
    </rPh>
    <rPh sb="71" eb="72">
      <t>トモナ</t>
    </rPh>
    <rPh sb="73" eb="75">
      <t>ショウライ</t>
    </rPh>
    <rPh sb="75" eb="76">
      <t>テキ</t>
    </rPh>
    <rPh sb="77" eb="79">
      <t>シサン</t>
    </rPh>
    <rPh sb="79" eb="80">
      <t>オヨ</t>
    </rPh>
    <rPh sb="81" eb="83">
      <t>テキセイ</t>
    </rPh>
    <rPh sb="84" eb="86">
      <t>シセツ</t>
    </rPh>
    <rPh sb="86" eb="88">
      <t>キボ</t>
    </rPh>
    <rPh sb="90" eb="92">
      <t>ズイジ</t>
    </rPh>
    <rPh sb="92" eb="94">
      <t>ブンセキ</t>
    </rPh>
    <rPh sb="95" eb="96">
      <t>オコナ</t>
    </rPh>
    <rPh sb="98" eb="100">
      <t>ショウライ</t>
    </rPh>
    <rPh sb="105" eb="108">
      <t>アンテイテキ</t>
    </rPh>
    <rPh sb="114" eb="116">
      <t>テイキョウ</t>
    </rPh>
    <rPh sb="117" eb="118">
      <t>オコナ</t>
    </rPh>
    <rPh sb="122" eb="124">
      <t>ケイエイ</t>
    </rPh>
    <rPh sb="125" eb="128">
      <t>ケンゼンカ</t>
    </rPh>
    <rPh sb="129" eb="130">
      <t>ハカ</t>
    </rPh>
    <rPh sb="132" eb="135">
      <t>コウリツテキ</t>
    </rPh>
    <rPh sb="137" eb="139">
      <t>テキセイ</t>
    </rPh>
    <rPh sb="140" eb="142">
      <t>ジギョウ</t>
    </rPh>
    <rPh sb="142" eb="144">
      <t>ウンエイ</t>
    </rPh>
    <rPh sb="145" eb="147">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</si>
</sst>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080768"/>
        <c:axId val="1342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134080768"/>
        <c:axId val="134225280"/>
      </c:lineChart>
      <c:dateAx>
        <c:axId val="134080768"/>
        <c:scaling>
          <c:orientation val="minMax"/>
        </c:scaling>
        <c:delete val="1"/>
        <c:axPos val="b"/>
        <c:numFmt formatCode="ge" sourceLinked="1"/>
        <c:majorTickMark val="none"/>
        <c:minorTickMark val="none"/>
        <c:tickLblPos val="none"/>
        <c:crossAx val="134225280"/>
        <c:crosses val="autoZero"/>
        <c:auto val="1"/>
        <c:lblOffset val="100"/>
        <c:baseTimeUnit val="years"/>
      </c:dateAx>
      <c:valAx>
        <c:axId val="1342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0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33.44</c:v>
                </c:pt>
                <c:pt idx="1">
                  <c:v>37.78</c:v>
                </c:pt>
                <c:pt idx="2">
                  <c:v>36.56</c:v>
                </c:pt>
                <c:pt idx="3">
                  <c:v>36.409999999999997</c:v>
                </c:pt>
                <c:pt idx="4">
                  <c:v>36.299999999999997</c:v>
                </c:pt>
              </c:numCache>
            </c:numRef>
          </c:val>
        </c:ser>
        <c:dLbls>
          <c:showLegendKey val="0"/>
          <c:showVal val="0"/>
          <c:showCatName val="0"/>
          <c:showSerName val="0"/>
          <c:showPercent val="0"/>
          <c:showBubbleSize val="0"/>
        </c:dLbls>
        <c:gapWidth val="150"/>
        <c:axId val="111347200"/>
        <c:axId val="11134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111347200"/>
        <c:axId val="111349120"/>
      </c:lineChart>
      <c:dateAx>
        <c:axId val="111347200"/>
        <c:scaling>
          <c:orientation val="minMax"/>
        </c:scaling>
        <c:delete val="1"/>
        <c:axPos val="b"/>
        <c:numFmt formatCode="ge" sourceLinked="1"/>
        <c:majorTickMark val="none"/>
        <c:minorTickMark val="none"/>
        <c:tickLblPos val="none"/>
        <c:crossAx val="111349120"/>
        <c:crosses val="autoZero"/>
        <c:auto val="1"/>
        <c:lblOffset val="100"/>
        <c:baseTimeUnit val="years"/>
      </c:dateAx>
      <c:valAx>
        <c:axId val="11134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c:v>
                </c:pt>
                <c:pt idx="1">
                  <c:v>75.75</c:v>
                </c:pt>
                <c:pt idx="2">
                  <c:v>84.9</c:v>
                </c:pt>
                <c:pt idx="3">
                  <c:v>85.71</c:v>
                </c:pt>
                <c:pt idx="4">
                  <c:v>86.67</c:v>
                </c:pt>
              </c:numCache>
            </c:numRef>
          </c:val>
        </c:ser>
        <c:dLbls>
          <c:showLegendKey val="0"/>
          <c:showVal val="0"/>
          <c:showCatName val="0"/>
          <c:showSerName val="0"/>
          <c:showPercent val="0"/>
          <c:showBubbleSize val="0"/>
        </c:dLbls>
        <c:gapWidth val="150"/>
        <c:axId val="111404160"/>
        <c:axId val="1114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111404160"/>
        <c:axId val="111406080"/>
      </c:lineChart>
      <c:dateAx>
        <c:axId val="111404160"/>
        <c:scaling>
          <c:orientation val="minMax"/>
        </c:scaling>
        <c:delete val="1"/>
        <c:axPos val="b"/>
        <c:numFmt formatCode="ge" sourceLinked="1"/>
        <c:majorTickMark val="none"/>
        <c:minorTickMark val="none"/>
        <c:tickLblPos val="none"/>
        <c:crossAx val="111406080"/>
        <c:crosses val="autoZero"/>
        <c:auto val="1"/>
        <c:lblOffset val="100"/>
        <c:baseTimeUnit val="years"/>
      </c:dateAx>
      <c:valAx>
        <c:axId val="1114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73.72</c:v>
                </c:pt>
                <c:pt idx="1">
                  <c:v>70.94</c:v>
                </c:pt>
                <c:pt idx="2">
                  <c:v>100.03</c:v>
                </c:pt>
                <c:pt idx="3">
                  <c:v>100.02</c:v>
                </c:pt>
                <c:pt idx="4">
                  <c:v>100.01</c:v>
                </c:pt>
              </c:numCache>
            </c:numRef>
          </c:val>
        </c:ser>
        <c:dLbls>
          <c:showLegendKey val="0"/>
          <c:showVal val="0"/>
          <c:showCatName val="0"/>
          <c:showSerName val="0"/>
          <c:showPercent val="0"/>
          <c:showBubbleSize val="0"/>
        </c:dLbls>
        <c:gapWidth val="150"/>
        <c:axId val="136466432"/>
        <c:axId val="1393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466432"/>
        <c:axId val="139381760"/>
      </c:lineChart>
      <c:dateAx>
        <c:axId val="136466432"/>
        <c:scaling>
          <c:orientation val="minMax"/>
        </c:scaling>
        <c:delete val="1"/>
        <c:axPos val="b"/>
        <c:numFmt formatCode="ge" sourceLinked="1"/>
        <c:majorTickMark val="none"/>
        <c:minorTickMark val="none"/>
        <c:tickLblPos val="none"/>
        <c:crossAx val="139381760"/>
        <c:crosses val="autoZero"/>
        <c:auto val="1"/>
        <c:lblOffset val="100"/>
        <c:baseTimeUnit val="years"/>
      </c:dateAx>
      <c:valAx>
        <c:axId val="139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477312"/>
        <c:axId val="684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477312"/>
        <c:axId val="68479232"/>
      </c:lineChart>
      <c:dateAx>
        <c:axId val="68477312"/>
        <c:scaling>
          <c:orientation val="minMax"/>
        </c:scaling>
        <c:delete val="1"/>
        <c:axPos val="b"/>
        <c:numFmt formatCode="ge" sourceLinked="1"/>
        <c:majorTickMark val="none"/>
        <c:minorTickMark val="none"/>
        <c:tickLblPos val="none"/>
        <c:crossAx val="68479232"/>
        <c:crosses val="autoZero"/>
        <c:auto val="1"/>
        <c:lblOffset val="100"/>
        <c:baseTimeUnit val="years"/>
      </c:dateAx>
      <c:valAx>
        <c:axId val="684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216000"/>
        <c:axId val="137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216000"/>
        <c:axId val="137217920"/>
      </c:lineChart>
      <c:dateAx>
        <c:axId val="137216000"/>
        <c:scaling>
          <c:orientation val="minMax"/>
        </c:scaling>
        <c:delete val="1"/>
        <c:axPos val="b"/>
        <c:numFmt formatCode="ge" sourceLinked="1"/>
        <c:majorTickMark val="none"/>
        <c:minorTickMark val="none"/>
        <c:tickLblPos val="none"/>
        <c:crossAx val="137217920"/>
        <c:crosses val="autoZero"/>
        <c:auto val="1"/>
        <c:lblOffset val="100"/>
        <c:baseTimeUnit val="years"/>
      </c:dateAx>
      <c:valAx>
        <c:axId val="137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45312"/>
        <c:axId val="9805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5312"/>
        <c:axId val="98059776"/>
      </c:lineChart>
      <c:dateAx>
        <c:axId val="98045312"/>
        <c:scaling>
          <c:orientation val="minMax"/>
        </c:scaling>
        <c:delete val="1"/>
        <c:axPos val="b"/>
        <c:numFmt formatCode="ge" sourceLinked="1"/>
        <c:majorTickMark val="none"/>
        <c:minorTickMark val="none"/>
        <c:tickLblPos val="none"/>
        <c:crossAx val="98059776"/>
        <c:crosses val="autoZero"/>
        <c:auto val="1"/>
        <c:lblOffset val="100"/>
        <c:baseTimeUnit val="years"/>
      </c:dateAx>
      <c:valAx>
        <c:axId val="9805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81792"/>
        <c:axId val="980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81792"/>
        <c:axId val="98083968"/>
      </c:lineChart>
      <c:dateAx>
        <c:axId val="98081792"/>
        <c:scaling>
          <c:orientation val="minMax"/>
        </c:scaling>
        <c:delete val="1"/>
        <c:axPos val="b"/>
        <c:numFmt formatCode="ge" sourceLinked="1"/>
        <c:majorTickMark val="none"/>
        <c:minorTickMark val="none"/>
        <c:tickLblPos val="none"/>
        <c:crossAx val="98083968"/>
        <c:crosses val="autoZero"/>
        <c:auto val="1"/>
        <c:lblOffset val="100"/>
        <c:baseTimeUnit val="years"/>
      </c:dateAx>
      <c:valAx>
        <c:axId val="980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200192"/>
        <c:axId val="982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98200192"/>
        <c:axId val="98206464"/>
      </c:lineChart>
      <c:dateAx>
        <c:axId val="98200192"/>
        <c:scaling>
          <c:orientation val="minMax"/>
        </c:scaling>
        <c:delete val="1"/>
        <c:axPos val="b"/>
        <c:numFmt formatCode="ge" sourceLinked="1"/>
        <c:majorTickMark val="none"/>
        <c:minorTickMark val="none"/>
        <c:tickLblPos val="none"/>
        <c:crossAx val="98206464"/>
        <c:crosses val="autoZero"/>
        <c:auto val="1"/>
        <c:lblOffset val="100"/>
        <c:baseTimeUnit val="years"/>
      </c:dateAx>
      <c:valAx>
        <c:axId val="982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157.09</c:v>
                </c:pt>
                <c:pt idx="1">
                  <c:v>68.42</c:v>
                </c:pt>
                <c:pt idx="2">
                  <c:v>84.92</c:v>
                </c:pt>
                <c:pt idx="3">
                  <c:v>72.23</c:v>
                </c:pt>
                <c:pt idx="4">
                  <c:v>86.51</c:v>
                </c:pt>
              </c:numCache>
            </c:numRef>
          </c:val>
        </c:ser>
        <c:dLbls>
          <c:showLegendKey val="0"/>
          <c:showVal val="0"/>
          <c:showCatName val="0"/>
          <c:showSerName val="0"/>
          <c:showPercent val="0"/>
          <c:showBubbleSize val="0"/>
        </c:dLbls>
        <c:gapWidth val="150"/>
        <c:axId val="98216192"/>
        <c:axId val="1112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98216192"/>
        <c:axId val="111280512"/>
      </c:lineChart>
      <c:dateAx>
        <c:axId val="98216192"/>
        <c:scaling>
          <c:orientation val="minMax"/>
        </c:scaling>
        <c:delete val="1"/>
        <c:axPos val="b"/>
        <c:numFmt formatCode="ge" sourceLinked="1"/>
        <c:majorTickMark val="none"/>
        <c:minorTickMark val="none"/>
        <c:tickLblPos val="none"/>
        <c:crossAx val="111280512"/>
        <c:crosses val="autoZero"/>
        <c:auto val="1"/>
        <c:lblOffset val="100"/>
        <c:baseTimeUnit val="years"/>
      </c:dateAx>
      <c:valAx>
        <c:axId val="1112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99.43</c:v>
                </c:pt>
                <c:pt idx="1">
                  <c:v>228.42</c:v>
                </c:pt>
                <c:pt idx="2">
                  <c:v>192.48</c:v>
                </c:pt>
                <c:pt idx="3">
                  <c:v>244.17</c:v>
                </c:pt>
                <c:pt idx="4">
                  <c:v>207.4</c:v>
                </c:pt>
              </c:numCache>
            </c:numRef>
          </c:val>
        </c:ser>
        <c:dLbls>
          <c:showLegendKey val="0"/>
          <c:showVal val="0"/>
          <c:showCatName val="0"/>
          <c:showSerName val="0"/>
          <c:showPercent val="0"/>
          <c:showBubbleSize val="0"/>
        </c:dLbls>
        <c:gapWidth val="150"/>
        <c:axId val="111314816"/>
        <c:axId val="1113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111314816"/>
        <c:axId val="111316992"/>
      </c:lineChart>
      <c:dateAx>
        <c:axId val="111314816"/>
        <c:scaling>
          <c:orientation val="minMax"/>
        </c:scaling>
        <c:delete val="1"/>
        <c:axPos val="b"/>
        <c:numFmt formatCode="ge" sourceLinked="1"/>
        <c:majorTickMark val="none"/>
        <c:minorTickMark val="none"/>
        <c:tickLblPos val="none"/>
        <c:crossAx val="111316992"/>
        <c:crosses val="autoZero"/>
        <c:auto val="1"/>
        <c:lblOffset val="100"/>
        <c:baseTimeUnit val="years"/>
      </c:dateAx>
      <c:valAx>
        <c:axId val="1113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H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玄海町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5895</v>
      </c>
      <c r="AM8" s="67"/>
      <c r="AN8" s="67"/>
      <c r="AO8" s="67"/>
      <c r="AP8" s="67"/>
      <c r="AQ8" s="67"/>
      <c r="AR8" s="67"/>
      <c r="AS8" s="67"/>
      <c r="AT8" s="66">
        <f>データ!T6</f>
        <v>35.92</v>
      </c>
      <c r="AU8" s="66"/>
      <c r="AV8" s="66"/>
      <c r="AW8" s="66"/>
      <c r="AX8" s="66"/>
      <c r="AY8" s="66"/>
      <c r="AZ8" s="66"/>
      <c r="BA8" s="66"/>
      <c r="BB8" s="66">
        <f>データ!U6</f>
        <v>164.11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75.47</v>
      </c>
      <c r="Q10" s="66"/>
      <c r="R10" s="66"/>
      <c r="S10" s="66"/>
      <c r="T10" s="66"/>
      <c r="U10" s="66"/>
      <c r="V10" s="66"/>
      <c r="W10" s="66">
        <f>データ!Q6</f>
        <v>100</v>
      </c>
      <c r="X10" s="66"/>
      <c r="Y10" s="66"/>
      <c r="Z10" s="66"/>
      <c r="AA10" s="66"/>
      <c r="AB10" s="66"/>
      <c r="AC10" s="66"/>
      <c r="AD10" s="67">
        <f>データ!R6</f>
        <v>3450</v>
      </c>
      <c r="AE10" s="67"/>
      <c r="AF10" s="67"/>
      <c r="AG10" s="67"/>
      <c r="AH10" s="67"/>
      <c r="AI10" s="67"/>
      <c r="AJ10" s="67"/>
      <c r="AK10" s="2"/>
      <c r="AL10" s="67">
        <f>データ!V6</f>
        <v>4381</v>
      </c>
      <c r="AM10" s="67"/>
      <c r="AN10" s="67"/>
      <c r="AO10" s="67"/>
      <c r="AP10" s="67"/>
      <c r="AQ10" s="67"/>
      <c r="AR10" s="67"/>
      <c r="AS10" s="67"/>
      <c r="AT10" s="66">
        <f>データ!W6</f>
        <v>1.46</v>
      </c>
      <c r="AU10" s="66"/>
      <c r="AV10" s="66"/>
      <c r="AW10" s="66"/>
      <c r="AX10" s="66"/>
      <c r="AY10" s="66"/>
      <c r="AZ10" s="66"/>
      <c r="BA10" s="66"/>
      <c r="BB10" s="66">
        <f>データ!X6</f>
        <v>3000.68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413879</v>
      </c>
      <c r="D6" s="33">
        <f t="shared" si="3"/>
        <v>47</v>
      </c>
      <c r="E6" s="33">
        <f t="shared" si="3"/>
        <v>17</v>
      </c>
      <c r="F6" s="33">
        <f t="shared" si="3"/>
        <v>4</v>
      </c>
      <c r="G6" s="33">
        <f t="shared" si="3"/>
        <v>0</v>
      </c>
      <c r="H6" s="33" t="str">
        <f t="shared" si="3"/>
        <v>佐賀県　玄海町</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75.47</v>
      </c>
      <c r="Q6" s="34">
        <f t="shared" si="3"/>
        <v>100</v>
      </c>
      <c r="R6" s="34">
        <f t="shared" si="3"/>
        <v>3450</v>
      </c>
      <c r="S6" s="34">
        <f t="shared" si="3"/>
        <v>5895</v>
      </c>
      <c r="T6" s="34">
        <f t="shared" si="3"/>
        <v>35.92</v>
      </c>
      <c r="U6" s="34">
        <f t="shared" si="3"/>
        <v>164.11</v>
      </c>
      <c r="V6" s="34">
        <f t="shared" si="3"/>
        <v>4381</v>
      </c>
      <c r="W6" s="34">
        <f t="shared" si="3"/>
        <v>1.46</v>
      </c>
      <c r="X6" s="34">
        <f t="shared" si="3"/>
        <v>3000.68</v>
      </c>
      <c r="Y6" s="35">
        <f>IF(Y7="",NA(),Y7)</f>
        <v>73.72</v>
      </c>
      <c r="Z6" s="35">
        <f t="shared" ref="Z6:AH6" si="4">IF(Z7="",NA(),Z7)</f>
        <v>70.94</v>
      </c>
      <c r="AA6" s="35">
        <f t="shared" si="4"/>
        <v>100.03</v>
      </c>
      <c r="AB6" s="35">
        <f t="shared" si="4"/>
        <v>100.02</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157.09</v>
      </c>
      <c r="BR6" s="35">
        <f t="shared" ref="BR6:BZ6" si="8">IF(BR7="",NA(),BR7)</f>
        <v>68.42</v>
      </c>
      <c r="BS6" s="35">
        <f t="shared" si="8"/>
        <v>84.92</v>
      </c>
      <c r="BT6" s="35">
        <f t="shared" si="8"/>
        <v>72.23</v>
      </c>
      <c r="BU6" s="35">
        <f t="shared" si="8"/>
        <v>86.51</v>
      </c>
      <c r="BV6" s="35">
        <f t="shared" si="8"/>
        <v>51.73</v>
      </c>
      <c r="BW6" s="35">
        <f t="shared" si="8"/>
        <v>53.01</v>
      </c>
      <c r="BX6" s="35">
        <f t="shared" si="8"/>
        <v>50.54</v>
      </c>
      <c r="BY6" s="35">
        <f t="shared" si="8"/>
        <v>49.22</v>
      </c>
      <c r="BZ6" s="35">
        <f t="shared" si="8"/>
        <v>53.7</v>
      </c>
      <c r="CA6" s="34" t="str">
        <f>IF(CA7="","",IF(CA7="-","【-】","【"&amp;SUBSTITUTE(TEXT(CA7,"#,##0.00"),"-","△")&amp;"】"))</f>
        <v>【69.80】</v>
      </c>
      <c r="CB6" s="35">
        <f>IF(CB7="",NA(),CB7)</f>
        <v>99.43</v>
      </c>
      <c r="CC6" s="35">
        <f t="shared" ref="CC6:CK6" si="9">IF(CC7="",NA(),CC7)</f>
        <v>228.42</v>
      </c>
      <c r="CD6" s="35">
        <f t="shared" si="9"/>
        <v>192.48</v>
      </c>
      <c r="CE6" s="35">
        <f t="shared" si="9"/>
        <v>244.17</v>
      </c>
      <c r="CF6" s="35">
        <f t="shared" si="9"/>
        <v>207.4</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33.44</v>
      </c>
      <c r="CN6" s="35">
        <f t="shared" ref="CN6:CV6" si="10">IF(CN7="",NA(),CN7)</f>
        <v>37.78</v>
      </c>
      <c r="CO6" s="35">
        <f t="shared" si="10"/>
        <v>36.56</v>
      </c>
      <c r="CP6" s="35">
        <f t="shared" si="10"/>
        <v>36.409999999999997</v>
      </c>
      <c r="CQ6" s="35">
        <f t="shared" si="10"/>
        <v>36.299999999999997</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78</v>
      </c>
      <c r="CY6" s="35">
        <f t="shared" ref="CY6:DG6" si="11">IF(CY7="",NA(),CY7)</f>
        <v>75.75</v>
      </c>
      <c r="CZ6" s="35">
        <f t="shared" si="11"/>
        <v>84.9</v>
      </c>
      <c r="DA6" s="35">
        <f t="shared" si="11"/>
        <v>85.71</v>
      </c>
      <c r="DB6" s="35">
        <f t="shared" si="11"/>
        <v>86.67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c r="A7" s="28"/>
      <c r="B7" s="37">
        <v>2016</v>
      </c>
      <c r="C7" s="37">
        <v>413879</v>
      </c>
      <c r="D7" s="37">
        <v>47</v>
      </c>
      <c r="E7" s="37">
        <v>17</v>
      </c>
      <c r="F7" s="37">
        <v>4</v>
      </c>
      <c r="G7" s="37">
        <v>0</v>
      </c>
      <c r="H7" s="37" t="s">
        <v>110</v>
      </c>
      <c r="I7" s="37" t="s">
        <v>111</v>
      </c>
      <c r="J7" s="37" t="s">
        <v>112</v>
      </c>
      <c r="K7" s="37" t="s">
        <v>113</v>
      </c>
      <c r="L7" s="37" t="s">
        <v>114</v>
      </c>
      <c r="M7" s="37"/>
      <c r="N7" s="38" t="s">
        <v>115</v>
      </c>
      <c r="O7" s="38" t="s">
        <v>116</v>
      </c>
      <c r="P7" s="38">
        <v>75.47</v>
      </c>
      <c r="Q7" s="38">
        <v>100</v>
      </c>
      <c r="R7" s="38">
        <v>3450</v>
      </c>
      <c r="S7" s="38">
        <v>5895</v>
      </c>
      <c r="T7" s="38">
        <v>35.92</v>
      </c>
      <c r="U7" s="38">
        <v>164.11</v>
      </c>
      <c r="V7" s="38">
        <v>4381</v>
      </c>
      <c r="W7" s="38">
        <v>1.46</v>
      </c>
      <c r="X7" s="38">
        <v>3000.68</v>
      </c>
      <c r="Y7" s="38">
        <v>73.72</v>
      </c>
      <c r="Z7" s="38">
        <v>70.94</v>
      </c>
      <c r="AA7" s="38">
        <v>100.03</v>
      </c>
      <c r="AB7" s="38">
        <v>100.02</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157.09</v>
      </c>
      <c r="BR7" s="38">
        <v>68.42</v>
      </c>
      <c r="BS7" s="38">
        <v>84.92</v>
      </c>
      <c r="BT7" s="38">
        <v>72.23</v>
      </c>
      <c r="BU7" s="38">
        <v>86.51</v>
      </c>
      <c r="BV7" s="38">
        <v>51.73</v>
      </c>
      <c r="BW7" s="38">
        <v>53.01</v>
      </c>
      <c r="BX7" s="38">
        <v>50.54</v>
      </c>
      <c r="BY7" s="38">
        <v>49.22</v>
      </c>
      <c r="BZ7" s="38">
        <v>53.7</v>
      </c>
      <c r="CA7" s="38">
        <v>69.8</v>
      </c>
      <c r="CB7" s="38">
        <v>99.43</v>
      </c>
      <c r="CC7" s="38">
        <v>228.42</v>
      </c>
      <c r="CD7" s="38">
        <v>192.48</v>
      </c>
      <c r="CE7" s="38">
        <v>244.17</v>
      </c>
      <c r="CF7" s="38">
        <v>207.4</v>
      </c>
      <c r="CG7" s="38">
        <v>310.47000000000003</v>
      </c>
      <c r="CH7" s="38">
        <v>299.39</v>
      </c>
      <c r="CI7" s="38">
        <v>320.36</v>
      </c>
      <c r="CJ7" s="38">
        <v>332.02</v>
      </c>
      <c r="CK7" s="38">
        <v>300.35000000000002</v>
      </c>
      <c r="CL7" s="38">
        <v>232.54</v>
      </c>
      <c r="CM7" s="38">
        <v>33.44</v>
      </c>
      <c r="CN7" s="38">
        <v>37.78</v>
      </c>
      <c r="CO7" s="38">
        <v>36.56</v>
      </c>
      <c r="CP7" s="38">
        <v>36.409999999999997</v>
      </c>
      <c r="CQ7" s="38">
        <v>36.299999999999997</v>
      </c>
      <c r="CR7" s="38">
        <v>36.67</v>
      </c>
      <c r="CS7" s="38">
        <v>36.200000000000003</v>
      </c>
      <c r="CT7" s="38">
        <v>34.74</v>
      </c>
      <c r="CU7" s="38">
        <v>36.65</v>
      </c>
      <c r="CV7" s="38">
        <v>37.72</v>
      </c>
      <c r="CW7" s="38">
        <v>42.17</v>
      </c>
      <c r="CX7" s="38">
        <v>78</v>
      </c>
      <c r="CY7" s="38">
        <v>75.75</v>
      </c>
      <c r="CZ7" s="38">
        <v>84.9</v>
      </c>
      <c r="DA7" s="38">
        <v>85.71</v>
      </c>
      <c r="DB7" s="38">
        <v>86.67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松尾 恭子</cp:lastModifiedBy>
  <cp:lastPrinted>2018-02-20T00:42:34Z</cp:lastPrinted>
  <dcterms:created xsi:type="dcterms:W3CDTF">2017-12-25T02:22:43Z</dcterms:created>
  <dcterms:modified xsi:type="dcterms:W3CDTF">2018-02-20T00:42:48Z</dcterms:modified>
  <cp:category/>
</cp:coreProperties>
</file>