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<sst xmlns="http://schemas.openxmlformats.org/spreadsheetml/2006/main" count="240" uniqueCount="125">
  <si>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</si>
  <si>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</si>
  <si>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</si>
  <si>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</si>
  <si>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</si>
  <si>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</si>
  <si>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</si>
  <si>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</si>
  <si>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</si>
  <si>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</si>
  <si>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</si>
  <si>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</si>
  <si>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</si>
  <si>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</si>
  <si>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</si>
  <si>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</si>
  <si>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</si>
  <si>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</si>
  <si>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</si>
  <si>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</si>
  <si>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</si>
  <si>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</si>
  <si>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</si>
  <si>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</si>
  <si>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</si>
  <si>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</si>
  <si>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</si>
  <si>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</si>
  <si>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</si>
  <si>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</si>
  <si>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</si>
  <si>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</si>
  <si>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</si>
  <si>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</si>
  <si>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</si>
  <si>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</si>
  <si>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</si>
  <si>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</si>
  <si>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</si>
  <si>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</si>
  <si>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</si>
  <si>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</si>
  <si>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</si>
  <si>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</si>
  <si>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</si>
  <si>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</si>
  <si>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</si>
  <si>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</si>
  <si>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</si>
  <si>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</si>
  <si>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</si>
  <si>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</si>
  <si>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</si>
  <si>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</si>
  <si>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</si>
  <si>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</si>
  <si>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</si>
  <si>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</si>
  <si>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</si>
  <si>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</si>
  <si>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</si>
  <si>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</si>
  <si>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</si>
  <si>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</si>
  <si>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</si>
  <si>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</si>
  <si>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</si>
  <si>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</si>
  <si>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</si>
  <si>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</si>
  <si>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</si>
  <si>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</si>
  <si>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</si>
  <si>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</si>
  <si>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</si>
  <si>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</si>
  <si>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</si>
  <si>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</si>
  <si>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</si>
  <si>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</si>
  <si>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</si>
  <si>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</si>
  <si>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</si>
  <si>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</si>
  <si>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</si>
  <si>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</si>
  <si>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</si>
  <si>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</si>
  <si>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</si>
  <si>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</si>
  <si>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</si>
  <si>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</si>
  <si>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</si>
  <si>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</si>
  <si>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</si>
  <si>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</si>
  <si>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</si>
  <si>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</si>
  <si>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</si>
  <si>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</si>
  <si>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</si>
  <si>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</si>
  <si>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</si>
  <si>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</si>
  <si>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</si>
  <si>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</si>
  <si>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</si>
  <si>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</si>
  <si>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</si>
  <si>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唐津市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</si>
  <si>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</si>
  <si>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</si>
  <si>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</si>
  <si>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</si>
  <si>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</si>
  <si>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</si>
  <si>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</si>
  <si>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</si>
  <si>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</si>
  <si>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</si>
  <si>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</si>
  <si>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phoneticPr fontId="4"/>
  </si>
  <si>
    <t>　現在、汚水管渠の耐用年数50年に対し、平成10年の供用開始から20年程度が経過しているが、耐用年数を超えた管渠はないため、管渠更新等は進んでいない。雨水管渠（水路）については、老朽化による補修や未改良分の整備などを随時実施している。
　今後は、長寿命化計画を策定し、施設の老朽化対策を計画的に進める必要がある。</t>
    <rPh sb="4" eb="6">
      <t>オスイ</t>
    </rPh>
    <rPh sb="75" eb="77">
      <t>ウスイ</t>
    </rPh>
    <rPh sb="77" eb="79">
      <t>カンキョ</t>
    </rPh>
    <rPh sb="80" eb="82">
      <t>スイロ</t>
    </rPh>
    <rPh sb="89" eb="92">
      <t>ロウキュウカ</t>
    </rPh>
    <rPh sb="95" eb="97">
      <t>ホシュウ</t>
    </rPh>
    <rPh sb="98" eb="99">
      <t>ミ</t>
    </rPh>
    <rPh sb="99" eb="101">
      <t>カイリョウ</t>
    </rPh>
    <rPh sb="101" eb="102">
      <t>ブン</t>
    </rPh>
    <rPh sb="103" eb="105">
      <t>セイビ</t>
    </rPh>
    <rPh sb="108" eb="110">
      <t>ズイジ</t>
    </rPh>
    <rPh sb="110" eb="112">
      <t>ジッシ</t>
    </rPh>
    <rPh sb="150" eb="152">
      <t>ヒツヨウ</t>
    </rPh>
    <phoneticPr fontId="4"/>
  </si>
  <si>
    <t>　経営の健全性等を確保するためには、下水道使用料の見直し等による経費回収率の向上が必要である。
　これまで下水道使用料については、経費回収率の向上と使用者の適正な負担を踏まえて、概ね5年ごとに改正を行っているものの、新料金の抜本的な見直しにより市民負担の激増を避けるため大規模な改正は控えてきた経緯がある。今後についても、中期財政計画を立て、下水道使用料の必要な見直しを行い、経費回収率の向上を図る。
　汚水処理原価、施設利用率については、今後拡大する整備地区からの流入が期待できるため改善するものと思料する。
　施設の老朽化対策については、今後は長寿命化計画を策定し、計画的に進めることとしている。</t>
    <rPh sb="250" eb="252">
      <t>シリョウ</t>
    </rPh>
    <phoneticPr fontId="4"/>
  </si>
  <si>
    <t>　収益的収支比率については、100％を達成しておらず、恒常的に単年度収支が赤字となっている。
　経費回収率については、100％以上であることが望ましいが、下水道の普及を推進するため、供用開始当初から下水道使用料を低廉に抑えてきたこと、水洗化率が思うように伸びないこと、汚水処理費が嵩んでいる等の要因により達成できていない。
　汚水処理原価については、平均値程度であるが、施設利用率については、50％を下回っている。これは、今後拡大する整備地区からの流入を想定した処理場等の施設を先に整備しているためである。今後、新たに整備を行い供用を開始する地区の接続により改善が期待できる。</t>
    <rPh sb="134" eb="136">
      <t>オスイ</t>
    </rPh>
    <rPh sb="136" eb="138">
      <t>ショリ</t>
    </rPh>
    <rPh sb="138" eb="139">
      <t>ヒ</t>
    </rPh>
    <rPh sb="140" eb="141">
      <t>カサ</t>
    </rPh>
    <rPh sb="145" eb="146">
      <t>トウ</t>
    </rPh>
    <rPh sb="147" eb="149">
      <t>ヨウイン</t>
    </rPh>
    <rPh sb="152" eb="154">
      <t>タッセイ</t>
    </rPh>
    <rPh sb="178" eb="180">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</si>
</sst>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wrapText="1"/>
      <protection locked="0"/>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0.06</c:v>
                </c:pt>
                <c:pt idx="4" formatCode="#,##0.00;&quot;△&quot;#,##0.00;&quot;-&quot;">
                  <c:v>0.21</c:v>
                </c:pt>
              </c:numCache>
            </c:numRef>
          </c:val>
        </c:ser>
        <c:dLbls>
          <c:showLegendKey val="0"/>
          <c:showVal val="0"/>
          <c:showCatName val="0"/>
          <c:showSerName val="0"/>
          <c:showPercent val="0"/>
          <c:showBubbleSize val="0"/>
        </c:dLbls>
        <c:gapWidth val="150"/>
        <c:axId val="97315072"/>
        <c:axId val="996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97315072"/>
        <c:axId val="99619200"/>
      </c:lineChart>
      <c:dateAx>
        <c:axId val="97315072"/>
        <c:scaling>
          <c:orientation val="minMax"/>
        </c:scaling>
        <c:delete val="1"/>
        <c:axPos val="b"/>
        <c:numFmt formatCode="ge" sourceLinked="1"/>
        <c:majorTickMark val="none"/>
        <c:minorTickMark val="none"/>
        <c:tickLblPos val="none"/>
        <c:crossAx val="99619200"/>
        <c:crosses val="autoZero"/>
        <c:auto val="1"/>
        <c:lblOffset val="100"/>
        <c:baseTimeUnit val="years"/>
      </c:dateAx>
      <c:valAx>
        <c:axId val="996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43.83</c:v>
                </c:pt>
                <c:pt idx="1">
                  <c:v>45.93</c:v>
                </c:pt>
                <c:pt idx="2">
                  <c:v>46.7</c:v>
                </c:pt>
                <c:pt idx="3">
                  <c:v>47.27</c:v>
                </c:pt>
                <c:pt idx="4">
                  <c:v>48.09</c:v>
                </c:pt>
              </c:numCache>
            </c:numRef>
          </c:val>
        </c:ser>
        <c:dLbls>
          <c:showLegendKey val="0"/>
          <c:showVal val="0"/>
          <c:showCatName val="0"/>
          <c:showSerName val="0"/>
          <c:showPercent val="0"/>
          <c:showBubbleSize val="0"/>
        </c:dLbls>
        <c:gapWidth val="150"/>
        <c:axId val="100353152"/>
        <c:axId val="1003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00353152"/>
        <c:axId val="100355072"/>
      </c:lineChart>
      <c:dateAx>
        <c:axId val="100353152"/>
        <c:scaling>
          <c:orientation val="minMax"/>
        </c:scaling>
        <c:delete val="1"/>
        <c:axPos val="b"/>
        <c:numFmt formatCode="ge" sourceLinked="1"/>
        <c:majorTickMark val="none"/>
        <c:minorTickMark val="none"/>
        <c:tickLblPos val="none"/>
        <c:crossAx val="100355072"/>
        <c:crosses val="autoZero"/>
        <c:auto val="1"/>
        <c:lblOffset val="100"/>
        <c:baseTimeUnit val="years"/>
      </c:dateAx>
      <c:valAx>
        <c:axId val="1003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77.31</c:v>
                </c:pt>
                <c:pt idx="1">
                  <c:v>77.86</c:v>
                </c:pt>
                <c:pt idx="2">
                  <c:v>79.400000000000006</c:v>
                </c:pt>
                <c:pt idx="3">
                  <c:v>79.52</c:v>
                </c:pt>
                <c:pt idx="4">
                  <c:v>78.28</c:v>
                </c:pt>
              </c:numCache>
            </c:numRef>
          </c:val>
        </c:ser>
        <c:dLbls>
          <c:showLegendKey val="0"/>
          <c:showVal val="0"/>
          <c:showCatName val="0"/>
          <c:showSerName val="0"/>
          <c:showPercent val="0"/>
          <c:showBubbleSize val="0"/>
        </c:dLbls>
        <c:gapWidth val="150"/>
        <c:axId val="100374784"/>
        <c:axId val="1004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00374784"/>
        <c:axId val="100402304"/>
      </c:lineChart>
      <c:dateAx>
        <c:axId val="100374784"/>
        <c:scaling>
          <c:orientation val="minMax"/>
        </c:scaling>
        <c:delete val="1"/>
        <c:axPos val="b"/>
        <c:numFmt formatCode="ge" sourceLinked="1"/>
        <c:majorTickMark val="none"/>
        <c:minorTickMark val="none"/>
        <c:tickLblPos val="none"/>
        <c:crossAx val="100402304"/>
        <c:crosses val="autoZero"/>
        <c:auto val="1"/>
        <c:lblOffset val="100"/>
        <c:baseTimeUnit val="years"/>
      </c:dateAx>
      <c:valAx>
        <c:axId val="1004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62.44</c:v>
                </c:pt>
                <c:pt idx="1">
                  <c:v>64.09</c:v>
                </c:pt>
                <c:pt idx="2">
                  <c:v>68.56</c:v>
                </c:pt>
                <c:pt idx="3">
                  <c:v>67.930000000000007</c:v>
                </c:pt>
                <c:pt idx="4">
                  <c:v>76.37</c:v>
                </c:pt>
              </c:numCache>
            </c:numRef>
          </c:val>
        </c:ser>
        <c:dLbls>
          <c:showLegendKey val="0"/>
          <c:showVal val="0"/>
          <c:showCatName val="0"/>
          <c:showSerName val="0"/>
          <c:showPercent val="0"/>
          <c:showBubbleSize val="0"/>
        </c:dLbls>
        <c:gapWidth val="150"/>
        <c:axId val="99653504"/>
        <c:axId val="996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53504"/>
        <c:axId val="99655680"/>
      </c:lineChart>
      <c:dateAx>
        <c:axId val="99653504"/>
        <c:scaling>
          <c:orientation val="minMax"/>
        </c:scaling>
        <c:delete val="1"/>
        <c:axPos val="b"/>
        <c:numFmt formatCode="ge" sourceLinked="1"/>
        <c:majorTickMark val="none"/>
        <c:minorTickMark val="none"/>
        <c:tickLblPos val="none"/>
        <c:crossAx val="99655680"/>
        <c:crosses val="autoZero"/>
        <c:auto val="1"/>
        <c:lblOffset val="100"/>
        <c:baseTimeUnit val="years"/>
      </c:dateAx>
      <c:valAx>
        <c:axId val="996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94080"/>
        <c:axId val="996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94080"/>
        <c:axId val="99696000"/>
      </c:lineChart>
      <c:dateAx>
        <c:axId val="99694080"/>
        <c:scaling>
          <c:orientation val="minMax"/>
        </c:scaling>
        <c:delete val="1"/>
        <c:axPos val="b"/>
        <c:numFmt formatCode="ge" sourceLinked="1"/>
        <c:majorTickMark val="none"/>
        <c:minorTickMark val="none"/>
        <c:tickLblPos val="none"/>
        <c:crossAx val="99696000"/>
        <c:crosses val="autoZero"/>
        <c:auto val="1"/>
        <c:lblOffset val="100"/>
        <c:baseTimeUnit val="years"/>
      </c:dateAx>
      <c:valAx>
        <c:axId val="996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734656"/>
        <c:axId val="997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734656"/>
        <c:axId val="99736576"/>
      </c:lineChart>
      <c:dateAx>
        <c:axId val="99734656"/>
        <c:scaling>
          <c:orientation val="minMax"/>
        </c:scaling>
        <c:delete val="1"/>
        <c:axPos val="b"/>
        <c:numFmt formatCode="ge" sourceLinked="1"/>
        <c:majorTickMark val="none"/>
        <c:minorTickMark val="none"/>
        <c:tickLblPos val="none"/>
        <c:crossAx val="99736576"/>
        <c:crosses val="autoZero"/>
        <c:auto val="1"/>
        <c:lblOffset val="100"/>
        <c:baseTimeUnit val="years"/>
      </c:dateAx>
      <c:valAx>
        <c:axId val="997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101120"/>
        <c:axId val="1001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101120"/>
        <c:axId val="100107392"/>
      </c:lineChart>
      <c:dateAx>
        <c:axId val="100101120"/>
        <c:scaling>
          <c:orientation val="minMax"/>
        </c:scaling>
        <c:delete val="1"/>
        <c:axPos val="b"/>
        <c:numFmt formatCode="ge" sourceLinked="1"/>
        <c:majorTickMark val="none"/>
        <c:minorTickMark val="none"/>
        <c:tickLblPos val="none"/>
        <c:crossAx val="100107392"/>
        <c:crosses val="autoZero"/>
        <c:auto val="1"/>
        <c:lblOffset val="100"/>
        <c:baseTimeUnit val="years"/>
      </c:dateAx>
      <c:valAx>
        <c:axId val="1001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014720"/>
        <c:axId val="1000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014720"/>
        <c:axId val="100016896"/>
      </c:lineChart>
      <c:dateAx>
        <c:axId val="100014720"/>
        <c:scaling>
          <c:orientation val="minMax"/>
        </c:scaling>
        <c:delete val="1"/>
        <c:axPos val="b"/>
        <c:numFmt formatCode="ge" sourceLinked="1"/>
        <c:majorTickMark val="none"/>
        <c:minorTickMark val="none"/>
        <c:tickLblPos val="none"/>
        <c:crossAx val="100016896"/>
        <c:crosses val="autoZero"/>
        <c:auto val="1"/>
        <c:lblOffset val="100"/>
        <c:baseTimeUnit val="years"/>
      </c:dateAx>
      <c:valAx>
        <c:axId val="1000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3720.87</c:v>
                </c:pt>
                <c:pt idx="1">
                  <c:v>2592.4299999999998</c:v>
                </c:pt>
                <c:pt idx="2">
                  <c:v>2260.21</c:v>
                </c:pt>
                <c:pt idx="3">
                  <c:v>1514.5</c:v>
                </c:pt>
                <c:pt idx="4">
                  <c:v>1213.3599999999999</c:v>
                </c:pt>
              </c:numCache>
            </c:numRef>
          </c:val>
        </c:ser>
        <c:dLbls>
          <c:showLegendKey val="0"/>
          <c:showVal val="0"/>
          <c:showCatName val="0"/>
          <c:showSerName val="0"/>
          <c:showPercent val="0"/>
          <c:showBubbleSize val="0"/>
        </c:dLbls>
        <c:gapWidth val="150"/>
        <c:axId val="100038912"/>
        <c:axId val="1000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00038912"/>
        <c:axId val="100053376"/>
      </c:lineChart>
      <c:dateAx>
        <c:axId val="100038912"/>
        <c:scaling>
          <c:orientation val="minMax"/>
        </c:scaling>
        <c:delete val="1"/>
        <c:axPos val="b"/>
        <c:numFmt formatCode="ge" sourceLinked="1"/>
        <c:majorTickMark val="none"/>
        <c:minorTickMark val="none"/>
        <c:tickLblPos val="none"/>
        <c:crossAx val="100053376"/>
        <c:crosses val="autoZero"/>
        <c:auto val="1"/>
        <c:lblOffset val="100"/>
        <c:baseTimeUnit val="years"/>
      </c:dateAx>
      <c:valAx>
        <c:axId val="1000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46.81</c:v>
                </c:pt>
                <c:pt idx="1">
                  <c:v>60.29</c:v>
                </c:pt>
                <c:pt idx="2">
                  <c:v>69.52</c:v>
                </c:pt>
                <c:pt idx="3">
                  <c:v>70.45</c:v>
                </c:pt>
                <c:pt idx="4">
                  <c:v>75.73</c:v>
                </c:pt>
              </c:numCache>
            </c:numRef>
          </c:val>
        </c:ser>
        <c:dLbls>
          <c:showLegendKey val="0"/>
          <c:showVal val="0"/>
          <c:showCatName val="0"/>
          <c:showSerName val="0"/>
          <c:showPercent val="0"/>
          <c:showBubbleSize val="0"/>
        </c:dLbls>
        <c:gapWidth val="150"/>
        <c:axId val="100165504"/>
        <c:axId val="1001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00165504"/>
        <c:axId val="100171776"/>
      </c:lineChart>
      <c:dateAx>
        <c:axId val="100165504"/>
        <c:scaling>
          <c:orientation val="minMax"/>
        </c:scaling>
        <c:delete val="1"/>
        <c:axPos val="b"/>
        <c:numFmt formatCode="ge" sourceLinked="1"/>
        <c:majorTickMark val="none"/>
        <c:minorTickMark val="none"/>
        <c:tickLblPos val="none"/>
        <c:crossAx val="100171776"/>
        <c:crosses val="autoZero"/>
        <c:auto val="1"/>
        <c:lblOffset val="100"/>
        <c:baseTimeUnit val="years"/>
      </c:dateAx>
      <c:valAx>
        <c:axId val="1001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315.3</c:v>
                </c:pt>
                <c:pt idx="1">
                  <c:v>245.12</c:v>
                </c:pt>
                <c:pt idx="2">
                  <c:v>244.43</c:v>
                </c:pt>
                <c:pt idx="3">
                  <c:v>247.17</c:v>
                </c:pt>
                <c:pt idx="4">
                  <c:v>229.74</c:v>
                </c:pt>
              </c:numCache>
            </c:numRef>
          </c:val>
        </c:ser>
        <c:dLbls>
          <c:showLegendKey val="0"/>
          <c:showVal val="0"/>
          <c:showCatName val="0"/>
          <c:showSerName val="0"/>
          <c:showPercent val="0"/>
          <c:showBubbleSize val="0"/>
        </c:dLbls>
        <c:gapWidth val="150"/>
        <c:axId val="100193024"/>
        <c:axId val="1001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00193024"/>
        <c:axId val="100194944"/>
      </c:lineChart>
      <c:dateAx>
        <c:axId val="100193024"/>
        <c:scaling>
          <c:orientation val="minMax"/>
        </c:scaling>
        <c:delete val="1"/>
        <c:axPos val="b"/>
        <c:numFmt formatCode="ge" sourceLinked="1"/>
        <c:majorTickMark val="none"/>
        <c:minorTickMark val="none"/>
        <c:tickLblPos val="none"/>
        <c:crossAx val="100194944"/>
        <c:crosses val="autoZero"/>
        <c:auto val="1"/>
        <c:lblOffset val="100"/>
        <c:baseTimeUnit val="years"/>
      </c:dateAx>
      <c:valAx>
        <c:axId val="1001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1" zoomScale="70" zoomScaleNormal="7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佐賀県　唐津市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121</v>
      </c>
      <c r="AE8" s="74"/>
      <c r="AF8" s="74"/>
      <c r="AG8" s="74"/>
      <c r="AH8" s="74"/>
      <c r="AI8" s="74"/>
      <c r="AJ8" s="74"/>
      <c r="AK8" s="4"/>
      <c r="AL8" s="67">
        <f>データ!S6</f>
        <v>125001</v>
      </c>
      <c r="AM8" s="67"/>
      <c r="AN8" s="67"/>
      <c r="AO8" s="67"/>
      <c r="AP8" s="67"/>
      <c r="AQ8" s="67"/>
      <c r="AR8" s="67"/>
      <c r="AS8" s="67"/>
      <c r="AT8" s="66">
        <f>データ!T6</f>
        <v>487.58</v>
      </c>
      <c r="AU8" s="66"/>
      <c r="AV8" s="66"/>
      <c r="AW8" s="66"/>
      <c r="AX8" s="66"/>
      <c r="AY8" s="66"/>
      <c r="AZ8" s="66"/>
      <c r="BA8" s="66"/>
      <c r="BB8" s="66">
        <f>データ!U6</f>
        <v>256.37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11.46</v>
      </c>
      <c r="Q10" s="66"/>
      <c r="R10" s="66"/>
      <c r="S10" s="66"/>
      <c r="T10" s="66"/>
      <c r="U10" s="66"/>
      <c r="V10" s="66"/>
      <c r="W10" s="66">
        <f>データ!Q6</f>
        <v>95.71</v>
      </c>
      <c r="X10" s="66"/>
      <c r="Y10" s="66"/>
      <c r="Z10" s="66"/>
      <c r="AA10" s="66"/>
      <c r="AB10" s="66"/>
      <c r="AC10" s="66"/>
      <c r="AD10" s="67">
        <f>データ!R6</f>
        <v>2770</v>
      </c>
      <c r="AE10" s="67"/>
      <c r="AF10" s="67"/>
      <c r="AG10" s="67"/>
      <c r="AH10" s="67"/>
      <c r="AI10" s="67"/>
      <c r="AJ10" s="67"/>
      <c r="AK10" s="2"/>
      <c r="AL10" s="67">
        <f>データ!V6</f>
        <v>14265</v>
      </c>
      <c r="AM10" s="67"/>
      <c r="AN10" s="67"/>
      <c r="AO10" s="67"/>
      <c r="AP10" s="67"/>
      <c r="AQ10" s="67"/>
      <c r="AR10" s="67"/>
      <c r="AS10" s="67"/>
      <c r="AT10" s="66">
        <f>データ!W6</f>
        <v>4.8499999999999996</v>
      </c>
      <c r="AU10" s="66"/>
      <c r="AV10" s="66"/>
      <c r="AW10" s="66"/>
      <c r="AX10" s="66"/>
      <c r="AY10" s="66"/>
      <c r="AZ10" s="66"/>
      <c r="BA10" s="66"/>
      <c r="BB10" s="66">
        <f>データ!X6</f>
        <v>2941.24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8" t="s">
        <v>65</v>
      </c>
      <c r="I3" s="79"/>
      <c r="J3" s="79"/>
      <c r="K3" s="79"/>
      <c r="L3" s="79"/>
      <c r="M3" s="79"/>
      <c r="N3" s="79"/>
      <c r="O3" s="79"/>
      <c r="P3" s="79"/>
      <c r="Q3" s="79"/>
      <c r="R3" s="79"/>
      <c r="S3" s="79"/>
      <c r="T3" s="79"/>
      <c r="U3" s="79"/>
      <c r="V3" s="79"/>
      <c r="W3" s="79"/>
      <c r="X3" s="80"/>
      <c r="Y3" s="84" t="s">
        <v>66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28" t="s">
        <v>68</v>
      </c>
      <c r="B4" s="30"/>
      <c r="C4" s="30"/>
      <c r="D4" s="30"/>
      <c r="E4" s="30"/>
      <c r="F4" s="30"/>
      <c r="G4" s="30"/>
      <c r="H4" s="81"/>
      <c r="I4" s="82"/>
      <c r="J4" s="82"/>
      <c r="K4" s="82"/>
      <c r="L4" s="82"/>
      <c r="M4" s="82"/>
      <c r="N4" s="82"/>
      <c r="O4" s="82"/>
      <c r="P4" s="82"/>
      <c r="Q4" s="82"/>
      <c r="R4" s="82"/>
      <c r="S4" s="82"/>
      <c r="T4" s="82"/>
      <c r="U4" s="82"/>
      <c r="V4" s="82"/>
      <c r="W4" s="82"/>
      <c r="X4" s="83"/>
      <c r="Y4" s="77" t="s">
        <v>69</v>
      </c>
      <c r="Z4" s="77"/>
      <c r="AA4" s="77"/>
      <c r="AB4" s="77"/>
      <c r="AC4" s="77"/>
      <c r="AD4" s="77"/>
      <c r="AE4" s="77"/>
      <c r="AF4" s="77"/>
      <c r="AG4" s="77"/>
      <c r="AH4" s="77"/>
      <c r="AI4" s="77"/>
      <c r="AJ4" s="77" t="s">
        <v>70</v>
      </c>
      <c r="AK4" s="77"/>
      <c r="AL4" s="77"/>
      <c r="AM4" s="77"/>
      <c r="AN4" s="77"/>
      <c r="AO4" s="77"/>
      <c r="AP4" s="77"/>
      <c r="AQ4" s="77"/>
      <c r="AR4" s="77"/>
      <c r="AS4" s="77"/>
      <c r="AT4" s="77"/>
      <c r="AU4" s="77" t="s">
        <v>71</v>
      </c>
      <c r="AV4" s="77"/>
      <c r="AW4" s="77"/>
      <c r="AX4" s="77"/>
      <c r="AY4" s="77"/>
      <c r="AZ4" s="77"/>
      <c r="BA4" s="77"/>
      <c r="BB4" s="77"/>
      <c r="BC4" s="77"/>
      <c r="BD4" s="77"/>
      <c r="BE4" s="77"/>
      <c r="BF4" s="77" t="s">
        <v>72</v>
      </c>
      <c r="BG4" s="77"/>
      <c r="BH4" s="77"/>
      <c r="BI4" s="77"/>
      <c r="BJ4" s="77"/>
      <c r="BK4" s="77"/>
      <c r="BL4" s="77"/>
      <c r="BM4" s="77"/>
      <c r="BN4" s="77"/>
      <c r="BO4" s="77"/>
      <c r="BP4" s="77"/>
      <c r="BQ4" s="77" t="s">
        <v>73</v>
      </c>
      <c r="BR4" s="77"/>
      <c r="BS4" s="77"/>
      <c r="BT4" s="77"/>
      <c r="BU4" s="77"/>
      <c r="BV4" s="77"/>
      <c r="BW4" s="77"/>
      <c r="BX4" s="77"/>
      <c r="BY4" s="77"/>
      <c r="BZ4" s="77"/>
      <c r="CA4" s="77"/>
      <c r="CB4" s="77" t="s">
        <v>74</v>
      </c>
      <c r="CC4" s="77"/>
      <c r="CD4" s="77"/>
      <c r="CE4" s="77"/>
      <c r="CF4" s="77"/>
      <c r="CG4" s="77"/>
      <c r="CH4" s="77"/>
      <c r="CI4" s="77"/>
      <c r="CJ4" s="77"/>
      <c r="CK4" s="77"/>
      <c r="CL4" s="77"/>
      <c r="CM4" s="77" t="s">
        <v>75</v>
      </c>
      <c r="CN4" s="77"/>
      <c r="CO4" s="77"/>
      <c r="CP4" s="77"/>
      <c r="CQ4" s="77"/>
      <c r="CR4" s="77"/>
      <c r="CS4" s="77"/>
      <c r="CT4" s="77"/>
      <c r="CU4" s="77"/>
      <c r="CV4" s="77"/>
      <c r="CW4" s="77"/>
      <c r="CX4" s="77" t="s">
        <v>76</v>
      </c>
      <c r="CY4" s="77"/>
      <c r="CZ4" s="77"/>
      <c r="DA4" s="77"/>
      <c r="DB4" s="77"/>
      <c r="DC4" s="77"/>
      <c r="DD4" s="77"/>
      <c r="DE4" s="77"/>
      <c r="DF4" s="77"/>
      <c r="DG4" s="77"/>
      <c r="DH4" s="77"/>
      <c r="DI4" s="77" t="s">
        <v>77</v>
      </c>
      <c r="DJ4" s="77"/>
      <c r="DK4" s="77"/>
      <c r="DL4" s="77"/>
      <c r="DM4" s="77"/>
      <c r="DN4" s="77"/>
      <c r="DO4" s="77"/>
      <c r="DP4" s="77"/>
      <c r="DQ4" s="77"/>
      <c r="DR4" s="77"/>
      <c r="DS4" s="77"/>
      <c r="DT4" s="77" t="s">
        <v>78</v>
      </c>
      <c r="DU4" s="77"/>
      <c r="DV4" s="77"/>
      <c r="DW4" s="77"/>
      <c r="DX4" s="77"/>
      <c r="DY4" s="77"/>
      <c r="DZ4" s="77"/>
      <c r="EA4" s="77"/>
      <c r="EB4" s="77"/>
      <c r="EC4" s="77"/>
      <c r="ED4" s="77"/>
      <c r="EE4" s="77" t="s">
        <v>79</v>
      </c>
      <c r="EF4" s="77"/>
      <c r="EG4" s="77"/>
      <c r="EH4" s="77"/>
      <c r="EI4" s="77"/>
      <c r="EJ4" s="77"/>
      <c r="EK4" s="77"/>
      <c r="EL4" s="77"/>
      <c r="EM4" s="77"/>
      <c r="EN4" s="77"/>
      <c r="EO4" s="77"/>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412023</v>
      </c>
      <c r="D6" s="33">
        <f t="shared" si="3"/>
        <v>47</v>
      </c>
      <c r="E6" s="33">
        <f t="shared" si="3"/>
        <v>17</v>
      </c>
      <c r="F6" s="33">
        <f t="shared" si="3"/>
        <v>4</v>
      </c>
      <c r="G6" s="33">
        <f t="shared" si="3"/>
        <v>0</v>
      </c>
      <c r="H6" s="33" t="str">
        <f t="shared" si="3"/>
        <v>佐賀県　唐津市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11.46</v>
      </c>
      <c r="Q6" s="34">
        <f t="shared" si="3"/>
        <v>95.71</v>
      </c>
      <c r="R6" s="34">
        <f t="shared" si="3"/>
        <v>2770</v>
      </c>
      <c r="S6" s="34">
        <f t="shared" si="3"/>
        <v>125001</v>
      </c>
      <c r="T6" s="34">
        <f t="shared" si="3"/>
        <v>487.58</v>
      </c>
      <c r="U6" s="34">
        <f t="shared" si="3"/>
        <v>256.37</v>
      </c>
      <c r="V6" s="34">
        <f t="shared" si="3"/>
        <v>14265</v>
      </c>
      <c r="W6" s="34">
        <f t="shared" si="3"/>
        <v>4.8499999999999996</v>
      </c>
      <c r="X6" s="34">
        <f t="shared" si="3"/>
        <v>2941.24</v>
      </c>
      <c r="Y6" s="35">
        <f>IF(Y7="",NA(),Y7)</f>
        <v>62.44</v>
      </c>
      <c r="Z6" s="35">
        <f t="shared" ref="Z6:AH6" si="4">IF(Z7="",NA(),Z7)</f>
        <v>64.09</v>
      </c>
      <c r="AA6" s="35">
        <f t="shared" si="4"/>
        <v>68.56</v>
      </c>
      <c r="AB6" s="35">
        <f t="shared" si="4"/>
        <v>67.930000000000007</v>
      </c>
      <c r="AC6" s="35">
        <f t="shared" si="4"/>
        <v>76.37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3720.87</v>
      </c>
      <c r="BG6" s="35">
        <f t="shared" ref="BG6:BO6" si="7">IF(BG7="",NA(),BG7)</f>
        <v>2592.4299999999998</v>
      </c>
      <c r="BH6" s="35">
        <f t="shared" si="7"/>
        <v>2260.21</v>
      </c>
      <c r="BI6" s="35">
        <f t="shared" si="7"/>
        <v>1514.5</v>
      </c>
      <c r="BJ6" s="35">
        <f t="shared" si="7"/>
        <v>1213.3599999999999</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46.81</v>
      </c>
      <c r="BR6" s="35">
        <f t="shared" ref="BR6:BZ6" si="8">IF(BR7="",NA(),BR7)</f>
        <v>60.29</v>
      </c>
      <c r="BS6" s="35">
        <f t="shared" si="8"/>
        <v>69.52</v>
      </c>
      <c r="BT6" s="35">
        <f t="shared" si="8"/>
        <v>70.45</v>
      </c>
      <c r="BU6" s="35">
        <f t="shared" si="8"/>
        <v>75.73</v>
      </c>
      <c r="BV6" s="35">
        <f t="shared" si="8"/>
        <v>62.83</v>
      </c>
      <c r="BW6" s="35">
        <f t="shared" si="8"/>
        <v>64.63</v>
      </c>
      <c r="BX6" s="35">
        <f t="shared" si="8"/>
        <v>66.56</v>
      </c>
      <c r="BY6" s="35">
        <f t="shared" si="8"/>
        <v>66.22</v>
      </c>
      <c r="BZ6" s="35">
        <f t="shared" si="8"/>
        <v>69.87</v>
      </c>
      <c r="CA6" s="34" t="str">
        <f>IF(CA7="","",IF(CA7="-","【-】","【"&amp;SUBSTITUTE(TEXT(CA7,"#,##0.00"),"-","△")&amp;"】"))</f>
        <v>【69.80】</v>
      </c>
      <c r="CB6" s="35">
        <f>IF(CB7="",NA(),CB7)</f>
        <v>315.3</v>
      </c>
      <c r="CC6" s="35">
        <f t="shared" ref="CC6:CK6" si="9">IF(CC7="",NA(),CC7)</f>
        <v>245.12</v>
      </c>
      <c r="CD6" s="35">
        <f t="shared" si="9"/>
        <v>244.43</v>
      </c>
      <c r="CE6" s="35">
        <f t="shared" si="9"/>
        <v>247.17</v>
      </c>
      <c r="CF6" s="35">
        <f t="shared" si="9"/>
        <v>229.74</v>
      </c>
      <c r="CG6" s="35">
        <f t="shared" si="9"/>
        <v>250.43</v>
      </c>
      <c r="CH6" s="35">
        <f t="shared" si="9"/>
        <v>245.75</v>
      </c>
      <c r="CI6" s="35">
        <f t="shared" si="9"/>
        <v>244.29</v>
      </c>
      <c r="CJ6" s="35">
        <f t="shared" si="9"/>
        <v>246.72</v>
      </c>
      <c r="CK6" s="35">
        <f t="shared" si="9"/>
        <v>234.96</v>
      </c>
      <c r="CL6" s="34" t="str">
        <f>IF(CL7="","",IF(CL7="-","【-】","【"&amp;SUBSTITUTE(TEXT(CL7,"#,##0.00"),"-","△")&amp;"】"))</f>
        <v>【232.54】</v>
      </c>
      <c r="CM6" s="35">
        <f>IF(CM7="",NA(),CM7)</f>
        <v>43.83</v>
      </c>
      <c r="CN6" s="35">
        <f t="shared" ref="CN6:CV6" si="10">IF(CN7="",NA(),CN7)</f>
        <v>45.93</v>
      </c>
      <c r="CO6" s="35">
        <f t="shared" si="10"/>
        <v>46.7</v>
      </c>
      <c r="CP6" s="35">
        <f t="shared" si="10"/>
        <v>47.27</v>
      </c>
      <c r="CQ6" s="35">
        <f t="shared" si="10"/>
        <v>48.09</v>
      </c>
      <c r="CR6" s="35">
        <f t="shared" si="10"/>
        <v>42.31</v>
      </c>
      <c r="CS6" s="35">
        <f t="shared" si="10"/>
        <v>43.65</v>
      </c>
      <c r="CT6" s="35">
        <f t="shared" si="10"/>
        <v>43.58</v>
      </c>
      <c r="CU6" s="35">
        <f t="shared" si="10"/>
        <v>41.35</v>
      </c>
      <c r="CV6" s="35">
        <f t="shared" si="10"/>
        <v>42.9</v>
      </c>
      <c r="CW6" s="34" t="str">
        <f>IF(CW7="","",IF(CW7="-","【-】","【"&amp;SUBSTITUTE(TEXT(CW7,"#,##0.00"),"-","△")&amp;"】"))</f>
        <v>【42.17】</v>
      </c>
      <c r="CX6" s="35">
        <f>IF(CX7="",NA(),CX7)</f>
        <v>77.31</v>
      </c>
      <c r="CY6" s="35">
        <f t="shared" ref="CY6:DG6" si="11">IF(CY7="",NA(),CY7)</f>
        <v>77.86</v>
      </c>
      <c r="CZ6" s="35">
        <f t="shared" si="11"/>
        <v>79.400000000000006</v>
      </c>
      <c r="DA6" s="35">
        <f t="shared" si="11"/>
        <v>79.52</v>
      </c>
      <c r="DB6" s="35">
        <f t="shared" si="11"/>
        <v>78.28</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0.06</v>
      </c>
      <c r="EI6" s="35">
        <f t="shared" si="14"/>
        <v>0.21</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412023</v>
      </c>
      <c r="D7" s="37">
        <v>47</v>
      </c>
      <c r="E7" s="37">
        <v>17</v>
      </c>
      <c r="F7" s="37">
        <v>4</v>
      </c>
      <c r="G7" s="37">
        <v>0</v>
      </c>
      <c r="H7" s="37" t="s">
        <v>109</v>
      </c>
      <c r="I7" s="37" t="s">
        <v>110</v>
      </c>
      <c r="J7" s="37" t="s">
        <v>111</v>
      </c>
      <c r="K7" s="37" t="s">
        <v>112</v>
      </c>
      <c r="L7" s="37" t="s">
        <v>113</v>
      </c>
      <c r="M7" s="37"/>
      <c r="N7" s="38" t="s">
        <v>114</v>
      </c>
      <c r="O7" s="38" t="s">
        <v>115</v>
      </c>
      <c r="P7" s="38">
        <v>11.46</v>
      </c>
      <c r="Q7" s="38">
        <v>95.71</v>
      </c>
      <c r="R7" s="38">
        <v>2770</v>
      </c>
      <c r="S7" s="38">
        <v>125001</v>
      </c>
      <c r="T7" s="38">
        <v>487.58</v>
      </c>
      <c r="U7" s="38">
        <v>256.37</v>
      </c>
      <c r="V7" s="38">
        <v>14265</v>
      </c>
      <c r="W7" s="38">
        <v>4.8499999999999996</v>
      </c>
      <c r="X7" s="38">
        <v>2941.24</v>
      </c>
      <c r="Y7" s="38">
        <v>62.44</v>
      </c>
      <c r="Z7" s="38">
        <v>64.09</v>
      </c>
      <c r="AA7" s="38">
        <v>68.56</v>
      </c>
      <c r="AB7" s="38">
        <v>67.930000000000007</v>
      </c>
      <c r="AC7" s="38">
        <v>76.37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3720.87</v>
      </c>
      <c r="BG7" s="38">
        <v>2592.4299999999998</v>
      </c>
      <c r="BH7" s="38">
        <v>2260.21</v>
      </c>
      <c r="BI7" s="38">
        <v>1514.5</v>
      </c>
      <c r="BJ7" s="38">
        <v>1213.3599999999999</v>
      </c>
      <c r="BK7" s="38">
        <v>1622.51</v>
      </c>
      <c r="BL7" s="38">
        <v>1569.13</v>
      </c>
      <c r="BM7" s="38">
        <v>1436</v>
      </c>
      <c r="BN7" s="38">
        <v>1434.89</v>
      </c>
      <c r="BO7" s="38">
        <v>1298.9100000000001</v>
      </c>
      <c r="BP7" s="38">
        <v>1348.09</v>
      </c>
      <c r="BQ7" s="38">
        <v>46.81</v>
      </c>
      <c r="BR7" s="38">
        <v>60.29</v>
      </c>
      <c r="BS7" s="38">
        <v>69.52</v>
      </c>
      <c r="BT7" s="38">
        <v>70.45</v>
      </c>
      <c r="BU7" s="38">
        <v>75.73</v>
      </c>
      <c r="BV7" s="38">
        <v>62.83</v>
      </c>
      <c r="BW7" s="38">
        <v>64.63</v>
      </c>
      <c r="BX7" s="38">
        <v>66.56</v>
      </c>
      <c r="BY7" s="38">
        <v>66.22</v>
      </c>
      <c r="BZ7" s="38">
        <v>69.87</v>
      </c>
      <c r="CA7" s="38">
        <v>69.8</v>
      </c>
      <c r="CB7" s="38">
        <v>315.3</v>
      </c>
      <c r="CC7" s="38">
        <v>245.12</v>
      </c>
      <c r="CD7" s="38">
        <v>244.43</v>
      </c>
      <c r="CE7" s="38">
        <v>247.17</v>
      </c>
      <c r="CF7" s="38">
        <v>229.74</v>
      </c>
      <c r="CG7" s="38">
        <v>250.43</v>
      </c>
      <c r="CH7" s="38">
        <v>245.75</v>
      </c>
      <c r="CI7" s="38">
        <v>244.29</v>
      </c>
      <c r="CJ7" s="38">
        <v>246.72</v>
      </c>
      <c r="CK7" s="38">
        <v>234.96</v>
      </c>
      <c r="CL7" s="38">
        <v>232.54</v>
      </c>
      <c r="CM7" s="38">
        <v>43.83</v>
      </c>
      <c r="CN7" s="38">
        <v>45.93</v>
      </c>
      <c r="CO7" s="38">
        <v>46.7</v>
      </c>
      <c r="CP7" s="38">
        <v>47.27</v>
      </c>
      <c r="CQ7" s="38">
        <v>48.09</v>
      </c>
      <c r="CR7" s="38">
        <v>42.31</v>
      </c>
      <c r="CS7" s="38">
        <v>43.65</v>
      </c>
      <c r="CT7" s="38">
        <v>43.58</v>
      </c>
      <c r="CU7" s="38">
        <v>41.35</v>
      </c>
      <c r="CV7" s="38">
        <v>42.9</v>
      </c>
      <c r="CW7" s="38">
        <v>42.17</v>
      </c>
      <c r="CX7" s="38">
        <v>77.31</v>
      </c>
      <c r="CY7" s="38">
        <v>77.86</v>
      </c>
      <c r="CZ7" s="38">
        <v>79.400000000000006</v>
      </c>
      <c r="DA7" s="38">
        <v>79.52</v>
      </c>
      <c r="DB7" s="38">
        <v>78.28</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0.06</v>
      </c>
      <c r="EI7" s="38">
        <v>0.21</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保守ユーザー</cp:lastModifiedBy>
  <cp:lastPrinted>2018-02-19T06:23:11Z</cp:lastPrinted>
  <dcterms:created xsi:type="dcterms:W3CDTF">2017-12-25T02:22:40Z</dcterms:created>
  <dcterms:modified xsi:type="dcterms:W3CDTF">2018-02-19T06:33:13Z</dcterms:modified>
  <cp:category/>
</cp:coreProperties>
</file>