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5総務省へURL報告、県HP公表、団体へ公表依頼、団体へ公表のお知らせ\☆HP公表データ（経営比較分析表）\03公共\"/>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P10" i="4"/>
  <c r="I10" i="4"/>
  <c r="B10"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<sst xmlns="http://schemas.openxmlformats.org/spreadsheetml/2006/main" count="240" uniqueCount="126">
  <si>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</si>
  <si>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</si>
  <si>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</si>
  <si>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</si>
  <si>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</si>
  <si>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</si>
  <si>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</si>
  <si>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</si>
  <si>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</si>
  <si>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</si>
  <si>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</si>
  <si>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</si>
  <si>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</si>
  <si>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</si>
  <si>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</si>
  <si>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</si>
  <si>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</si>
  <si>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</si>
  <si>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</si>
  <si>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</si>
  <si>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</si>
  <si>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</si>
  <si>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</si>
  <si>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</si>
  <si>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</si>
  <si>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</si>
  <si>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</si>
  <si>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</si>
  <si>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</si>
  <si>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</si>
  <si>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</si>
  <si>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</si>
  <si>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</si>
  <si>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</si>
  <si>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</si>
  <si>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</si>
  <si>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</si>
  <si>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</si>
  <si>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</si>
  <si>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</si>
  <si>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</si>
  <si>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</si>
  <si>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</si>
  <si>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</si>
  <si>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</si>
  <si>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</si>
  <si>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</si>
  <si>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</si>
  <si>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</si>
  <si>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</si>
  <si>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</si>
  <si>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</si>
  <si>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</si>
  <si>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</si>
  <si>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</si>
  <si>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</si>
  <si>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</si>
  <si>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</si>
  <si>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</si>
  <si>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</si>
  <si>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</si>
  <si>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</si>
  <si>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</si>
  <si>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</si>
  <si>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</si>
  <si>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</si>
  <si>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</si>
  <si>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</si>
  <si>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</si>
  <si>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</si>
  <si>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</si>
  <si>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</si>
  <si>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</si>
  <si>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</si>
  <si>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</si>
  <si>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</si>
  <si>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</si>
  <si>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</si>
  <si>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</si>
  <si>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</si>
  <si>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</si>
  <si>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</si>
  <si>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</si>
  <si>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</si>
  <si>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</si>
  <si>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</si>
  <si>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</si>
  <si>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</si>
  <si>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</si>
  <si>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</si>
  <si>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</si>
  <si>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</si>
  <si>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</si>
  <si>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</si>
  <si>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</si>
  <si>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</si>
  <si>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</si>
  <si>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</si>
  <si>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</si>
  <si>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</si>
  <si>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</si>
  <si>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</si>
  <si>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</si>
  <si>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</si>
  <si>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</si>
  <si>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</si>
  <si>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</si>
  <si>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</si>
  <si>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</si>
  <si>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</si>
  <si>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神埼市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</si>
  <si>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</si>
  <si>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</si>
  <si>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</si>
  <si>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</si>
  <si>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</si>
  <si>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</si>
  <si>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</si>
  <si>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</si>
  <si>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</si>
  <si>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</si>
  <si>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</si>
  <si>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改善率については、管渠の耐用年数が約50年であり、整備が平成10年から開始されており、耐用年数を超えたものがないため、管渠の更新等は行っていない。そのため、管渠改善率の数値は計上されていない。</t>
    <rPh sb="1" eb="3">
      <t>カンキョ</t>
    </rPh>
    <rPh sb="3" eb="6">
      <t>カイゼンリツ</t>
    </rPh>
    <rPh sb="12" eb="14">
      <t>カンキョ</t>
    </rPh>
    <rPh sb="15" eb="17">
      <t>タイヨウ</t>
    </rPh>
    <rPh sb="17" eb="19">
      <t>ネンスウ</t>
    </rPh>
    <rPh sb="20" eb="21">
      <t>ヤク</t>
    </rPh>
    <rPh sb="23" eb="24">
      <t>ネン</t>
    </rPh>
    <rPh sb="28" eb="30">
      <t>セイビ</t>
    </rPh>
    <rPh sb="31" eb="33">
      <t>ヘイセイ</t>
    </rPh>
    <rPh sb="35" eb="36">
      <t>ネン</t>
    </rPh>
    <rPh sb="38" eb="40">
      <t>カイシ</t>
    </rPh>
    <rPh sb="46" eb="48">
      <t>タイヨウ</t>
    </rPh>
    <rPh sb="48" eb="50">
      <t>ネンスウ</t>
    </rPh>
    <rPh sb="51" eb="52">
      <t>コ</t>
    </rPh>
    <rPh sb="62" eb="64">
      <t>カンキョ</t>
    </rPh>
    <rPh sb="65" eb="67">
      <t>コウシン</t>
    </rPh>
    <rPh sb="67" eb="68">
      <t>ナド</t>
    </rPh>
    <rPh sb="69" eb="70">
      <t>オコナ</t>
    </rPh>
    <rPh sb="81" eb="83">
      <t>カンキョ</t>
    </rPh>
    <rPh sb="83" eb="86">
      <t>カイゼンリツ</t>
    </rPh>
    <rPh sb="87" eb="89">
      <t>スウチ</t>
    </rPh>
    <rPh sb="90" eb="92">
      <t>ケイジョウ</t>
    </rPh>
    <phoneticPr fontId="7"/>
  </si>
  <si>
    <r>
      <t>　収益的収支比率が100％を上回っており、収支が黒字であるため健全な経営は行っているが、更なる一般会計からの繰り入れの減少に努める。経費回収率は、平成28年度では100％を超える回復となっている。更なる経費削減を行い、健全な経営を継続していくよう努める。</t>
    </r>
    <r>
      <rPr>
        <sz val="11"/>
        <color theme="0"/>
        <rFont val="ＭＳ ゴシック"/>
        <family val="3"/>
        <charset val="128"/>
      </rPr>
      <t>■■■■■■■■■■■■■■■</t>
    </r>
    <r>
      <rPr>
        <sz val="11"/>
        <color theme="1"/>
        <rFont val="ＭＳ ゴシック"/>
        <family val="3"/>
        <charset val="128"/>
      </rPr>
      <t>また、施設利用率や水洗化率も増加傾向であるため、今後も、増加傾向で推移していくよう努める。</t>
    </r>
    <rPh sb="4" eb="6">
      <t>シュウシ</t>
    </rPh>
    <rPh sb="6" eb="8">
      <t>ヒリツ</t>
    </rPh>
    <rPh sb="14" eb="16">
      <t>ウワマワ</t>
    </rPh>
    <rPh sb="21" eb="23">
      <t>シュウシ</t>
    </rPh>
    <rPh sb="24" eb="26">
      <t>クロジ</t>
    </rPh>
    <rPh sb="31" eb="33">
      <t>ケンゼン</t>
    </rPh>
    <rPh sb="34" eb="36">
      <t>ケイエイ</t>
    </rPh>
    <rPh sb="37" eb="38">
      <t>オコナ</t>
    </rPh>
    <rPh sb="44" eb="45">
      <t>サラ</t>
    </rPh>
    <rPh sb="47" eb="49">
      <t>イッパン</t>
    </rPh>
    <rPh sb="49" eb="51">
      <t>カイケイ</t>
    </rPh>
    <rPh sb="54" eb="55">
      <t>ク</t>
    </rPh>
    <rPh sb="56" eb="57">
      <t>イ</t>
    </rPh>
    <rPh sb="59" eb="61">
      <t>ゲンショウ</t>
    </rPh>
    <rPh sb="62" eb="63">
      <t>ツト</t>
    </rPh>
    <rPh sb="66" eb="68">
      <t>ケイヒ</t>
    </rPh>
    <rPh sb="68" eb="71">
      <t>カイシュウリツ</t>
    </rPh>
    <rPh sb="86" eb="87">
      <t>コ</t>
    </rPh>
    <rPh sb="89" eb="91">
      <t>カイフク</t>
    </rPh>
    <rPh sb="98" eb="99">
      <t>サラ</t>
    </rPh>
    <rPh sb="101" eb="103">
      <t>ケイヒ</t>
    </rPh>
    <rPh sb="103" eb="105">
      <t>サクゲン</t>
    </rPh>
    <rPh sb="106" eb="107">
      <t>オコナ</t>
    </rPh>
    <rPh sb="109" eb="111">
      <t>ケンゼン</t>
    </rPh>
    <rPh sb="112" eb="114">
      <t>ケイエイ</t>
    </rPh>
    <rPh sb="115" eb="117">
      <t>ケイゾク</t>
    </rPh>
    <rPh sb="123" eb="124">
      <t>ツト</t>
    </rPh>
    <rPh sb="145" eb="147">
      <t>シセツ</t>
    </rPh>
    <rPh sb="147" eb="150">
      <t>リヨウリツ</t>
    </rPh>
    <rPh sb="151" eb="154">
      <t>スイセンカ</t>
    </rPh>
    <rPh sb="154" eb="155">
      <t>リツ</t>
    </rPh>
    <rPh sb="156" eb="158">
      <t>ゾウカ</t>
    </rPh>
    <rPh sb="158" eb="160">
      <t>ケイコウ</t>
    </rPh>
    <rPh sb="166" eb="168">
      <t>コンゴ</t>
    </rPh>
    <rPh sb="170" eb="172">
      <t>ゾウカ</t>
    </rPh>
    <rPh sb="172" eb="174">
      <t>ケイコウ</t>
    </rPh>
    <rPh sb="175" eb="177">
      <t>スイイ</t>
    </rPh>
    <rPh sb="183" eb="184">
      <t>ツト</t>
    </rPh>
    <phoneticPr fontId="7"/>
  </si>
  <si>
    <t>非設置</t>
    <rPh sb="0" eb="1">
      <t>ヒ</t>
    </rPh>
    <rPh sb="1" eb="3">
      <t>セッチ</t>
    </rPh>
    <phoneticPr fontId="4"/>
  </si>
  <si>
    <t>　収益的収支比率については、平成28年度決算で前年度より上昇し100％を上回っているが、今後も更なる経費削減を行い、健全経営を継続させていくよう努める。
　企業債残高対事業規模比率については、類似団体平均値と比較すると、大きく下回っている。また、経年比較を行うと減少傾向である。
　経費回収率については、平成27年度決算より100％を超える回復をし上昇傾向である。また、類似団体平均値と比較すると、大きく上回っている。今後も適切な料金収入の確保を図り、経営の効率性を高めるよう努める。
■汚水処理原価については、類似団体平均値と比較すると下回っており、平成27年度までは増加傾向であったが、平成28年度決算では減少している。
■施設利用率については、類似団体平均値と比較すると高い水準であり、経年比較をすると増加傾向である。
　水洗化率については、経年比較を行うと一貫して増加しており類似団体平均値と比較すると、平成24年度以降は、平均値より高い水準で推移している。
　下水道事業の整備率及び接続率の順調な進捗により良好な状況である。</t>
    <rPh sb="1" eb="3">
      <t>シュウエキ</t>
    </rPh>
    <rPh sb="3" eb="4">
      <t>テキ</t>
    </rPh>
    <rPh sb="4" eb="6">
      <t>シュウシ</t>
    </rPh>
    <rPh sb="6" eb="8">
      <t>ヒリツ</t>
    </rPh>
    <rPh sb="14" eb="16">
      <t>ヘイセイ</t>
    </rPh>
    <rPh sb="18" eb="20">
      <t>ネンド</t>
    </rPh>
    <rPh sb="20" eb="22">
      <t>ケッサン</t>
    </rPh>
    <rPh sb="23" eb="26">
      <t>ゼンネンド</t>
    </rPh>
    <rPh sb="36" eb="38">
      <t>ウワマワ</t>
    </rPh>
    <rPh sb="44" eb="46">
      <t>コンゴ</t>
    </rPh>
    <rPh sb="47" eb="48">
      <t>サラ</t>
    </rPh>
    <rPh sb="50" eb="52">
      <t>ケイヒ</t>
    </rPh>
    <rPh sb="52" eb="54">
      <t>サクゲン</t>
    </rPh>
    <rPh sb="55" eb="56">
      <t>オコ</t>
    </rPh>
    <rPh sb="58" eb="60">
      <t>ケンゼン</t>
    </rPh>
    <rPh sb="60" eb="62">
      <t>ケイエイ</t>
    </rPh>
    <rPh sb="63" eb="65">
      <t>ケイゾク</t>
    </rPh>
    <rPh sb="72" eb="73">
      <t>ツト</t>
    </rPh>
    <rPh sb="78" eb="81">
      <t>キギョウサイ</t>
    </rPh>
    <rPh sb="81" eb="83">
      <t>ザンダカ</t>
    </rPh>
    <rPh sb="83" eb="84">
      <t>タイ</t>
    </rPh>
    <rPh sb="84" eb="86">
      <t>ジギョウ</t>
    </rPh>
    <rPh sb="86" eb="88">
      <t>キボ</t>
    </rPh>
    <rPh sb="88" eb="90">
      <t>ヒリツ</t>
    </rPh>
    <rPh sb="96" eb="98">
      <t>ルイジ</t>
    </rPh>
    <rPh sb="98" eb="100">
      <t>ダンタイ</t>
    </rPh>
    <rPh sb="100" eb="102">
      <t>ヘイキン</t>
    </rPh>
    <rPh sb="102" eb="103">
      <t>チ</t>
    </rPh>
    <rPh sb="104" eb="106">
      <t>ヒカク</t>
    </rPh>
    <rPh sb="110" eb="111">
      <t>オオ</t>
    </rPh>
    <rPh sb="113" eb="115">
      <t>シタマワ</t>
    </rPh>
    <rPh sb="123" eb="125">
      <t>ケイネン</t>
    </rPh>
    <rPh sb="125" eb="127">
      <t>ヒカク</t>
    </rPh>
    <rPh sb="128" eb="129">
      <t>オコナ</t>
    </rPh>
    <rPh sb="131" eb="133">
      <t>ゲンショウ</t>
    </rPh>
    <rPh sb="133" eb="135">
      <t>ケイコウ</t>
    </rPh>
    <rPh sb="141" eb="143">
      <t>ケイヒ</t>
    </rPh>
    <rPh sb="143" eb="146">
      <t>カイシュウリツ</t>
    </rPh>
    <rPh sb="152" eb="154">
      <t>ヘイセイ</t>
    </rPh>
    <rPh sb="156" eb="158">
      <t>ネンド</t>
    </rPh>
    <rPh sb="158" eb="160">
      <t>ケッサン</t>
    </rPh>
    <rPh sb="167" eb="168">
      <t>コ</t>
    </rPh>
    <rPh sb="170" eb="172">
      <t>カイフク</t>
    </rPh>
    <rPh sb="174" eb="176">
      <t>ジョウショウ</t>
    </rPh>
    <rPh sb="176" eb="178">
      <t>ケイコウ</t>
    </rPh>
    <rPh sb="185" eb="187">
      <t>ルイジ</t>
    </rPh>
    <rPh sb="187" eb="189">
      <t>ダンタイ</t>
    </rPh>
    <rPh sb="189" eb="192">
      <t>ヘイキンチ</t>
    </rPh>
    <rPh sb="193" eb="195">
      <t>ヒカク</t>
    </rPh>
    <rPh sb="199" eb="200">
      <t>オオ</t>
    </rPh>
    <rPh sb="202" eb="204">
      <t>ウワマワ</t>
    </rPh>
    <rPh sb="209" eb="211">
      <t>コンゴ</t>
    </rPh>
    <rPh sb="212" eb="214">
      <t>テキセツ</t>
    </rPh>
    <rPh sb="215" eb="217">
      <t>リョウキン</t>
    </rPh>
    <rPh sb="217" eb="219">
      <t>シュウニュウ</t>
    </rPh>
    <rPh sb="220" eb="222">
      <t>カクホ</t>
    </rPh>
    <rPh sb="223" eb="224">
      <t>ハカ</t>
    </rPh>
    <rPh sb="226" eb="228">
      <t>ケイエイ</t>
    </rPh>
    <rPh sb="229" eb="232">
      <t>コウリツセイ</t>
    </rPh>
    <rPh sb="233" eb="234">
      <t>タカ</t>
    </rPh>
    <rPh sb="238" eb="239">
      <t>ツト</t>
    </rPh>
    <rPh sb="244" eb="246">
      <t>オスイ</t>
    </rPh>
    <rPh sb="246" eb="248">
      <t>ショリ</t>
    </rPh>
    <rPh sb="248" eb="250">
      <t>ゲンカ</t>
    </rPh>
    <rPh sb="256" eb="258">
      <t>ルイジ</t>
    </rPh>
    <rPh sb="258" eb="260">
      <t>ダンタイ</t>
    </rPh>
    <rPh sb="260" eb="263">
      <t>ヘイキンチ</t>
    </rPh>
    <rPh sb="264" eb="266">
      <t>ヒカク</t>
    </rPh>
    <rPh sb="269" eb="271">
      <t>シタマワ</t>
    </rPh>
    <rPh sb="276" eb="278">
      <t>ヘイセイ</t>
    </rPh>
    <rPh sb="280" eb="282">
      <t>ネンド</t>
    </rPh>
    <rPh sb="285" eb="287">
      <t>ゾウカ</t>
    </rPh>
    <rPh sb="287" eb="289">
      <t>ケイコウ</t>
    </rPh>
    <rPh sb="295" eb="297">
      <t>ヘイセイ</t>
    </rPh>
    <rPh sb="299" eb="301">
      <t>ネンド</t>
    </rPh>
    <rPh sb="301" eb="303">
      <t>ケッサン</t>
    </rPh>
    <rPh sb="305" eb="307">
      <t>ゲンショウ</t>
    </rPh>
    <rPh sb="314" eb="316">
      <t>シセツ</t>
    </rPh>
    <rPh sb="316" eb="319">
      <t>リヨウリツ</t>
    </rPh>
    <rPh sb="325" eb="327">
      <t>ルイジ</t>
    </rPh>
    <rPh sb="327" eb="329">
      <t>ダンタイ</t>
    </rPh>
    <rPh sb="329" eb="332">
      <t>ヘイキンチ</t>
    </rPh>
    <rPh sb="333" eb="335">
      <t>ヒカク</t>
    </rPh>
    <rPh sb="338" eb="339">
      <t>タカ</t>
    </rPh>
    <rPh sb="340" eb="342">
      <t>スイジュン</t>
    </rPh>
    <rPh sb="346" eb="348">
      <t>ケイネン</t>
    </rPh>
    <rPh sb="348" eb="350">
      <t>ヒカク</t>
    </rPh>
    <rPh sb="354" eb="356">
      <t>ゾウカ</t>
    </rPh>
    <rPh sb="356" eb="358">
      <t>ケイコウ</t>
    </rPh>
    <rPh sb="364" eb="367">
      <t>スイセンカ</t>
    </rPh>
    <rPh sb="367" eb="368">
      <t>リツ</t>
    </rPh>
    <rPh sb="374" eb="376">
      <t>ケイネン</t>
    </rPh>
    <rPh sb="376" eb="378">
      <t>ヒカク</t>
    </rPh>
    <rPh sb="379" eb="380">
      <t>オコナ</t>
    </rPh>
    <rPh sb="382" eb="384">
      <t>イッカン</t>
    </rPh>
    <rPh sb="386" eb="388">
      <t>ゾウカ</t>
    </rPh>
    <rPh sb="392" eb="394">
      <t>ルイジ</t>
    </rPh>
    <rPh sb="394" eb="396">
      <t>ダンタイ</t>
    </rPh>
    <rPh sb="396" eb="399">
      <t>ヘイキンチ</t>
    </rPh>
    <rPh sb="400" eb="402">
      <t>ヒカク</t>
    </rPh>
    <rPh sb="406" eb="408">
      <t>ヘイセイ</t>
    </rPh>
    <rPh sb="410" eb="412">
      <t>ネンド</t>
    </rPh>
    <rPh sb="412" eb="414">
      <t>イコウ</t>
    </rPh>
    <rPh sb="416" eb="419">
      <t>ヘイキンチ</t>
    </rPh>
    <rPh sb="421" eb="422">
      <t>タカ</t>
    </rPh>
    <rPh sb="423" eb="425">
      <t>スイジュン</t>
    </rPh>
    <rPh sb="426" eb="428">
      <t>スイイ</t>
    </rPh>
    <rPh sb="435" eb="437">
      <t>ゲスイ</t>
    </rPh>
    <rPh sb="437" eb="438">
      <t>ドウ</t>
    </rPh>
    <rPh sb="438" eb="440">
      <t>ジギョウ</t>
    </rPh>
    <rPh sb="441" eb="443">
      <t>セイビ</t>
    </rPh>
    <rPh sb="443" eb="444">
      <t>リツ</t>
    </rPh>
    <rPh sb="444" eb="445">
      <t>オヨ</t>
    </rPh>
    <rPh sb="446" eb="448">
      <t>セツゾク</t>
    </rPh>
    <rPh sb="448" eb="449">
      <t>リツ</t>
    </rPh>
    <rPh sb="450" eb="452">
      <t>ジュンチョウ</t>
    </rPh>
    <rPh sb="453" eb="455">
      <t>シンチョク</t>
    </rPh>
    <rPh sb="458" eb="460">
      <t>リョウコウ</t>
    </rPh>
    <rPh sb="461" eb="463">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</si>
</sst>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4D-4536-A4A5-F79CD617F657}"/>
            </c:ext>
          </c:extLst>
        </c:ser>
        <c:dLbls>
          <c:showLegendKey val="0"/>
          <c:showVal val="0"/>
          <c:showCatName val="0"/>
          <c:showSerName val="0"/>
          <c:showPercent val="0"/>
          <c:showBubbleSize val="0"/>
        </c:dLbls>
        <c:gapWidth val="150"/>
        <c:axId val="107213576"/>
        <c:axId val="10721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extLst>
            <c:ext xmlns:c16="http://schemas.microsoft.com/office/drawing/2014/chart" uri="{C3380CC4-5D6E-409C-BE32-E72D297353CC}">
              <c16:uniqueId val="{00000001-B04D-4536-A4A5-F79CD617F657}"/>
            </c:ext>
          </c:extLst>
        </c:ser>
        <c:dLbls>
          <c:showLegendKey val="0"/>
          <c:showVal val="0"/>
          <c:showCatName val="0"/>
          <c:showSerName val="0"/>
          <c:showPercent val="0"/>
          <c:showBubbleSize val="0"/>
        </c:dLbls>
        <c:marker val="1"/>
        <c:smooth val="0"/>
        <c:axId val="107213576"/>
        <c:axId val="107213968"/>
      </c:lineChart>
      <c:dateAx>
        <c:axId val="107213576"/>
        <c:scaling>
          <c:orientation val="minMax"/>
        </c:scaling>
        <c:delete val="1"/>
        <c:axPos val="b"/>
        <c:numFmt formatCode="ge" sourceLinked="1"/>
        <c:majorTickMark val="none"/>
        <c:minorTickMark val="none"/>
        <c:tickLblPos val="none"/>
        <c:crossAx val="107213968"/>
        <c:crosses val="autoZero"/>
        <c:auto val="1"/>
        <c:lblOffset val="100"/>
        <c:baseTimeUnit val="years"/>
      </c:dateAx>
      <c:valAx>
        <c:axId val="10721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1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117.29</c:v>
                </c:pt>
                <c:pt idx="1">
                  <c:v>108.88</c:v>
                </c:pt>
                <c:pt idx="2">
                  <c:v>106.21</c:v>
                </c:pt>
                <c:pt idx="3">
                  <c:v>102.05</c:v>
                </c:pt>
                <c:pt idx="4">
                  <c:v>105.86</c:v>
                </c:pt>
              </c:numCache>
            </c:numRef>
          </c:val>
          <c:extLst>
            <c:ext xmlns:c16="http://schemas.microsoft.com/office/drawing/2014/chart" uri="{C3380CC4-5D6E-409C-BE32-E72D297353CC}">
              <c16:uniqueId val="{00000000-CF98-4A20-82F8-96ABB0206668}"/>
            </c:ext>
          </c:extLst>
        </c:ser>
        <c:dLbls>
          <c:showLegendKey val="0"/>
          <c:showVal val="0"/>
          <c:showCatName val="0"/>
          <c:showSerName val="0"/>
          <c:showPercent val="0"/>
          <c:showBubbleSize val="0"/>
        </c:dLbls>
        <c:gapWidth val="150"/>
        <c:axId val="107215144"/>
        <c:axId val="10721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98-4A20-82F8-96ABB0206668}"/>
            </c:ext>
          </c:extLst>
        </c:ser>
        <c:dLbls>
          <c:showLegendKey val="0"/>
          <c:showVal val="0"/>
          <c:showCatName val="0"/>
          <c:showSerName val="0"/>
          <c:showPercent val="0"/>
          <c:showBubbleSize val="0"/>
        </c:dLbls>
        <c:marker val="1"/>
        <c:smooth val="0"/>
        <c:axId val="107215144"/>
        <c:axId val="107215536"/>
      </c:lineChart>
      <c:dateAx>
        <c:axId val="107215144"/>
        <c:scaling>
          <c:orientation val="minMax"/>
        </c:scaling>
        <c:delete val="1"/>
        <c:axPos val="b"/>
        <c:numFmt formatCode="ge" sourceLinked="1"/>
        <c:majorTickMark val="none"/>
        <c:minorTickMark val="none"/>
        <c:tickLblPos val="none"/>
        <c:crossAx val="107215536"/>
        <c:crosses val="autoZero"/>
        <c:auto val="1"/>
        <c:lblOffset val="100"/>
        <c:baseTimeUnit val="years"/>
      </c:dateAx>
      <c:valAx>
        <c:axId val="10721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1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9D-4608-88F9-31FDE580DB56}"/>
            </c:ext>
          </c:extLst>
        </c:ser>
        <c:dLbls>
          <c:showLegendKey val="0"/>
          <c:showVal val="0"/>
          <c:showCatName val="0"/>
          <c:showSerName val="0"/>
          <c:showPercent val="0"/>
          <c:showBubbleSize val="0"/>
        </c:dLbls>
        <c:gapWidth val="150"/>
        <c:axId val="199717232"/>
        <c:axId val="19971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9D-4608-88F9-31FDE580DB56}"/>
            </c:ext>
          </c:extLst>
        </c:ser>
        <c:dLbls>
          <c:showLegendKey val="0"/>
          <c:showVal val="0"/>
          <c:showCatName val="0"/>
          <c:showSerName val="0"/>
          <c:showPercent val="0"/>
          <c:showBubbleSize val="0"/>
        </c:dLbls>
        <c:marker val="1"/>
        <c:smooth val="0"/>
        <c:axId val="199717232"/>
        <c:axId val="199717624"/>
      </c:lineChart>
      <c:dateAx>
        <c:axId val="199717232"/>
        <c:scaling>
          <c:orientation val="minMax"/>
        </c:scaling>
        <c:delete val="1"/>
        <c:axPos val="b"/>
        <c:numFmt formatCode="ge" sourceLinked="1"/>
        <c:majorTickMark val="none"/>
        <c:minorTickMark val="none"/>
        <c:tickLblPos val="none"/>
        <c:crossAx val="199717624"/>
        <c:crosses val="autoZero"/>
        <c:auto val="1"/>
        <c:lblOffset val="100"/>
        <c:baseTimeUnit val="years"/>
      </c:dateAx>
      <c:valAx>
        <c:axId val="19971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1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6E-4EA3-8079-AA0EE5A30A84}"/>
            </c:ext>
          </c:extLst>
        </c:ser>
        <c:dLbls>
          <c:showLegendKey val="0"/>
          <c:showVal val="0"/>
          <c:showCatName val="0"/>
          <c:showSerName val="0"/>
          <c:showPercent val="0"/>
          <c:showBubbleSize val="0"/>
        </c:dLbls>
        <c:gapWidth val="150"/>
        <c:axId val="199718800"/>
        <c:axId val="19971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6E-4EA3-8079-AA0EE5A30A84}"/>
            </c:ext>
          </c:extLst>
        </c:ser>
        <c:dLbls>
          <c:showLegendKey val="0"/>
          <c:showVal val="0"/>
          <c:showCatName val="0"/>
          <c:showSerName val="0"/>
          <c:showPercent val="0"/>
          <c:showBubbleSize val="0"/>
        </c:dLbls>
        <c:marker val="1"/>
        <c:smooth val="0"/>
        <c:axId val="199718800"/>
        <c:axId val="199719192"/>
      </c:lineChart>
      <c:dateAx>
        <c:axId val="199718800"/>
        <c:scaling>
          <c:orientation val="minMax"/>
        </c:scaling>
        <c:delete val="1"/>
        <c:axPos val="b"/>
        <c:numFmt formatCode="ge" sourceLinked="1"/>
        <c:majorTickMark val="none"/>
        <c:minorTickMark val="none"/>
        <c:tickLblPos val="none"/>
        <c:crossAx val="199719192"/>
        <c:crosses val="autoZero"/>
        <c:auto val="1"/>
        <c:lblOffset val="100"/>
        <c:baseTimeUnit val="years"/>
      </c:dateAx>
      <c:valAx>
        <c:axId val="19971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1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2A-4031-8DE1-061C8D82C877}"/>
            </c:ext>
          </c:extLst>
        </c:ser>
        <c:dLbls>
          <c:showLegendKey val="0"/>
          <c:showVal val="0"/>
          <c:showCatName val="0"/>
          <c:showSerName val="0"/>
          <c:showPercent val="0"/>
          <c:showBubbleSize val="0"/>
        </c:dLbls>
        <c:gapWidth val="150"/>
        <c:axId val="199534600"/>
        <c:axId val="19953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2A-4031-8DE1-061C8D82C877}"/>
            </c:ext>
          </c:extLst>
        </c:ser>
        <c:dLbls>
          <c:showLegendKey val="0"/>
          <c:showVal val="0"/>
          <c:showCatName val="0"/>
          <c:showSerName val="0"/>
          <c:showPercent val="0"/>
          <c:showBubbleSize val="0"/>
        </c:dLbls>
        <c:marker val="1"/>
        <c:smooth val="0"/>
        <c:axId val="199534600"/>
        <c:axId val="199534992"/>
      </c:lineChart>
      <c:dateAx>
        <c:axId val="199534600"/>
        <c:scaling>
          <c:orientation val="minMax"/>
        </c:scaling>
        <c:delete val="1"/>
        <c:axPos val="b"/>
        <c:numFmt formatCode="ge" sourceLinked="1"/>
        <c:majorTickMark val="none"/>
        <c:minorTickMark val="none"/>
        <c:tickLblPos val="none"/>
        <c:crossAx val="199534992"/>
        <c:crosses val="autoZero"/>
        <c:auto val="1"/>
        <c:lblOffset val="100"/>
        <c:baseTimeUnit val="years"/>
      </c:dateAx>
      <c:valAx>
        <c:axId val="19953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3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D-4C55-9863-EBA0C54FE436}"/>
            </c:ext>
          </c:extLst>
        </c:ser>
        <c:dLbls>
          <c:showLegendKey val="0"/>
          <c:showVal val="0"/>
          <c:showCatName val="0"/>
          <c:showSerName val="0"/>
          <c:showPercent val="0"/>
          <c:showBubbleSize val="0"/>
        </c:dLbls>
        <c:gapWidth val="150"/>
        <c:axId val="199533816"/>
        <c:axId val="19953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D-4C55-9863-EBA0C54FE436}"/>
            </c:ext>
          </c:extLst>
        </c:ser>
        <c:dLbls>
          <c:showLegendKey val="0"/>
          <c:showVal val="0"/>
          <c:showCatName val="0"/>
          <c:showSerName val="0"/>
          <c:showPercent val="0"/>
          <c:showBubbleSize val="0"/>
        </c:dLbls>
        <c:marker val="1"/>
        <c:smooth val="0"/>
        <c:axId val="199533816"/>
        <c:axId val="199533424"/>
      </c:lineChart>
      <c:dateAx>
        <c:axId val="199533816"/>
        <c:scaling>
          <c:orientation val="minMax"/>
        </c:scaling>
        <c:delete val="1"/>
        <c:axPos val="b"/>
        <c:numFmt formatCode="ge" sourceLinked="1"/>
        <c:majorTickMark val="none"/>
        <c:minorTickMark val="none"/>
        <c:tickLblPos val="none"/>
        <c:crossAx val="199533424"/>
        <c:crosses val="autoZero"/>
        <c:auto val="1"/>
        <c:lblOffset val="100"/>
        <c:baseTimeUnit val="years"/>
      </c:dateAx>
      <c:valAx>
        <c:axId val="19953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3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327.67</c:v>
                </c:pt>
                <c:pt idx="1">
                  <c:v>276.58999999999997</c:v>
                </c:pt>
                <c:pt idx="2">
                  <c:v>299.47000000000003</c:v>
                </c:pt>
                <c:pt idx="3">
                  <c:v>64.650000000000006</c:v>
                </c:pt>
                <c:pt idx="4">
                  <c:v>58.4</c:v>
                </c:pt>
              </c:numCache>
            </c:numRef>
          </c:val>
          <c:extLst>
            <c:ext xmlns:c16="http://schemas.microsoft.com/office/drawing/2014/chart" uri="{C3380CC4-5D6E-409C-BE32-E72D297353CC}">
              <c16:uniqueId val="{00000000-EE2B-468A-850D-E0A2A41A6A8B}"/>
            </c:ext>
          </c:extLst>
        </c:ser>
        <c:dLbls>
          <c:showLegendKey val="0"/>
          <c:showVal val="0"/>
          <c:showCatName val="0"/>
          <c:showSerName val="0"/>
          <c:showPercent val="0"/>
          <c:showBubbleSize val="0"/>
        </c:dLbls>
        <c:gapWidth val="150"/>
        <c:axId val="199534208"/>
        <c:axId val="19953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extLst>
            <c:ext xmlns:c16="http://schemas.microsoft.com/office/drawing/2014/chart" uri="{C3380CC4-5D6E-409C-BE32-E72D297353CC}">
              <c16:uniqueId val="{00000001-EE2B-468A-850D-E0A2A41A6A8B}"/>
            </c:ext>
          </c:extLst>
        </c:ser>
        <c:dLbls>
          <c:showLegendKey val="0"/>
          <c:showVal val="0"/>
          <c:showCatName val="0"/>
          <c:showSerName val="0"/>
          <c:showPercent val="0"/>
          <c:showBubbleSize val="0"/>
        </c:dLbls>
        <c:marker val="1"/>
        <c:smooth val="0"/>
        <c:axId val="199534208"/>
        <c:axId val="199536560"/>
      </c:lineChart>
      <c:dateAx>
        <c:axId val="199534208"/>
        <c:scaling>
          <c:orientation val="minMax"/>
        </c:scaling>
        <c:delete val="1"/>
        <c:axPos val="b"/>
        <c:numFmt formatCode="ge" sourceLinked="1"/>
        <c:majorTickMark val="none"/>
        <c:minorTickMark val="none"/>
        <c:tickLblPos val="none"/>
        <c:crossAx val="199536560"/>
        <c:crosses val="autoZero"/>
        <c:auto val="1"/>
        <c:lblOffset val="100"/>
        <c:baseTimeUnit val="years"/>
      </c:dateAx>
      <c:valAx>
        <c:axId val="19953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145.43</c:v>
                </c:pt>
                <c:pt idx="1">
                  <c:v>119.31</c:v>
                </c:pt>
                <c:pt idx="2">
                  <c:v>95.33</c:v>
                </c:pt>
                <c:pt idx="3">
                  <c:v>103.78</c:v>
                </c:pt>
                <c:pt idx="4">
                  <c:v>111.78</c:v>
                </c:pt>
              </c:numCache>
            </c:numRef>
          </c:val>
          <c:extLst>
            <c:ext xmlns:c16="http://schemas.microsoft.com/office/drawing/2014/chart" uri="{C3380CC4-5D6E-409C-BE32-E72D297353CC}">
              <c16:uniqueId val="{00000000-4020-4D2D-9E81-6CA5ECD68F86}"/>
            </c:ext>
          </c:extLst>
        </c:ser>
        <c:dLbls>
          <c:showLegendKey val="0"/>
          <c:showVal val="0"/>
          <c:showCatName val="0"/>
          <c:showSerName val="0"/>
          <c:showPercent val="0"/>
          <c:showBubbleSize val="0"/>
        </c:dLbls>
        <c:gapWidth val="150"/>
        <c:axId val="200020360"/>
        <c:axId val="20002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extLst>
            <c:ext xmlns:c16="http://schemas.microsoft.com/office/drawing/2014/chart" uri="{C3380CC4-5D6E-409C-BE32-E72D297353CC}">
              <c16:uniqueId val="{00000001-4020-4D2D-9E81-6CA5ECD68F86}"/>
            </c:ext>
          </c:extLst>
        </c:ser>
        <c:dLbls>
          <c:showLegendKey val="0"/>
          <c:showVal val="0"/>
          <c:showCatName val="0"/>
          <c:showSerName val="0"/>
          <c:showPercent val="0"/>
          <c:showBubbleSize val="0"/>
        </c:dLbls>
        <c:marker val="1"/>
        <c:smooth val="0"/>
        <c:axId val="200020360"/>
        <c:axId val="200020752"/>
      </c:lineChart>
      <c:dateAx>
        <c:axId val="200020360"/>
        <c:scaling>
          <c:orientation val="minMax"/>
        </c:scaling>
        <c:delete val="1"/>
        <c:axPos val="b"/>
        <c:numFmt formatCode="ge" sourceLinked="1"/>
        <c:majorTickMark val="none"/>
        <c:minorTickMark val="none"/>
        <c:tickLblPos val="none"/>
        <c:crossAx val="200020752"/>
        <c:crosses val="autoZero"/>
        <c:auto val="1"/>
        <c:lblOffset val="100"/>
        <c:baseTimeUnit val="years"/>
      </c:dateAx>
      <c:valAx>
        <c:axId val="20002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2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137.75</c:v>
                </c:pt>
                <c:pt idx="1">
                  <c:v>168.97</c:v>
                </c:pt>
                <c:pt idx="2">
                  <c:v>213.75</c:v>
                </c:pt>
                <c:pt idx="3">
                  <c:v>221.75</c:v>
                </c:pt>
                <c:pt idx="4">
                  <c:v>201.89</c:v>
                </c:pt>
              </c:numCache>
            </c:numRef>
          </c:val>
          <c:extLst>
            <c:ext xmlns:c16="http://schemas.microsoft.com/office/drawing/2014/chart" uri="{C3380CC4-5D6E-409C-BE32-E72D297353CC}">
              <c16:uniqueId val="{00000000-B612-4F40-9E06-DEE90024FE52}"/>
            </c:ext>
          </c:extLst>
        </c:ser>
        <c:dLbls>
          <c:showLegendKey val="0"/>
          <c:showVal val="0"/>
          <c:showCatName val="0"/>
          <c:showSerName val="0"/>
          <c:showPercent val="0"/>
          <c:showBubbleSize val="0"/>
        </c:dLbls>
        <c:gapWidth val="150"/>
        <c:axId val="200021928"/>
        <c:axId val="20002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extLst>
            <c:ext xmlns:c16="http://schemas.microsoft.com/office/drawing/2014/chart" uri="{C3380CC4-5D6E-409C-BE32-E72D297353CC}">
              <c16:uniqueId val="{00000001-B612-4F40-9E06-DEE90024FE52}"/>
            </c:ext>
          </c:extLst>
        </c:ser>
        <c:dLbls>
          <c:showLegendKey val="0"/>
          <c:showVal val="0"/>
          <c:showCatName val="0"/>
          <c:showSerName val="0"/>
          <c:showPercent val="0"/>
          <c:showBubbleSize val="0"/>
        </c:dLbls>
        <c:marker val="1"/>
        <c:smooth val="0"/>
        <c:axId val="200021928"/>
        <c:axId val="200022320"/>
      </c:lineChart>
      <c:dateAx>
        <c:axId val="200021928"/>
        <c:scaling>
          <c:orientation val="minMax"/>
        </c:scaling>
        <c:delete val="1"/>
        <c:axPos val="b"/>
        <c:numFmt formatCode="ge" sourceLinked="1"/>
        <c:majorTickMark val="none"/>
        <c:minorTickMark val="none"/>
        <c:tickLblPos val="none"/>
        <c:crossAx val="200022320"/>
        <c:crosses val="autoZero"/>
        <c:auto val="1"/>
        <c:lblOffset val="100"/>
        <c:baseTimeUnit val="years"/>
      </c:dateAx>
      <c:valAx>
        <c:axId val="20002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2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52.24</c:v>
                </c:pt>
                <c:pt idx="1">
                  <c:v>59.26</c:v>
                </c:pt>
                <c:pt idx="2">
                  <c:v>60.26</c:v>
                </c:pt>
                <c:pt idx="3">
                  <c:v>61.39</c:v>
                </c:pt>
                <c:pt idx="4">
                  <c:v>64.290000000000006</c:v>
                </c:pt>
              </c:numCache>
            </c:numRef>
          </c:val>
          <c:extLst>
            <c:ext xmlns:c16="http://schemas.microsoft.com/office/drawing/2014/chart" uri="{C3380CC4-5D6E-409C-BE32-E72D297353CC}">
              <c16:uniqueId val="{00000000-C251-4780-B73B-58E511142015}"/>
            </c:ext>
          </c:extLst>
        </c:ser>
        <c:dLbls>
          <c:showLegendKey val="0"/>
          <c:showVal val="0"/>
          <c:showCatName val="0"/>
          <c:showSerName val="0"/>
          <c:showPercent val="0"/>
          <c:showBubbleSize val="0"/>
        </c:dLbls>
        <c:gapWidth val="150"/>
        <c:axId val="200023496"/>
        <c:axId val="19993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extLst>
            <c:ext xmlns:c16="http://schemas.microsoft.com/office/drawing/2014/chart" uri="{C3380CC4-5D6E-409C-BE32-E72D297353CC}">
              <c16:uniqueId val="{00000001-C251-4780-B73B-58E511142015}"/>
            </c:ext>
          </c:extLst>
        </c:ser>
        <c:dLbls>
          <c:showLegendKey val="0"/>
          <c:showVal val="0"/>
          <c:showCatName val="0"/>
          <c:showSerName val="0"/>
          <c:showPercent val="0"/>
          <c:showBubbleSize val="0"/>
        </c:dLbls>
        <c:marker val="1"/>
        <c:smooth val="0"/>
        <c:axId val="200023496"/>
        <c:axId val="199932024"/>
      </c:lineChart>
      <c:dateAx>
        <c:axId val="200023496"/>
        <c:scaling>
          <c:orientation val="minMax"/>
        </c:scaling>
        <c:delete val="1"/>
        <c:axPos val="b"/>
        <c:numFmt formatCode="ge" sourceLinked="1"/>
        <c:majorTickMark val="none"/>
        <c:minorTickMark val="none"/>
        <c:tickLblPos val="none"/>
        <c:crossAx val="199932024"/>
        <c:crosses val="autoZero"/>
        <c:auto val="1"/>
        <c:lblOffset val="100"/>
        <c:baseTimeUnit val="years"/>
      </c:dateAx>
      <c:valAx>
        <c:axId val="19993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2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66.22</c:v>
                </c:pt>
                <c:pt idx="1">
                  <c:v>68.16</c:v>
                </c:pt>
                <c:pt idx="2">
                  <c:v>70.78</c:v>
                </c:pt>
                <c:pt idx="3">
                  <c:v>73.349999999999994</c:v>
                </c:pt>
                <c:pt idx="4">
                  <c:v>76.540000000000006</c:v>
                </c:pt>
              </c:numCache>
            </c:numRef>
          </c:val>
          <c:extLst>
            <c:ext xmlns:c16="http://schemas.microsoft.com/office/drawing/2014/chart" uri="{C3380CC4-5D6E-409C-BE32-E72D297353CC}">
              <c16:uniqueId val="{00000000-5575-4FB2-AF19-067907A35E36}"/>
            </c:ext>
          </c:extLst>
        </c:ser>
        <c:dLbls>
          <c:showLegendKey val="0"/>
          <c:showVal val="0"/>
          <c:showCatName val="0"/>
          <c:showSerName val="0"/>
          <c:showPercent val="0"/>
          <c:showBubbleSize val="0"/>
        </c:dLbls>
        <c:gapWidth val="150"/>
        <c:axId val="199933200"/>
        <c:axId val="19993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extLst>
            <c:ext xmlns:c16="http://schemas.microsoft.com/office/drawing/2014/chart" uri="{C3380CC4-5D6E-409C-BE32-E72D297353CC}">
              <c16:uniqueId val="{00000001-5575-4FB2-AF19-067907A35E36}"/>
            </c:ext>
          </c:extLst>
        </c:ser>
        <c:dLbls>
          <c:showLegendKey val="0"/>
          <c:showVal val="0"/>
          <c:showCatName val="0"/>
          <c:showSerName val="0"/>
          <c:showPercent val="0"/>
          <c:showBubbleSize val="0"/>
        </c:dLbls>
        <c:marker val="1"/>
        <c:smooth val="0"/>
        <c:axId val="199933200"/>
        <c:axId val="199933592"/>
      </c:lineChart>
      <c:dateAx>
        <c:axId val="199933200"/>
        <c:scaling>
          <c:orientation val="minMax"/>
        </c:scaling>
        <c:delete val="1"/>
        <c:axPos val="b"/>
        <c:numFmt formatCode="ge" sourceLinked="1"/>
        <c:majorTickMark val="none"/>
        <c:minorTickMark val="none"/>
        <c:tickLblPos val="none"/>
        <c:crossAx val="199933592"/>
        <c:crosses val="autoZero"/>
        <c:auto val="1"/>
        <c:lblOffset val="100"/>
        <c:baseTimeUnit val="years"/>
      </c:dateAx>
      <c:valAx>
        <c:axId val="19993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3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佐賀県　神埼市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
        <v>124</v>
      </c>
      <c r="AE8" s="49"/>
      <c r="AF8" s="49"/>
      <c r="AG8" s="49"/>
      <c r="AH8" s="49"/>
      <c r="AI8" s="49"/>
      <c r="AJ8" s="49"/>
      <c r="AK8" s="4"/>
      <c r="AL8" s="50">
        <f>データ!S6</f>
        <v>32043</v>
      </c>
      <c r="AM8" s="50"/>
      <c r="AN8" s="50"/>
      <c r="AO8" s="50"/>
      <c r="AP8" s="50"/>
      <c r="AQ8" s="50"/>
      <c r="AR8" s="50"/>
      <c r="AS8" s="50"/>
      <c r="AT8" s="45">
        <f>データ!T6</f>
        <v>125.13</v>
      </c>
      <c r="AU8" s="45"/>
      <c r="AV8" s="45"/>
      <c r="AW8" s="45"/>
      <c r="AX8" s="45"/>
      <c r="AY8" s="45"/>
      <c r="AZ8" s="45"/>
      <c r="BA8" s="45"/>
      <c r="BB8" s="45">
        <f>データ!U6</f>
        <v>256.08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31.83</v>
      </c>
      <c r="Q10" s="45"/>
      <c r="R10" s="45"/>
      <c r="S10" s="45"/>
      <c r="T10" s="45"/>
      <c r="U10" s="45"/>
      <c r="V10" s="45"/>
      <c r="W10" s="45">
        <f>データ!Q6</f>
        <v>85</v>
      </c>
      <c r="X10" s="45"/>
      <c r="Y10" s="45"/>
      <c r="Z10" s="45"/>
      <c r="AA10" s="45"/>
      <c r="AB10" s="45"/>
      <c r="AC10" s="45"/>
      <c r="AD10" s="50">
        <f>データ!R6</f>
        <v>3780</v>
      </c>
      <c r="AE10" s="50"/>
      <c r="AF10" s="50"/>
      <c r="AG10" s="50"/>
      <c r="AH10" s="50"/>
      <c r="AI10" s="50"/>
      <c r="AJ10" s="50"/>
      <c r="AK10" s="2"/>
      <c r="AL10" s="50">
        <f>データ!V6</f>
        <v>10164</v>
      </c>
      <c r="AM10" s="50"/>
      <c r="AN10" s="50"/>
      <c r="AO10" s="50"/>
      <c r="AP10" s="50"/>
      <c r="AQ10" s="50"/>
      <c r="AR10" s="50"/>
      <c r="AS10" s="50"/>
      <c r="AT10" s="45">
        <f>データ!W6</f>
        <v>2.97</v>
      </c>
      <c r="AU10" s="45"/>
      <c r="AV10" s="45"/>
      <c r="AW10" s="45"/>
      <c r="AX10" s="45"/>
      <c r="AY10" s="45"/>
      <c r="AZ10" s="45"/>
      <c r="BA10" s="45"/>
      <c r="BB10" s="45">
        <f>データ!X6</f>
        <v>3422.22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125</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412104</v>
      </c>
      <c r="D6" s="33">
        <f t="shared" si="3"/>
        <v>47</v>
      </c>
      <c r="E6" s="33">
        <f t="shared" si="3"/>
        <v>17</v>
      </c>
      <c r="F6" s="33">
        <f t="shared" si="3"/>
        <v>1</v>
      </c>
      <c r="G6" s="33">
        <f t="shared" si="3"/>
        <v>0</v>
      </c>
      <c r="H6" s="33" t="str">
        <f t="shared" si="3"/>
        <v>佐賀県　神埼市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31.83</v>
      </c>
      <c r="Q6" s="34">
        <f t="shared" si="3"/>
        <v>85</v>
      </c>
      <c r="R6" s="34">
        <f t="shared" si="3"/>
        <v>3780</v>
      </c>
      <c r="S6" s="34">
        <f t="shared" si="3"/>
        <v>32043</v>
      </c>
      <c r="T6" s="34">
        <f t="shared" si="3"/>
        <v>125.13</v>
      </c>
      <c r="U6" s="34">
        <f t="shared" si="3"/>
        <v>256.08</v>
      </c>
      <c r="V6" s="34">
        <f t="shared" si="3"/>
        <v>10164</v>
      </c>
      <c r="W6" s="34">
        <f t="shared" si="3"/>
        <v>2.97</v>
      </c>
      <c r="X6" s="34">
        <f t="shared" si="3"/>
        <v>3422.22</v>
      </c>
      <c r="Y6" s="35">
        <f>IF(Y7="",NA(),Y7)</f>
        <v>117.29</v>
      </c>
      <c r="Z6" s="35">
        <f t="shared" ref="Z6:AH6" si="4">IF(Z7="",NA(),Z7)</f>
        <v>108.88</v>
      </c>
      <c r="AA6" s="35">
        <f t="shared" si="4"/>
        <v>106.21</v>
      </c>
      <c r="AB6" s="35">
        <f t="shared" si="4"/>
        <v>102.05</v>
      </c>
      <c r="AC6" s="35">
        <f t="shared" si="4"/>
        <v>105.86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327.67</v>
      </c>
      <c r="BG6" s="35">
        <f t="shared" ref="BG6:BO6" si="7">IF(BG7="",NA(),BG7)</f>
        <v>276.58999999999997</v>
      </c>
      <c r="BH6" s="35">
        <f t="shared" si="7"/>
        <v>299.47000000000003</v>
      </c>
      <c r="BI6" s="35">
        <f t="shared" si="7"/>
        <v>64.650000000000006</v>
      </c>
      <c r="BJ6" s="35">
        <f t="shared" si="7"/>
        <v>58.4</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145.43</v>
      </c>
      <c r="BR6" s="35">
        <f t="shared" ref="BR6:BZ6" si="8">IF(BR7="",NA(),BR7)</f>
        <v>119.31</v>
      </c>
      <c r="BS6" s="35">
        <f t="shared" si="8"/>
        <v>95.33</v>
      </c>
      <c r="BT6" s="35">
        <f t="shared" si="8"/>
        <v>103.78</v>
      </c>
      <c r="BU6" s="35">
        <f t="shared" si="8"/>
        <v>111.78</v>
      </c>
      <c r="BV6" s="35">
        <f t="shared" si="8"/>
        <v>57.36</v>
      </c>
      <c r="BW6" s="35">
        <f t="shared" si="8"/>
        <v>57.33</v>
      </c>
      <c r="BX6" s="35">
        <f t="shared" si="8"/>
        <v>60.78</v>
      </c>
      <c r="BY6" s="35">
        <f t="shared" si="8"/>
        <v>60.17</v>
      </c>
      <c r="BZ6" s="35">
        <f t="shared" si="8"/>
        <v>65.569999999999993</v>
      </c>
      <c r="CA6" s="34" t="str">
        <f>IF(CA7="","",IF(CA7="-","【-】","【"&amp;SUBSTITUTE(TEXT(CA7,"#,##0.00"),"-","△")&amp;"】"))</f>
        <v>【100.04】</v>
      </c>
      <c r="CB6" s="35">
        <f>IF(CB7="",NA(),CB7)</f>
        <v>137.75</v>
      </c>
      <c r="CC6" s="35">
        <f t="shared" ref="CC6:CK6" si="9">IF(CC7="",NA(),CC7)</f>
        <v>168.97</v>
      </c>
      <c r="CD6" s="35">
        <f t="shared" si="9"/>
        <v>213.75</v>
      </c>
      <c r="CE6" s="35">
        <f t="shared" si="9"/>
        <v>221.75</v>
      </c>
      <c r="CF6" s="35">
        <f t="shared" si="9"/>
        <v>201.89</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52.24</v>
      </c>
      <c r="CN6" s="35">
        <f t="shared" ref="CN6:CV6" si="10">IF(CN7="",NA(),CN7)</f>
        <v>59.26</v>
      </c>
      <c r="CO6" s="35">
        <f t="shared" si="10"/>
        <v>60.26</v>
      </c>
      <c r="CP6" s="35">
        <f t="shared" si="10"/>
        <v>61.39</v>
      </c>
      <c r="CQ6" s="35">
        <f t="shared" si="10"/>
        <v>64.290000000000006</v>
      </c>
      <c r="CR6" s="35">
        <f t="shared" si="10"/>
        <v>40.07</v>
      </c>
      <c r="CS6" s="35">
        <f t="shared" si="10"/>
        <v>39.92</v>
      </c>
      <c r="CT6" s="35">
        <f t="shared" si="10"/>
        <v>41.63</v>
      </c>
      <c r="CU6" s="35">
        <f t="shared" si="10"/>
        <v>44.89</v>
      </c>
      <c r="CV6" s="35">
        <f t="shared" si="10"/>
        <v>40.75</v>
      </c>
      <c r="CW6" s="34" t="str">
        <f>IF(CW7="","",IF(CW7="-","【-】","【"&amp;SUBSTITUTE(TEXT(CW7,"#,##0.00"),"-","△")&amp;"】"))</f>
        <v>【60.09】</v>
      </c>
      <c r="CX6" s="35">
        <f>IF(CX7="",NA(),CX7)</f>
        <v>66.22</v>
      </c>
      <c r="CY6" s="35">
        <f t="shared" ref="CY6:DG6" si="11">IF(CY7="",NA(),CY7)</f>
        <v>68.16</v>
      </c>
      <c r="CZ6" s="35">
        <f t="shared" si="11"/>
        <v>70.78</v>
      </c>
      <c r="DA6" s="35">
        <f t="shared" si="11"/>
        <v>73.349999999999994</v>
      </c>
      <c r="DB6" s="35">
        <f t="shared" si="11"/>
        <v>76.540000000000006</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412104</v>
      </c>
      <c r="D7" s="37">
        <v>47</v>
      </c>
      <c r="E7" s="37">
        <v>17</v>
      </c>
      <c r="F7" s="37">
        <v>1</v>
      </c>
      <c r="G7" s="37">
        <v>0</v>
      </c>
      <c r="H7" s="37" t="s">
        <v>110</v>
      </c>
      <c r="I7" s="37" t="s">
        <v>111</v>
      </c>
      <c r="J7" s="37" t="s">
        <v>112</v>
      </c>
      <c r="K7" s="37" t="s">
        <v>113</v>
      </c>
      <c r="L7" s="37" t="s">
        <v>114</v>
      </c>
      <c r="M7" s="37"/>
      <c r="N7" s="38" t="s">
        <v>115</v>
      </c>
      <c r="O7" s="38" t="s">
        <v>116</v>
      </c>
      <c r="P7" s="38">
        <v>31.83</v>
      </c>
      <c r="Q7" s="38">
        <v>85</v>
      </c>
      <c r="R7" s="38">
        <v>3780</v>
      </c>
      <c r="S7" s="38">
        <v>32043</v>
      </c>
      <c r="T7" s="38">
        <v>125.13</v>
      </c>
      <c r="U7" s="38">
        <v>256.08</v>
      </c>
      <c r="V7" s="38">
        <v>10164</v>
      </c>
      <c r="W7" s="38">
        <v>2.97</v>
      </c>
      <c r="X7" s="38">
        <v>3422.22</v>
      </c>
      <c r="Y7" s="38">
        <v>117.29</v>
      </c>
      <c r="Z7" s="38">
        <v>108.88</v>
      </c>
      <c r="AA7" s="38">
        <v>106.21</v>
      </c>
      <c r="AB7" s="38">
        <v>102.05</v>
      </c>
      <c r="AC7" s="38">
        <v>105.86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327.67</v>
      </c>
      <c r="BG7" s="38">
        <v>276.58999999999997</v>
      </c>
      <c r="BH7" s="38">
        <v>299.47000000000003</v>
      </c>
      <c r="BI7" s="38">
        <v>64.650000000000006</v>
      </c>
      <c r="BJ7" s="38">
        <v>58.4</v>
      </c>
      <c r="BK7" s="38">
        <v>1574.53</v>
      </c>
      <c r="BL7" s="38">
        <v>1506.51</v>
      </c>
      <c r="BM7" s="38">
        <v>1315.67</v>
      </c>
      <c r="BN7" s="38">
        <v>1240.1600000000001</v>
      </c>
      <c r="BO7" s="38">
        <v>1193.49</v>
      </c>
      <c r="BP7" s="38">
        <v>728.3</v>
      </c>
      <c r="BQ7" s="38">
        <v>145.43</v>
      </c>
      <c r="BR7" s="38">
        <v>119.31</v>
      </c>
      <c r="BS7" s="38">
        <v>95.33</v>
      </c>
      <c r="BT7" s="38">
        <v>103.78</v>
      </c>
      <c r="BU7" s="38">
        <v>111.78</v>
      </c>
      <c r="BV7" s="38">
        <v>57.36</v>
      </c>
      <c r="BW7" s="38">
        <v>57.33</v>
      </c>
      <c r="BX7" s="38">
        <v>60.78</v>
      </c>
      <c r="BY7" s="38">
        <v>60.17</v>
      </c>
      <c r="BZ7" s="38">
        <v>65.569999999999993</v>
      </c>
      <c r="CA7" s="38">
        <v>100.04</v>
      </c>
      <c r="CB7" s="38">
        <v>137.75</v>
      </c>
      <c r="CC7" s="38">
        <v>168.97</v>
      </c>
      <c r="CD7" s="38">
        <v>213.75</v>
      </c>
      <c r="CE7" s="38">
        <v>221.75</v>
      </c>
      <c r="CF7" s="38">
        <v>201.89</v>
      </c>
      <c r="CG7" s="38">
        <v>279.91000000000003</v>
      </c>
      <c r="CH7" s="38">
        <v>284.52999999999997</v>
      </c>
      <c r="CI7" s="38">
        <v>276.26</v>
      </c>
      <c r="CJ7" s="38">
        <v>281.52999999999997</v>
      </c>
      <c r="CK7" s="38">
        <v>263.04000000000002</v>
      </c>
      <c r="CL7" s="38">
        <v>137.82</v>
      </c>
      <c r="CM7" s="38">
        <v>52.24</v>
      </c>
      <c r="CN7" s="38">
        <v>59.26</v>
      </c>
      <c r="CO7" s="38">
        <v>60.26</v>
      </c>
      <c r="CP7" s="38">
        <v>61.39</v>
      </c>
      <c r="CQ7" s="38">
        <v>64.290000000000006</v>
      </c>
      <c r="CR7" s="38">
        <v>40.07</v>
      </c>
      <c r="CS7" s="38">
        <v>39.92</v>
      </c>
      <c r="CT7" s="38">
        <v>41.63</v>
      </c>
      <c r="CU7" s="38">
        <v>44.89</v>
      </c>
      <c r="CV7" s="38">
        <v>40.75</v>
      </c>
      <c r="CW7" s="38">
        <v>60.09</v>
      </c>
      <c r="CX7" s="38">
        <v>66.22</v>
      </c>
      <c r="CY7" s="38">
        <v>68.16</v>
      </c>
      <c r="CZ7" s="38">
        <v>70.78</v>
      </c>
      <c r="DA7" s="38">
        <v>73.349999999999994</v>
      </c>
      <c r="DB7" s="38">
        <v>76.540000000000006</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田久保　克明（市町支援課）</cp:lastModifiedBy>
  <cp:lastPrinted>2018-02-22T04:10:38Z</cp:lastPrinted>
  <dcterms:created xsi:type="dcterms:W3CDTF">2017-12-25T02:13:07Z</dcterms:created>
  <dcterms:modified xsi:type="dcterms:W3CDTF">2018-02-22T04:10:44Z</dcterms:modified>
  <cp:category/>
</cp:coreProperties>
</file>