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h10110860\財政担当共有フォルダー\13-2公営企業一般\29公営企業一般\平成28年度経営比較分析表\300125【依頼】平成28年度決算「経営比較分析表」の分析等について\05総務省へURL報告、県HP公表、団体へ公表依頼、団体へ公表のお知らせ\☆HP公表データ（経営比較分析表）\03公共\"/>
    </mc:Choice>
  </mc:AlternateContent>
  <workbookProtection workbookPassword="B319" lockStructure="1"/>
  <bookViews>
    <workbookView xWindow="0" yWindow="0" windowWidth="20490" windowHeight="7935"/>
  </bookViews>
  <sheets>
    <sheet name="法非適用_下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P10" i="4"/>
  <c r="I10" i="4"/>
  <c r="AT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<sst xmlns="http://schemas.openxmlformats.org/spreadsheetml/2006/main" count="240" uniqueCount="126">
  <si>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</si>
  <si>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</si>
  <si>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</si>
  <si>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</si>
  <si>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</si>
  <si>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</si>
  <si>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</si>
  <si>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</si>
  <si>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</si>
  <si>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</si>
  <si>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</si>
  <si>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</si>
  <si>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</si>
  <si>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</si>
  <si>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</si>
  <si>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</si>
  <si>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</si>
  <si>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</si>
  <si>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</si>
  <si>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</si>
  <si>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</si>
  <si>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</si>
  <si>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</si>
  <si>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</si>
  <si>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</si>
  <si>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</si>
  <si>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</si>
  <si>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</si>
  <si>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</si>
  <si>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</si>
  <si>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</si>
  <si>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</si>
  <si>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</si>
  <si>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</si>
  <si>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</si>
  <si>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</si>
  <si>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</si>
  <si>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</si>
  <si>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</si>
  <si>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</si>
  <si>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</si>
  <si>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</si>
  <si>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</si>
  <si>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</si>
  <si>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</si>
  <si>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</si>
  <si>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</si>
  <si>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</si>
  <si>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</si>
  <si>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</si>
  <si>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</si>
  <si>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</si>
  <si>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</si>
  <si>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</si>
  <si>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</si>
  <si>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</si>
  <si>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</si>
  <si>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</si>
  <si>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</si>
  <si>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</si>
  <si>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</si>
  <si>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</si>
  <si>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</si>
  <si>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</si>
  <si>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</si>
  <si>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</si>
  <si>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</si>
  <si>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</si>
  <si>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</si>
  <si>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</si>
  <si>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</si>
  <si>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</si>
  <si>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</si>
  <si>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</si>
  <si>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</si>
  <si>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</si>
  <si>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</si>
  <si>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</si>
  <si>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</si>
  <si>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</si>
  <si>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</si>
  <si>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</si>
  <si>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</si>
  <si>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</si>
  <si>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</si>
  <si>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</si>
  <si>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</si>
  <si>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</si>
  <si>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</si>
  <si>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</si>
  <si>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</si>
  <si>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</si>
  <si>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</si>
  <si>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</si>
  <si>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</si>
  <si>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</si>
  <si>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</si>
  <si>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</si>
  <si>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</si>
  <si>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</si>
  <si>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</si>
  <si>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</si>
  <si>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</si>
  <si>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</si>
  <si>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</si>
  <si>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</si>
  <si>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</si>
  <si>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</si>
  <si>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</si>
  <si>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</si>
  <si>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嬉野市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</si>
  <si>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</si>
  <si>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</si>
  <si>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</si>
  <si>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</si>
  <si>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</si>
  <si>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</si>
  <si>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</si>
  <si>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</si>
  <si>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</si>
  <si>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</si>
  <si>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</si>
  <si>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平成13年より整備を開始しており、管渠等の老朽化はまだ発生していない。</t>
    <phoneticPr fontId="4"/>
  </si>
  <si>
    <t>全体を見てみると、問題点は使用料に関することが多くなっている。使用料を見直すことによって経費回収率の改善させ、また、新規加入者を増やすことで、施設利用率や水洗化率等の改善を行っていきたい。</t>
    <phoneticPr fontId="4"/>
  </si>
  <si>
    <t>非設置</t>
    <rPh sb="0" eb="1">
      <t>ヒ</t>
    </rPh>
    <rPh sb="1" eb="3">
      <t>セッチ</t>
    </rPh>
    <phoneticPr fontId="4"/>
  </si>
  <si>
    <t>①収益的収支比率は100%未満であり赤字となっている。H28年は前年比-1.49ポイントと微減し、⑤経費回収率は約50％に留まっており、使用料以外の収入（一般会計繰入金）に依存している状況になっている。
④企業債残高対事業規模比率は年々減少している。H28年度は平均値と比べると、受益者が分散している地理的要因による建設コスト高の為、高い水準にあるが、さらなる改善を進めていく必要がある。
⑤経費回収率は約50％であるが、半分以上が使用料以外（一般会計繰入金）から賄っているのが現状である。使用料が適切であるか見直す必要がある。
⑥汚水処理原価は、受益者が分散している地理的要因により、平均値より高くなっている。接続率の増加や維持管理費の見直しにより、汚水処理原価を低くしていく必要がある。
⑦施設利用率は、受益者が分散している地理的要因により、平均値を大きく下回っている。処理施設の利用状況や規模を考える必要がある。
⑧水洗化率は整備中の事業であるため、平均値と比べると低い水準となっているが、年々微増している。
しかし、大きな変化では無く殆ど横ばいの状態であるため、料金の見直しが無い限り使用料の増加は見込めない。接続数の増加のための取組だけでなく、使用料の見直しも必要である。</t>
    <rPh sb="46" eb="47">
      <t>ゲン</t>
    </rPh>
    <rPh sb="77" eb="79">
      <t>イッパン</t>
    </rPh>
    <rPh sb="79" eb="81">
      <t>カイケイ</t>
    </rPh>
    <rPh sb="81" eb="83">
      <t>クリイレ</t>
    </rPh>
    <rPh sb="83" eb="84">
      <t>キン</t>
    </rPh>
    <rPh sb="141" eb="144">
      <t>ジュエキシャ</t>
    </rPh>
    <rPh sb="145" eb="147">
      <t>ブンサン</t>
    </rPh>
    <rPh sb="151" eb="154">
      <t>チリテキ</t>
    </rPh>
    <rPh sb="154" eb="156">
      <t>ヨウイン</t>
    </rPh>
    <rPh sb="159" eb="161">
      <t>ケンセツ</t>
    </rPh>
    <rPh sb="164" eb="165">
      <t>タカ</t>
    </rPh>
    <rPh sb="166" eb="167">
      <t>タメ</t>
    </rPh>
    <rPh sb="168" eb="169">
      <t>タカ</t>
    </rPh>
    <rPh sb="224" eb="226">
      <t>イッパン</t>
    </rPh>
    <rPh sb="226" eb="228">
      <t>カイケイ</t>
    </rPh>
    <rPh sb="228" eb="230">
      <t>クリイレ</t>
    </rPh>
    <rPh sb="230" eb="231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</si>
</sst>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1" fillId="0" borderId="6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7" xfId="1" applyFont="1" applyBorder="1" applyAlignment="1" applyProtection="1">
      <alignment horizontal="left" vertical="top" wrapText="1"/>
      <protection locked="0"/>
    </xf>
    <xf numFmtId="0" fontId="21" fillId="0" borderId="8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9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B-476A-B52F-03EFAC83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203176"/>
        <c:axId val="35320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B-476A-B52F-03EFAC83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203176"/>
        <c:axId val="353203560"/>
      </c:lineChart>
      <c:dateAx>
        <c:axId val="353203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203560"/>
        <c:crosses val="autoZero"/>
        <c:auto val="1"/>
        <c:lblOffset val="100"/>
        <c:baseTimeUnit val="years"/>
      </c:dateAx>
      <c:valAx>
        <c:axId val="35320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203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63.21</c:v>
                </c:pt>
                <c:pt idx="1">
                  <c:v>62.13</c:v>
                </c:pt>
                <c:pt idx="2">
                  <c:v>80.05</c:v>
                </c:pt>
                <c:pt idx="3">
                  <c:v>82.54</c:v>
                </c:pt>
                <c:pt idx="4">
                  <c:v>81.05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9-41A2-8CD6-51D99422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69696"/>
        <c:axId val="35447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9-41A2-8CD6-51D99422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69696"/>
        <c:axId val="354470080"/>
      </c:lineChart>
      <c:dateAx>
        <c:axId val="35446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470080"/>
        <c:crosses val="autoZero"/>
        <c:auto val="1"/>
        <c:lblOffset val="100"/>
        <c:baseTimeUnit val="years"/>
      </c:dateAx>
      <c:valAx>
        <c:axId val="35447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46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9-420A-8EE5-75F11F29F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00520"/>
        <c:axId val="35450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9-420A-8EE5-75F11F29F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00520"/>
        <c:axId val="354500904"/>
      </c:lineChart>
      <c:dateAx>
        <c:axId val="35450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00904"/>
        <c:crosses val="autoZero"/>
        <c:auto val="1"/>
        <c:lblOffset val="100"/>
        <c:baseTimeUnit val="years"/>
      </c:dateAx>
      <c:valAx>
        <c:axId val="35450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50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0-4DE1-B457-6852AD66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78576"/>
        <c:axId val="3545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0-4DE1-B457-6852AD66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78576"/>
        <c:axId val="354560992"/>
      </c:lineChart>
      <c:dateAx>
        <c:axId val="35447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60992"/>
        <c:crosses val="autoZero"/>
        <c:auto val="1"/>
        <c:lblOffset val="100"/>
        <c:baseTimeUnit val="years"/>
      </c:dateAx>
      <c:valAx>
        <c:axId val="3545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47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9-4167-B323-9A7DC7F8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35944"/>
        <c:axId val="24673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9-4167-B323-9A7DC7F8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35944"/>
        <c:axId val="246736336"/>
      </c:lineChart>
      <c:dateAx>
        <c:axId val="246735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736336"/>
        <c:crosses val="autoZero"/>
        <c:auto val="1"/>
        <c:lblOffset val="100"/>
        <c:baseTimeUnit val="years"/>
      </c:dateAx>
      <c:valAx>
        <c:axId val="24673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73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7-4200-8F74-F4A8A850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37512"/>
        <c:axId val="24673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7-4200-8F74-F4A8A850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37512"/>
        <c:axId val="246737904"/>
      </c:lineChart>
      <c:dateAx>
        <c:axId val="246737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737904"/>
        <c:crosses val="autoZero"/>
        <c:auto val="1"/>
        <c:lblOffset val="100"/>
        <c:baseTimeUnit val="years"/>
      </c:dateAx>
      <c:valAx>
        <c:axId val="24673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73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2490.85</c:v>
                </c:pt>
                <c:pt idx="1">
                  <c:v>2463.0100000000002</c:v>
                </c:pt>
                <c:pt idx="2">
                  <c:v>1926.79</c:v>
                </c:pt>
                <c:pt idx="3">
                  <c:v>1793.28</c:v>
                </c:pt>
                <c:pt idx="4">
                  <c:v>1679.66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5-408B-82C6-FEACEAD2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39080"/>
        <c:axId val="24673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1193.49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5-408B-82C6-FEACEAD2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39080"/>
        <c:axId val="246739472"/>
      </c:lineChart>
      <c:dateAx>
        <c:axId val="24673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739472"/>
        <c:crosses val="autoZero"/>
        <c:auto val="1"/>
        <c:lblOffset val="100"/>
        <c:baseTimeUnit val="years"/>
      </c:dateAx>
      <c:valAx>
        <c:axId val="24673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73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44.72</c:v>
                </c:pt>
                <c:pt idx="1">
                  <c:v>44.07</c:v>
                </c:pt>
                <c:pt idx="2">
                  <c:v>49.47</c:v>
                </c:pt>
                <c:pt idx="3">
                  <c:v>51.39</c:v>
                </c:pt>
                <c:pt idx="4">
                  <c:v>48.98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3-4AC9-B02E-C23CE6C8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40648"/>
        <c:axId val="24674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3-4AC9-B02E-C23CE6C8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40648"/>
        <c:axId val="246741040"/>
      </c:lineChart>
      <c:dateAx>
        <c:axId val="24674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741040"/>
        <c:crosses val="autoZero"/>
        <c:auto val="1"/>
        <c:lblOffset val="100"/>
        <c:baseTimeUnit val="years"/>
      </c:dateAx>
      <c:valAx>
        <c:axId val="24674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74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339.42</c:v>
                </c:pt>
                <c:pt idx="1">
                  <c:v>344.94</c:v>
                </c:pt>
                <c:pt idx="2">
                  <c:v>314.77999999999997</c:v>
                </c:pt>
                <c:pt idx="3">
                  <c:v>306.54000000000002</c:v>
                </c:pt>
                <c:pt idx="4">
                  <c:v>322.89999999999998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0-465B-BAF8-7BCD8FA7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99760"/>
        <c:axId val="354200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263.04000000000002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0-465B-BAF8-7BCD8FA7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99760"/>
        <c:axId val="354200152"/>
      </c:lineChart>
      <c:dateAx>
        <c:axId val="35419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200152"/>
        <c:crosses val="autoZero"/>
        <c:auto val="1"/>
        <c:lblOffset val="100"/>
        <c:baseTimeUnit val="years"/>
      </c:dateAx>
      <c:valAx>
        <c:axId val="354200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19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23.8</c:v>
                </c:pt>
                <c:pt idx="1">
                  <c:v>24.2</c:v>
                </c:pt>
                <c:pt idx="2">
                  <c:v>24.2</c:v>
                </c:pt>
                <c:pt idx="3">
                  <c:v>26.93</c:v>
                </c:pt>
                <c:pt idx="4">
                  <c:v>28.17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45DD-A792-DDBEE0C1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01328"/>
        <c:axId val="354201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40.75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2-45DD-A792-DDBEE0C1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201328"/>
        <c:axId val="354201720"/>
      </c:lineChart>
      <c:dateAx>
        <c:axId val="35420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201720"/>
        <c:crosses val="autoZero"/>
        <c:auto val="1"/>
        <c:lblOffset val="100"/>
        <c:baseTimeUnit val="years"/>
      </c:dateAx>
      <c:valAx>
        <c:axId val="354201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20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46.77</c:v>
                </c:pt>
                <c:pt idx="1">
                  <c:v>47.03</c:v>
                </c:pt>
                <c:pt idx="2">
                  <c:v>49.87</c:v>
                </c:pt>
                <c:pt idx="3">
                  <c:v>50.38</c:v>
                </c:pt>
                <c:pt idx="4">
                  <c:v>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6-407D-BDAB-58C8975A3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02896"/>
        <c:axId val="354203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6-407D-BDAB-58C8975A3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202896"/>
        <c:axId val="354203288"/>
      </c:lineChart>
      <c:dateAx>
        <c:axId val="35420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203288"/>
        <c:crosses val="autoZero"/>
        <c:auto val="1"/>
        <c:lblOffset val="100"/>
        <c:baseTimeUnit val="years"/>
      </c:dateAx>
      <c:valAx>
        <c:axId val="354203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20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L1" zoomScale="90" zoomScaleNormal="9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佐賀県　嬉野市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Cc3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27020</v>
      </c>
      <c r="AM8" s="50"/>
      <c r="AN8" s="50"/>
      <c r="AO8" s="50"/>
      <c r="AP8" s="50"/>
      <c r="AQ8" s="50"/>
      <c r="AR8" s="50"/>
      <c r="AS8" s="50"/>
      <c r="AT8" s="45">
        <f>データ!T6</f>
        <v>126.41</v>
      </c>
      <c r="AU8" s="45"/>
      <c r="AV8" s="45"/>
      <c r="AW8" s="45"/>
      <c r="AX8" s="45"/>
      <c r="AY8" s="45"/>
      <c r="AZ8" s="45"/>
      <c r="BA8" s="45"/>
      <c r="BB8" s="45">
        <f>データ!U6</f>
        <v>213.75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24.79</v>
      </c>
      <c r="Q10" s="45"/>
      <c r="R10" s="45"/>
      <c r="S10" s="45"/>
      <c r="T10" s="45"/>
      <c r="U10" s="45"/>
      <c r="V10" s="45"/>
      <c r="W10" s="45">
        <f>データ!Q6</f>
        <v>89.33</v>
      </c>
      <c r="X10" s="45"/>
      <c r="Y10" s="45"/>
      <c r="Z10" s="45"/>
      <c r="AA10" s="45"/>
      <c r="AB10" s="45"/>
      <c r="AC10" s="45"/>
      <c r="AD10" s="50">
        <f>データ!R6</f>
        <v>2910</v>
      </c>
      <c r="AE10" s="50"/>
      <c r="AF10" s="50"/>
      <c r="AG10" s="50"/>
      <c r="AH10" s="50"/>
      <c r="AI10" s="50"/>
      <c r="AJ10" s="50"/>
      <c r="AK10" s="2"/>
      <c r="AL10" s="50">
        <f>データ!V6</f>
        <v>6644</v>
      </c>
      <c r="AM10" s="50"/>
      <c r="AN10" s="50"/>
      <c r="AO10" s="50"/>
      <c r="AP10" s="50"/>
      <c r="AQ10" s="50"/>
      <c r="AR10" s="50"/>
      <c r="AS10" s="50"/>
      <c r="AT10" s="45">
        <f>データ!W6</f>
        <v>2.61</v>
      </c>
      <c r="AU10" s="45"/>
      <c r="AV10" s="45"/>
      <c r="AW10" s="45"/>
      <c r="AX10" s="45"/>
      <c r="AY10" s="45"/>
      <c r="AZ10" s="45"/>
      <c r="BA10" s="45"/>
      <c r="BB10" s="45">
        <f>データ!X6</f>
        <v>2545.59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84" t="s">
        <v>125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7"/>
      <c r="C34" s="69" t="s">
        <v>27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20"/>
      <c r="R34" s="69" t="s">
        <v>28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20"/>
      <c r="AG34" s="69" t="s">
        <v>29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20"/>
      <c r="AV34" s="69" t="s">
        <v>30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9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7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20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20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20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9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69" t="s">
        <v>32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20"/>
      <c r="R56" s="69" t="s">
        <v>33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20"/>
      <c r="AG56" s="69" t="s">
        <v>34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20"/>
      <c r="AV56" s="69" t="s">
        <v>35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20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20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20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69" t="s">
        <v>38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20"/>
      <c r="V79" s="20"/>
      <c r="W79" s="69" t="s">
        <v>39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20"/>
      <c r="AP79" s="20"/>
      <c r="AQ79" s="69" t="s">
        <v>40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20"/>
      <c r="V80" s="20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20"/>
      <c r="AP80" s="20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412091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佐賀県　嬉野市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24.79</v>
      </c>
      <c r="Q6" s="34">
        <f t="shared" si="3"/>
        <v>89.33</v>
      </c>
      <c r="R6" s="34">
        <f t="shared" si="3"/>
        <v>2910</v>
      </c>
      <c r="S6" s="34">
        <f t="shared" si="3"/>
        <v>27020</v>
      </c>
      <c r="T6" s="34">
        <f t="shared" si="3"/>
        <v>126.41</v>
      </c>
      <c r="U6" s="34">
        <f t="shared" si="3"/>
        <v>213.75</v>
      </c>
      <c r="V6" s="34">
        <f t="shared" si="3"/>
        <v>6644</v>
      </c>
      <c r="W6" s="34">
        <f t="shared" si="3"/>
        <v>2.61</v>
      </c>
      <c r="X6" s="34">
        <f t="shared" si="3"/>
        <v>2545.59</v>
      </c>
      <c r="Y6" s="35">
        <f>IF(Y7="",NA(),Y7)</f>
        <v>63.21</v>
      </c>
      <c r="Z6" s="35">
        <f t="shared" ref="Z6:AH6" si="4">IF(Z7="",NA(),Z7)</f>
        <v>62.13</v>
      </c>
      <c r="AA6" s="35">
        <f t="shared" si="4"/>
        <v>80.05</v>
      </c>
      <c r="AB6" s="35">
        <f t="shared" si="4"/>
        <v>82.54</v>
      </c>
      <c r="AC6" s="35">
        <f t="shared" si="4"/>
        <v>81.05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2490.85</v>
      </c>
      <c r="BG6" s="35">
        <f t="shared" ref="BG6:BO6" si="7">IF(BG7="",NA(),BG7)</f>
        <v>2463.0100000000002</v>
      </c>
      <c r="BH6" s="35">
        <f t="shared" si="7"/>
        <v>1926.79</v>
      </c>
      <c r="BI6" s="35">
        <f t="shared" si="7"/>
        <v>1793.28</v>
      </c>
      <c r="BJ6" s="35">
        <f t="shared" si="7"/>
        <v>1679.66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1193.49</v>
      </c>
      <c r="BP6" s="34" t="str">
        <f>IF(BP7="","",IF(BP7="-","【-】","【"&amp;SUBSTITUTE(TEXT(BP7,"#,##0.00"),"-","△")&amp;"】"))</f>
        <v>【728.30】</v>
      </c>
      <c r="BQ6" s="35">
        <f>IF(BQ7="",NA(),BQ7)</f>
        <v>44.72</v>
      </c>
      <c r="BR6" s="35">
        <f t="shared" ref="BR6:BZ6" si="8">IF(BR7="",NA(),BR7)</f>
        <v>44.07</v>
      </c>
      <c r="BS6" s="35">
        <f t="shared" si="8"/>
        <v>49.47</v>
      </c>
      <c r="BT6" s="35">
        <f t="shared" si="8"/>
        <v>51.39</v>
      </c>
      <c r="BU6" s="35">
        <f t="shared" si="8"/>
        <v>48.98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65.569999999999993</v>
      </c>
      <c r="CA6" s="34" t="str">
        <f>IF(CA7="","",IF(CA7="-","【-】","【"&amp;SUBSTITUTE(TEXT(CA7,"#,##0.00"),"-","△")&amp;"】"))</f>
        <v>【100.04】</v>
      </c>
      <c r="CB6" s="35">
        <f>IF(CB7="",NA(),CB7)</f>
        <v>339.42</v>
      </c>
      <c r="CC6" s="35">
        <f t="shared" ref="CC6:CK6" si="9">IF(CC7="",NA(),CC7)</f>
        <v>344.94</v>
      </c>
      <c r="CD6" s="35">
        <f t="shared" si="9"/>
        <v>314.77999999999997</v>
      </c>
      <c r="CE6" s="35">
        <f t="shared" si="9"/>
        <v>306.54000000000002</v>
      </c>
      <c r="CF6" s="35">
        <f t="shared" si="9"/>
        <v>322.89999999999998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263.04000000000002</v>
      </c>
      <c r="CL6" s="34" t="str">
        <f>IF(CL7="","",IF(CL7="-","【-】","【"&amp;SUBSTITUTE(TEXT(CL7,"#,##0.00"),"-","△")&amp;"】"))</f>
        <v>【137.82】</v>
      </c>
      <c r="CM6" s="35">
        <f>IF(CM7="",NA(),CM7)</f>
        <v>23.8</v>
      </c>
      <c r="CN6" s="35">
        <f t="shared" ref="CN6:CV6" si="10">IF(CN7="",NA(),CN7)</f>
        <v>24.2</v>
      </c>
      <c r="CO6" s="35">
        <f t="shared" si="10"/>
        <v>24.2</v>
      </c>
      <c r="CP6" s="35">
        <f t="shared" si="10"/>
        <v>26.93</v>
      </c>
      <c r="CQ6" s="35">
        <f t="shared" si="10"/>
        <v>28.17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40.75</v>
      </c>
      <c r="CW6" s="34" t="str">
        <f>IF(CW7="","",IF(CW7="-","【-】","【"&amp;SUBSTITUTE(TEXT(CW7,"#,##0.00"),"-","△")&amp;"】"))</f>
        <v>【60.09】</v>
      </c>
      <c r="CX6" s="35">
        <f>IF(CX7="",NA(),CX7)</f>
        <v>46.77</v>
      </c>
      <c r="CY6" s="35">
        <f t="shared" ref="CY6:DG6" si="11">IF(CY7="",NA(),CY7)</f>
        <v>47.03</v>
      </c>
      <c r="CZ6" s="35">
        <f t="shared" si="11"/>
        <v>49.87</v>
      </c>
      <c r="DA6" s="35">
        <f t="shared" si="11"/>
        <v>50.38</v>
      </c>
      <c r="DB6" s="35">
        <f t="shared" si="11"/>
        <v>57.57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64.97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0.21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412091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24.79</v>
      </c>
      <c r="Q7" s="38">
        <v>89.33</v>
      </c>
      <c r="R7" s="38">
        <v>2910</v>
      </c>
      <c r="S7" s="38">
        <v>27020</v>
      </c>
      <c r="T7" s="38">
        <v>126.41</v>
      </c>
      <c r="U7" s="38">
        <v>213.75</v>
      </c>
      <c r="V7" s="38">
        <v>6644</v>
      </c>
      <c r="W7" s="38">
        <v>2.61</v>
      </c>
      <c r="X7" s="38">
        <v>2545.59</v>
      </c>
      <c r="Y7" s="38">
        <v>63.21</v>
      </c>
      <c r="Z7" s="38">
        <v>62.13</v>
      </c>
      <c r="AA7" s="38">
        <v>80.05</v>
      </c>
      <c r="AB7" s="38">
        <v>82.54</v>
      </c>
      <c r="AC7" s="38">
        <v>81.05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2490.85</v>
      </c>
      <c r="BG7" s="38">
        <v>2463.0100000000002</v>
      </c>
      <c r="BH7" s="38">
        <v>1926.79</v>
      </c>
      <c r="BI7" s="38">
        <v>1793.28</v>
      </c>
      <c r="BJ7" s="38">
        <v>1679.66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1193.49</v>
      </c>
      <c r="BP7" s="38">
        <v>728.3</v>
      </c>
      <c r="BQ7" s="38">
        <v>44.72</v>
      </c>
      <c r="BR7" s="38">
        <v>44.07</v>
      </c>
      <c r="BS7" s="38">
        <v>49.47</v>
      </c>
      <c r="BT7" s="38">
        <v>51.39</v>
      </c>
      <c r="BU7" s="38">
        <v>48.98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65.569999999999993</v>
      </c>
      <c r="CA7" s="38">
        <v>100.04</v>
      </c>
      <c r="CB7" s="38">
        <v>339.42</v>
      </c>
      <c r="CC7" s="38">
        <v>344.94</v>
      </c>
      <c r="CD7" s="38">
        <v>314.77999999999997</v>
      </c>
      <c r="CE7" s="38">
        <v>306.54000000000002</v>
      </c>
      <c r="CF7" s="38">
        <v>322.89999999999998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263.04000000000002</v>
      </c>
      <c r="CL7" s="38">
        <v>137.82</v>
      </c>
      <c r="CM7" s="38">
        <v>23.8</v>
      </c>
      <c r="CN7" s="38">
        <v>24.2</v>
      </c>
      <c r="CO7" s="38">
        <v>24.2</v>
      </c>
      <c r="CP7" s="38">
        <v>26.93</v>
      </c>
      <c r="CQ7" s="38">
        <v>28.17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40.75</v>
      </c>
      <c r="CW7" s="38">
        <v>60.09</v>
      </c>
      <c r="CX7" s="38">
        <v>46.77</v>
      </c>
      <c r="CY7" s="38">
        <v>47.03</v>
      </c>
      <c r="CZ7" s="38">
        <v>49.87</v>
      </c>
      <c r="DA7" s="38">
        <v>50.38</v>
      </c>
      <c r="DB7" s="38">
        <v>57.57</v>
      </c>
      <c r="DC7" s="38">
        <v>66</v>
      </c>
      <c r="DD7" s="38">
        <v>65.86</v>
      </c>
      <c r="DE7" s="38">
        <v>66.33</v>
      </c>
      <c r="DF7" s="38">
        <v>64.89</v>
      </c>
      <c r="DG7" s="38">
        <v>64.97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0.21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田久保　克明（市町支援課）</cp:lastModifiedBy>
  <cp:lastPrinted>2018-02-19T02:07:56Z</cp:lastPrinted>
  <dcterms:created xsi:type="dcterms:W3CDTF">2017-12-25T02:13:06Z</dcterms:created>
  <dcterms:modified xsi:type="dcterms:W3CDTF">2018-02-22T04:09:49Z</dcterms:modified>
  <cp:category/>
</cp:coreProperties>
</file>