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3公共\"/>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<sst xmlns="http://schemas.openxmlformats.org/spreadsheetml/2006/main" count="240" uniqueCount="125">
  <si>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</si>
  <si>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</si>
  <si>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</si>
  <si>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</si>
  <si>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</si>
  <si>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</si>
  <si>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</si>
  <si>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</si>
  <si>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</si>
  <si>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</si>
  <si>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</si>
  <si>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</si>
  <si>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</si>
  <si>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</si>
  <si>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</si>
  <si>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</si>
  <si>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</si>
  <si>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</si>
  <si>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</si>
  <si>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</si>
  <si>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</si>
  <si>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</si>
  <si>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</si>
  <si>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</si>
  <si>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</si>
  <si>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</si>
  <si>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</si>
  <si>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</si>
  <si>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</si>
  <si>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</si>
  <si>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</si>
  <si>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</si>
  <si>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</si>
  <si>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</si>
  <si>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</si>
  <si>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</si>
  <si>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</si>
  <si>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</si>
  <si>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</si>
  <si>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</si>
  <si>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</si>
  <si>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</si>
  <si>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</si>
  <si>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</si>
  <si>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</si>
  <si>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</si>
  <si>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</si>
  <si>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</si>
  <si>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</si>
  <si>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</si>
  <si>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</si>
  <si>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</si>
  <si>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</si>
  <si>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</si>
  <si>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</si>
  <si>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</si>
  <si>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</si>
  <si>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</si>
  <si>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</si>
  <si>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</si>
  <si>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</si>
  <si>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</si>
  <si>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</si>
  <si>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</si>
  <si>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</si>
  <si>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</si>
  <si>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</si>
  <si>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</si>
  <si>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</si>
  <si>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</si>
  <si>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</si>
  <si>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</si>
  <si>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</si>
  <si>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</si>
  <si>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</si>
  <si>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</si>
  <si>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</si>
  <si>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</si>
  <si>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</si>
  <si>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</si>
  <si>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</si>
  <si>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</si>
  <si>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</si>
  <si>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</si>
  <si>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</si>
  <si>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</si>
  <si>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</si>
  <si>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</si>
  <si>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</si>
  <si>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</si>
  <si>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</si>
  <si>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</si>
  <si>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</si>
  <si>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</si>
  <si>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</si>
  <si>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</si>
  <si>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</si>
  <si>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</si>
  <si>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</si>
  <si>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</si>
  <si>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</si>
  <si>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</si>
  <si>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</si>
  <si>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</si>
  <si>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</si>
  <si>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</si>
  <si>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</si>
  <si>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</si>
  <si>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</si>
  <si>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伊万里市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</si>
  <si>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</si>
  <si>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</si>
  <si>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</si>
  <si>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</si>
  <si>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</si>
  <si>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</si>
  <si>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</si>
  <si>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</si>
  <si>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</si>
  <si>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</si>
  <si>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</si>
  <si>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供用開始当時に整備された施設については、建設から３０年近く経過し、老朽化が進行しているものもある。
　そのため、施設の機能維持や更新費用の平準化のために長寿命化計画を策定し、それに沿って更新等を行っている状況である。
　これまでは、最終処分場の更新工事等を主として行ってきたが、平成２８年度からは管渠についても長寿命化計画に基づき更新事業を実施しているところである。</t>
    <rPh sb="1" eb="3">
      <t>キョウヨウ</t>
    </rPh>
    <rPh sb="3" eb="5">
      <t>カイシ</t>
    </rPh>
    <rPh sb="5" eb="7">
      <t>トウジ</t>
    </rPh>
    <rPh sb="8" eb="10">
      <t>セイビ</t>
    </rPh>
    <rPh sb="13" eb="15">
      <t>シセツ</t>
    </rPh>
    <rPh sb="21" eb="23">
      <t>ケンセツ</t>
    </rPh>
    <rPh sb="27" eb="28">
      <t>ネン</t>
    </rPh>
    <rPh sb="28" eb="29">
      <t>チカ</t>
    </rPh>
    <rPh sb="30" eb="32">
      <t>ケイカ</t>
    </rPh>
    <rPh sb="34" eb="37">
      <t>ロウキュウカ</t>
    </rPh>
    <rPh sb="38" eb="40">
      <t>シンコウ</t>
    </rPh>
    <rPh sb="57" eb="59">
      <t>シセツ</t>
    </rPh>
    <rPh sb="60" eb="62">
      <t>キノウ</t>
    </rPh>
    <rPh sb="62" eb="64">
      <t>イジ</t>
    </rPh>
    <rPh sb="65" eb="67">
      <t>コウシン</t>
    </rPh>
    <rPh sb="67" eb="69">
      <t>ヒヨウ</t>
    </rPh>
    <rPh sb="70" eb="73">
      <t>ヘイジュンカ</t>
    </rPh>
    <rPh sb="77" eb="78">
      <t>チョウ</t>
    </rPh>
    <rPh sb="78" eb="81">
      <t>ジュミョウカ</t>
    </rPh>
    <rPh sb="81" eb="83">
      <t>ケイカク</t>
    </rPh>
    <rPh sb="84" eb="86">
      <t>サクテイ</t>
    </rPh>
    <rPh sb="91" eb="92">
      <t>ソ</t>
    </rPh>
    <rPh sb="94" eb="96">
      <t>コウシン</t>
    </rPh>
    <rPh sb="96" eb="97">
      <t>トウ</t>
    </rPh>
    <rPh sb="98" eb="99">
      <t>オコナ</t>
    </rPh>
    <rPh sb="103" eb="105">
      <t>ジョウキョウ</t>
    </rPh>
    <rPh sb="117" eb="119">
      <t>サイシュウ</t>
    </rPh>
    <rPh sb="119" eb="122">
      <t>ショブンジョウ</t>
    </rPh>
    <rPh sb="123" eb="125">
      <t>コウシン</t>
    </rPh>
    <rPh sb="125" eb="127">
      <t>コウジ</t>
    </rPh>
    <rPh sb="127" eb="128">
      <t>トウ</t>
    </rPh>
    <rPh sb="129" eb="130">
      <t>シュ</t>
    </rPh>
    <rPh sb="133" eb="134">
      <t>オコナ</t>
    </rPh>
    <rPh sb="140" eb="142">
      <t>ヘイセイ</t>
    </rPh>
    <rPh sb="144" eb="146">
      <t>ネンド</t>
    </rPh>
    <rPh sb="149" eb="151">
      <t>カンキョ</t>
    </rPh>
    <rPh sb="156" eb="157">
      <t>チョウ</t>
    </rPh>
    <rPh sb="157" eb="160">
      <t>ジュミョウカ</t>
    </rPh>
    <rPh sb="160" eb="162">
      <t>ケイカク</t>
    </rPh>
    <rPh sb="163" eb="164">
      <t>モト</t>
    </rPh>
    <rPh sb="166" eb="168">
      <t>コウシン</t>
    </rPh>
    <rPh sb="168" eb="170">
      <t>ジギョウ</t>
    </rPh>
    <rPh sb="171" eb="173">
      <t>ジッシ</t>
    </rPh>
    <phoneticPr fontId="4"/>
  </si>
  <si>
    <t>非設置</t>
    <rPh sb="0" eb="1">
      <t>ヒ</t>
    </rPh>
    <rPh sb="1" eb="3">
      <t>セッチ</t>
    </rPh>
    <phoneticPr fontId="4"/>
  </si>
  <si>
    <t>　使用料収入に対し、企業債償還経費が大幅に上回るなど、経営経費の削減のみでは改善できない状況となっている。
　しかし、市街地での整備が終了し今後の使用料の大幅な増加が見込めない状況のなか、老朽化による更新経費の増大や人口減少による収入減など、今後の経営を考える上で困難な状況が予想される。
　今後は、下水道事業のみで経営を考えるだけではなく、浄化槽汚泥等の受け入れや、下水道の運転をする際に発生する副産物エネルギーの有効活用等、新しい視点での運営も行う必要がある。
　また、ライフラインとして維持して行くために、使用者に対し、応分の負担を求めていくことも必要であり、そのことの住民に対する理解を深めるための「事業の見える化」の取り組みが必要となる。</t>
    <rPh sb="1" eb="4">
      <t>シヨウリョウ</t>
    </rPh>
    <rPh sb="4" eb="6">
      <t>シュウニュウ</t>
    </rPh>
    <rPh sb="7" eb="8">
      <t>タイ</t>
    </rPh>
    <rPh sb="13" eb="15">
      <t>ショウカン</t>
    </rPh>
    <rPh sb="15" eb="17">
      <t>ケイヒ</t>
    </rPh>
    <rPh sb="18" eb="20">
      <t>オオハバ</t>
    </rPh>
    <rPh sb="21" eb="23">
      <t>ウワマワ</t>
    </rPh>
    <rPh sb="27" eb="29">
      <t>ケイエイ</t>
    </rPh>
    <rPh sb="29" eb="31">
      <t>ケイヒ</t>
    </rPh>
    <rPh sb="32" eb="34">
      <t>サクゲン</t>
    </rPh>
    <rPh sb="38" eb="40">
      <t>カイゼン</t>
    </rPh>
    <rPh sb="44" eb="46">
      <t>ジョウキョウ</t>
    </rPh>
    <rPh sb="59" eb="62">
      <t>シガイチ</t>
    </rPh>
    <rPh sb="64" eb="66">
      <t>セイビ</t>
    </rPh>
    <rPh sb="67" eb="69">
      <t>シュウリョウ</t>
    </rPh>
    <rPh sb="70" eb="72">
      <t>コンゴ</t>
    </rPh>
    <rPh sb="73" eb="76">
      <t>シヨウリョウ</t>
    </rPh>
    <rPh sb="77" eb="79">
      <t>オオハバ</t>
    </rPh>
    <rPh sb="80" eb="82">
      <t>ゾウカ</t>
    </rPh>
    <rPh sb="83" eb="85">
      <t>ミコ</t>
    </rPh>
    <rPh sb="88" eb="90">
      <t>ジョウキョウ</t>
    </rPh>
    <rPh sb="94" eb="97">
      <t>ロウキュウカ</t>
    </rPh>
    <rPh sb="100" eb="102">
      <t>コウシン</t>
    </rPh>
    <rPh sb="102" eb="104">
      <t>ケイヒ</t>
    </rPh>
    <rPh sb="105" eb="107">
      <t>ゾウダイ</t>
    </rPh>
    <rPh sb="108" eb="110">
      <t>ジンコウ</t>
    </rPh>
    <rPh sb="110" eb="112">
      <t>ゲンショウ</t>
    </rPh>
    <rPh sb="115" eb="118">
      <t>シュウニュウゲン</t>
    </rPh>
    <rPh sb="121" eb="123">
      <t>コンゴ</t>
    </rPh>
    <rPh sb="124" eb="126">
      <t>ケイエイ</t>
    </rPh>
    <rPh sb="127" eb="128">
      <t>カンガ</t>
    </rPh>
    <rPh sb="130" eb="131">
      <t>ウエ</t>
    </rPh>
    <rPh sb="132" eb="134">
      <t>コンナン</t>
    </rPh>
    <rPh sb="135" eb="137">
      <t>ジョウキョウ</t>
    </rPh>
    <rPh sb="138" eb="140">
      <t>ヨソウ</t>
    </rPh>
    <rPh sb="146" eb="148">
      <t>コンゴ</t>
    </rPh>
    <rPh sb="150" eb="153">
      <t>ゲスイドウ</t>
    </rPh>
    <rPh sb="153" eb="155">
      <t>ジギョウ</t>
    </rPh>
    <rPh sb="158" eb="160">
      <t>ケイエイ</t>
    </rPh>
    <rPh sb="161" eb="162">
      <t>カンガ</t>
    </rPh>
    <rPh sb="171" eb="174">
      <t>ジョウカソウ</t>
    </rPh>
    <rPh sb="174" eb="176">
      <t>オデイ</t>
    </rPh>
    <rPh sb="176" eb="177">
      <t>トウ</t>
    </rPh>
    <rPh sb="178" eb="179">
      <t>ウ</t>
    </rPh>
    <rPh sb="180" eb="181">
      <t>イ</t>
    </rPh>
    <rPh sb="184" eb="187">
      <t>ゲスイドウ</t>
    </rPh>
    <rPh sb="188" eb="190">
      <t>ウンテン</t>
    </rPh>
    <rPh sb="193" eb="194">
      <t>サイ</t>
    </rPh>
    <rPh sb="195" eb="197">
      <t>ハッセイ</t>
    </rPh>
    <rPh sb="199" eb="202">
      <t>フクサンブツ</t>
    </rPh>
    <rPh sb="208" eb="210">
      <t>ユウコウ</t>
    </rPh>
    <rPh sb="210" eb="212">
      <t>カツヨウ</t>
    </rPh>
    <rPh sb="212" eb="213">
      <t>ナド</t>
    </rPh>
    <rPh sb="214" eb="215">
      <t>アタラ</t>
    </rPh>
    <rPh sb="217" eb="219">
      <t>シテン</t>
    </rPh>
    <rPh sb="221" eb="223">
      <t>ウンエイ</t>
    </rPh>
    <rPh sb="224" eb="225">
      <t>オコナ</t>
    </rPh>
    <rPh sb="226" eb="228">
      <t>ヒツヨウ</t>
    </rPh>
    <rPh sb="246" eb="248">
      <t>イジ</t>
    </rPh>
    <rPh sb="250" eb="251">
      <t>イ</t>
    </rPh>
    <rPh sb="256" eb="259">
      <t>シヨウシャ</t>
    </rPh>
    <rPh sb="260" eb="261">
      <t>タイ</t>
    </rPh>
    <rPh sb="269" eb="270">
      <t>モト</t>
    </rPh>
    <rPh sb="277" eb="279">
      <t>ヒツヨウ</t>
    </rPh>
    <rPh sb="288" eb="290">
      <t>ジュウミン</t>
    </rPh>
    <rPh sb="291" eb="292">
      <t>タイ</t>
    </rPh>
    <rPh sb="294" eb="296">
      <t>リカイ</t>
    </rPh>
    <rPh sb="297" eb="298">
      <t>フカ</t>
    </rPh>
    <rPh sb="304" eb="306">
      <t>ジギョウ</t>
    </rPh>
    <rPh sb="307" eb="308">
      <t>ミ</t>
    </rPh>
    <rPh sb="310" eb="311">
      <t>カ</t>
    </rPh>
    <rPh sb="313" eb="314">
      <t>ト</t>
    </rPh>
    <rPh sb="315" eb="316">
      <t>ク</t>
    </rPh>
    <rPh sb="318" eb="320">
      <t>ヒツヨウ</t>
    </rPh>
    <phoneticPr fontId="4"/>
  </si>
  <si>
    <t>　本市の公共下水道事業は、収益的収支比率が60％台と厳しい経営状況となっている。
　経営改善のため維持管理費の抑制を続けており、支出の大幅な削減が難しいなか、収益的収支比率が若干とはいえ改善した要因として企業債償還経費の減少が挙げられる。
　今後も、企業債償還経費は減少する見込みだが、施設の老朽化により、これまで以上に更新や修繕の経費が発生する可能性もあり予断を許さない状況となっている。
　一方で収入面では、市街地域への整備が完了し、現在はエリア拡大を休止しているため、宅地造成や未接続世帯の下水への切替等、小規模の増加しか見込めないことに加え、人口減少時代を迎えたことで現状より減少する可能性も否定できない。
　本来であれば、分流式下水道に要する経費として不足分の資金が一般会計から繰り出されるところだが、本市は一般会計も財務状況が厳しいことで、満額の繰入金がなされないことも、経営状況の悪化を招く要因となっている。
　①表が示す通り、このことは数年にわたり単年度赤字が計上される状況を招いており、平成２８年度に対する繰上充用金が２億２千万円を超え、使用料収入の約４割となるなど、危機的状況となっている。
　ただし、今後の見通しとしては、本市と隣町の浄化槽汚泥とし尿を平成３２年度から受け入れることで、収益が増加し経営改善を見込んでいる。
　また、平成３１年度に公営企業法の適用を行い、経営の見える化を図ることで、将来負担まで見据えた適正な料金設定を図る等、さらなる経営改善に取り組む予定である。</t>
    <rPh sb="1" eb="2">
      <t>ホン</t>
    </rPh>
    <rPh sb="2" eb="3">
      <t>シ</t>
    </rPh>
    <rPh sb="4" eb="6">
      <t>コウキョウ</t>
    </rPh>
    <rPh sb="6" eb="9">
      <t>ゲスイドウ</t>
    </rPh>
    <rPh sb="9" eb="11">
      <t>ジギョウ</t>
    </rPh>
    <rPh sb="13" eb="16">
      <t>シュウエキテキ</t>
    </rPh>
    <rPh sb="16" eb="18">
      <t>シュウシ</t>
    </rPh>
    <rPh sb="18" eb="20">
      <t>ヒリツ</t>
    </rPh>
    <rPh sb="24" eb="25">
      <t>ダイ</t>
    </rPh>
    <rPh sb="26" eb="27">
      <t>キビ</t>
    </rPh>
    <rPh sb="29" eb="31">
      <t>ケイエイ</t>
    </rPh>
    <rPh sb="31" eb="33">
      <t>ジョウキョウ</t>
    </rPh>
    <rPh sb="42" eb="44">
      <t>ケイエイ</t>
    </rPh>
    <rPh sb="44" eb="46">
      <t>カイゼン</t>
    </rPh>
    <rPh sb="49" eb="51">
      <t>イジ</t>
    </rPh>
    <rPh sb="51" eb="54">
      <t>カンリヒ</t>
    </rPh>
    <rPh sb="55" eb="57">
      <t>ヨクセイ</t>
    </rPh>
    <rPh sb="58" eb="59">
      <t>ツヅ</t>
    </rPh>
    <rPh sb="64" eb="66">
      <t>シシュツ</t>
    </rPh>
    <rPh sb="67" eb="69">
      <t>オオハバ</t>
    </rPh>
    <rPh sb="70" eb="72">
      <t>サクゲン</t>
    </rPh>
    <rPh sb="73" eb="74">
      <t>ムズカ</t>
    </rPh>
    <rPh sb="79" eb="82">
      <t>シュウエキテキ</t>
    </rPh>
    <rPh sb="82" eb="84">
      <t>シュウシ</t>
    </rPh>
    <rPh sb="84" eb="86">
      <t>ヒリツ</t>
    </rPh>
    <rPh sb="87" eb="89">
      <t>ジャッカン</t>
    </rPh>
    <rPh sb="93" eb="95">
      <t>カイゼン</t>
    </rPh>
    <rPh sb="97" eb="99">
      <t>ヨウイン</t>
    </rPh>
    <rPh sb="102" eb="104">
      <t>キギョウ</t>
    </rPh>
    <rPh sb="105" eb="107">
      <t>ショウカン</t>
    </rPh>
    <rPh sb="110" eb="112">
      <t>ゲンショウ</t>
    </rPh>
    <rPh sb="113" eb="114">
      <t>ア</t>
    </rPh>
    <rPh sb="121" eb="123">
      <t>コンゴ</t>
    </rPh>
    <rPh sb="127" eb="128">
      <t>サイ</t>
    </rPh>
    <rPh sb="128" eb="130">
      <t>ショウカン</t>
    </rPh>
    <rPh sb="130" eb="132">
      <t>ケイヒ</t>
    </rPh>
    <rPh sb="133" eb="135">
      <t>ゲンショウ</t>
    </rPh>
    <rPh sb="137" eb="139">
      <t>ミコ</t>
    </rPh>
    <rPh sb="143" eb="145">
      <t>シセツ</t>
    </rPh>
    <rPh sb="146" eb="149">
      <t>ロウキュウカ</t>
    </rPh>
    <rPh sb="157" eb="159">
      <t>イジョウ</t>
    </rPh>
    <rPh sb="160" eb="162">
      <t>コウシン</t>
    </rPh>
    <rPh sb="163" eb="165">
      <t>シュウゼン</t>
    </rPh>
    <rPh sb="166" eb="168">
      <t>ケイヒ</t>
    </rPh>
    <rPh sb="169" eb="171">
      <t>ハッセイ</t>
    </rPh>
    <rPh sb="173" eb="176">
      <t>カノウセイ</t>
    </rPh>
    <rPh sb="179" eb="181">
      <t>ヨダン</t>
    </rPh>
    <rPh sb="182" eb="183">
      <t>ユル</t>
    </rPh>
    <rPh sb="186" eb="188">
      <t>ジョウキョウ</t>
    </rPh>
    <rPh sb="197" eb="199">
      <t>イッポウ</t>
    </rPh>
    <rPh sb="200" eb="202">
      <t>シュウニュウ</t>
    </rPh>
    <rPh sb="202" eb="203">
      <t>メン</t>
    </rPh>
    <rPh sb="206" eb="209">
      <t>シガイチ</t>
    </rPh>
    <rPh sb="209" eb="210">
      <t>イキ</t>
    </rPh>
    <rPh sb="212" eb="214">
      <t>セイビ</t>
    </rPh>
    <rPh sb="215" eb="217">
      <t>カンリョウ</t>
    </rPh>
    <rPh sb="219" eb="221">
      <t>ゲンザイ</t>
    </rPh>
    <rPh sb="225" eb="227">
      <t>カクダイ</t>
    </rPh>
    <rPh sb="228" eb="230">
      <t>キュウシ</t>
    </rPh>
    <rPh sb="237" eb="239">
      <t>タクチ</t>
    </rPh>
    <rPh sb="239" eb="241">
      <t>ゾウセイ</t>
    </rPh>
    <rPh sb="242" eb="245">
      <t>ミセツゾク</t>
    </rPh>
    <rPh sb="245" eb="247">
      <t>セタイ</t>
    </rPh>
    <rPh sb="248" eb="250">
      <t>ゲスイ</t>
    </rPh>
    <rPh sb="252" eb="254">
      <t>キリカエ</t>
    </rPh>
    <rPh sb="254" eb="255">
      <t>トウ</t>
    </rPh>
    <rPh sb="256" eb="259">
      <t>ショウキボ</t>
    </rPh>
    <rPh sb="260" eb="262">
      <t>ゾウカ</t>
    </rPh>
    <rPh sb="264" eb="266">
      <t>ミコ</t>
    </rPh>
    <rPh sb="272" eb="273">
      <t>クワ</t>
    </rPh>
    <rPh sb="275" eb="277">
      <t>ジンコウ</t>
    </rPh>
    <rPh sb="277" eb="279">
      <t>ゲンショウ</t>
    </rPh>
    <rPh sb="279" eb="281">
      <t>ジダイ</t>
    </rPh>
    <rPh sb="282" eb="283">
      <t>ムカ</t>
    </rPh>
    <rPh sb="288" eb="290">
      <t>ゲンジョウ</t>
    </rPh>
    <rPh sb="292" eb="294">
      <t>ゲンショウ</t>
    </rPh>
    <rPh sb="296" eb="299">
      <t>カノウセイ</t>
    </rPh>
    <rPh sb="300" eb="302">
      <t>ヒテイ</t>
    </rPh>
    <rPh sb="309" eb="311">
      <t>ホンライ</t>
    </rPh>
    <rPh sb="316" eb="318">
      <t>ブンリュウ</t>
    </rPh>
    <rPh sb="318" eb="319">
      <t>シキ</t>
    </rPh>
    <rPh sb="319" eb="322">
      <t>ゲスイドウ</t>
    </rPh>
    <rPh sb="323" eb="324">
      <t>ヨウ</t>
    </rPh>
    <rPh sb="326" eb="328">
      <t>ケイヒ</t>
    </rPh>
    <rPh sb="331" eb="334">
      <t>フソクブン</t>
    </rPh>
    <rPh sb="335" eb="337">
      <t>シキン</t>
    </rPh>
    <rPh sb="338" eb="340">
      <t>イッパン</t>
    </rPh>
    <rPh sb="340" eb="342">
      <t>カイケイ</t>
    </rPh>
    <rPh sb="344" eb="345">
      <t>ク</t>
    </rPh>
    <rPh sb="346" eb="347">
      <t>ダ</t>
    </rPh>
    <rPh sb="356" eb="357">
      <t>ホン</t>
    </rPh>
    <rPh sb="357" eb="358">
      <t>シ</t>
    </rPh>
    <rPh sb="359" eb="361">
      <t>イッパン</t>
    </rPh>
    <rPh sb="361" eb="363">
      <t>カイケイ</t>
    </rPh>
    <rPh sb="364" eb="366">
      <t>ザイム</t>
    </rPh>
    <rPh sb="366" eb="368">
      <t>ジョウキョウ</t>
    </rPh>
    <rPh sb="369" eb="370">
      <t>キビ</t>
    </rPh>
    <rPh sb="376" eb="378">
      <t>マンガク</t>
    </rPh>
    <rPh sb="379" eb="381">
      <t>クリイレ</t>
    </rPh>
    <rPh sb="381" eb="382">
      <t>キン</t>
    </rPh>
    <rPh sb="392" eb="394">
      <t>ケイエイ</t>
    </rPh>
    <rPh sb="394" eb="396">
      <t>ジョウキョウ</t>
    </rPh>
    <rPh sb="397" eb="399">
      <t>アッカ</t>
    </rPh>
    <rPh sb="414" eb="415">
      <t>ヒョウ</t>
    </rPh>
    <rPh sb="416" eb="417">
      <t>シメ</t>
    </rPh>
    <rPh sb="418" eb="419">
      <t>トオ</t>
    </rPh>
    <rPh sb="426" eb="428">
      <t>スウネン</t>
    </rPh>
    <rPh sb="432" eb="435">
      <t>タンネンド</t>
    </rPh>
    <rPh sb="435" eb="437">
      <t>アカジ</t>
    </rPh>
    <rPh sb="438" eb="440">
      <t>ケイジョウ</t>
    </rPh>
    <rPh sb="443" eb="445">
      <t>ジョウキョウ</t>
    </rPh>
    <rPh sb="446" eb="447">
      <t>マネ</t>
    </rPh>
    <rPh sb="452" eb="454">
      <t>ヘイセイ</t>
    </rPh>
    <rPh sb="456" eb="458">
      <t>ネンド</t>
    </rPh>
    <rPh sb="459" eb="460">
      <t>タイ</t>
    </rPh>
    <rPh sb="462" eb="464">
      <t>クリアゲ</t>
    </rPh>
    <rPh sb="464" eb="466">
      <t>ジュウヨウ</t>
    </rPh>
    <rPh sb="466" eb="467">
      <t>キン</t>
    </rPh>
    <rPh sb="469" eb="470">
      <t>オク</t>
    </rPh>
    <rPh sb="471" eb="474">
      <t>センマンエン</t>
    </rPh>
    <rPh sb="475" eb="476">
      <t>コ</t>
    </rPh>
    <rPh sb="478" eb="481">
      <t>シヨウリョウ</t>
    </rPh>
    <rPh sb="481" eb="483">
      <t>シュウニュウ</t>
    </rPh>
    <rPh sb="484" eb="485">
      <t>ヤク</t>
    </rPh>
    <rPh sb="486" eb="487">
      <t>ワリ</t>
    </rPh>
    <rPh sb="493" eb="496">
      <t>キキテキ</t>
    </rPh>
    <rPh sb="496" eb="49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</si>
</sst>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6-4D77-84E1-4011FE534053}"/>
            </c:ext>
          </c:extLst>
        </c:ser>
        <c:dLbls>
          <c:showLegendKey val="0"/>
          <c:showVal val="0"/>
          <c:showCatName val="0"/>
          <c:showSerName val="0"/>
          <c:showPercent val="0"/>
          <c:showBubbleSize val="0"/>
        </c:dLbls>
        <c:gapWidth val="150"/>
        <c:axId val="79049856"/>
        <c:axId val="790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0.38</c:v>
                </c:pt>
                <c:pt idx="4">
                  <c:v>0.01</c:v>
                </c:pt>
              </c:numCache>
            </c:numRef>
          </c:val>
          <c:smooth val="0"/>
          <c:extLst>
            <c:ext xmlns:c16="http://schemas.microsoft.com/office/drawing/2014/chart" uri="{C3380CC4-5D6E-409C-BE32-E72D297353CC}">
              <c16:uniqueId val="{00000001-6606-4D77-84E1-4011FE534053}"/>
            </c:ext>
          </c:extLst>
        </c:ser>
        <c:dLbls>
          <c:showLegendKey val="0"/>
          <c:showVal val="0"/>
          <c:showCatName val="0"/>
          <c:showSerName val="0"/>
          <c:showPercent val="0"/>
          <c:showBubbleSize val="0"/>
        </c:dLbls>
        <c:marker val="1"/>
        <c:smooth val="0"/>
        <c:axId val="79049856"/>
        <c:axId val="79051776"/>
      </c:lineChart>
      <c:dateAx>
        <c:axId val="79049856"/>
        <c:scaling>
          <c:orientation val="minMax"/>
        </c:scaling>
        <c:delete val="1"/>
        <c:axPos val="b"/>
        <c:numFmt formatCode="ge" sourceLinked="1"/>
        <c:majorTickMark val="none"/>
        <c:minorTickMark val="none"/>
        <c:tickLblPos val="none"/>
        <c:crossAx val="79051776"/>
        <c:crosses val="autoZero"/>
        <c:auto val="1"/>
        <c:lblOffset val="100"/>
        <c:baseTimeUnit val="years"/>
      </c:dateAx>
      <c:valAx>
        <c:axId val="790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72.06</c:v>
                </c:pt>
                <c:pt idx="1">
                  <c:v>72.400000000000006</c:v>
                </c:pt>
                <c:pt idx="2">
                  <c:v>57.26</c:v>
                </c:pt>
                <c:pt idx="3">
                  <c:v>58.43</c:v>
                </c:pt>
                <c:pt idx="4">
                  <c:v>59.46</c:v>
                </c:pt>
              </c:numCache>
            </c:numRef>
          </c:val>
          <c:extLst>
            <c:ext xmlns:c16="http://schemas.microsoft.com/office/drawing/2014/chart" uri="{C3380CC4-5D6E-409C-BE32-E72D297353CC}">
              <c16:uniqueId val="{00000000-C619-47F4-9A9C-38E6A4A03A7E}"/>
            </c:ext>
          </c:extLst>
        </c:ser>
        <c:dLbls>
          <c:showLegendKey val="0"/>
          <c:showVal val="0"/>
          <c:showCatName val="0"/>
          <c:showSerName val="0"/>
          <c:showPercent val="0"/>
          <c:showBubbleSize val="0"/>
        </c:dLbls>
        <c:gapWidth val="150"/>
        <c:axId val="80446976"/>
        <c:axId val="80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62.23</c:v>
                </c:pt>
                <c:pt idx="3">
                  <c:v>60</c:v>
                </c:pt>
                <c:pt idx="4">
                  <c:v>61.03</c:v>
                </c:pt>
              </c:numCache>
            </c:numRef>
          </c:val>
          <c:smooth val="0"/>
          <c:extLst>
            <c:ext xmlns:c16="http://schemas.microsoft.com/office/drawing/2014/chart" uri="{C3380CC4-5D6E-409C-BE32-E72D297353CC}">
              <c16:uniqueId val="{00000001-C619-47F4-9A9C-38E6A4A03A7E}"/>
            </c:ext>
          </c:extLst>
        </c:ser>
        <c:dLbls>
          <c:showLegendKey val="0"/>
          <c:showVal val="0"/>
          <c:showCatName val="0"/>
          <c:showSerName val="0"/>
          <c:showPercent val="0"/>
          <c:showBubbleSize val="0"/>
        </c:dLbls>
        <c:marker val="1"/>
        <c:smooth val="0"/>
        <c:axId val="80446976"/>
        <c:axId val="80448896"/>
      </c:lineChart>
      <c:dateAx>
        <c:axId val="80446976"/>
        <c:scaling>
          <c:orientation val="minMax"/>
        </c:scaling>
        <c:delete val="1"/>
        <c:axPos val="b"/>
        <c:numFmt formatCode="ge" sourceLinked="1"/>
        <c:majorTickMark val="none"/>
        <c:minorTickMark val="none"/>
        <c:tickLblPos val="none"/>
        <c:crossAx val="80448896"/>
        <c:crosses val="autoZero"/>
        <c:auto val="1"/>
        <c:lblOffset val="100"/>
        <c:baseTimeUnit val="years"/>
      </c:dateAx>
      <c:valAx>
        <c:axId val="80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c:v>
                </c:pt>
                <c:pt idx="1">
                  <c:v>95.11</c:v>
                </c:pt>
                <c:pt idx="2">
                  <c:v>97.27</c:v>
                </c:pt>
                <c:pt idx="3">
                  <c:v>97.22</c:v>
                </c:pt>
                <c:pt idx="4">
                  <c:v>97.22</c:v>
                </c:pt>
              </c:numCache>
            </c:numRef>
          </c:val>
          <c:extLst>
            <c:ext xmlns:c16="http://schemas.microsoft.com/office/drawing/2014/chart" uri="{C3380CC4-5D6E-409C-BE32-E72D297353CC}">
              <c16:uniqueId val="{00000000-32D9-46CF-BB9E-E816A392AC95}"/>
            </c:ext>
          </c:extLst>
        </c:ser>
        <c:dLbls>
          <c:showLegendKey val="0"/>
          <c:showVal val="0"/>
          <c:showCatName val="0"/>
          <c:showSerName val="0"/>
          <c:showPercent val="0"/>
          <c:showBubbleSize val="0"/>
        </c:dLbls>
        <c:gapWidth val="150"/>
        <c:axId val="80483456"/>
        <c:axId val="80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86.56</c:v>
                </c:pt>
                <c:pt idx="3">
                  <c:v>86.78</c:v>
                </c:pt>
                <c:pt idx="4">
                  <c:v>86.83</c:v>
                </c:pt>
              </c:numCache>
            </c:numRef>
          </c:val>
          <c:smooth val="0"/>
          <c:extLst>
            <c:ext xmlns:c16="http://schemas.microsoft.com/office/drawing/2014/chart" uri="{C3380CC4-5D6E-409C-BE32-E72D297353CC}">
              <c16:uniqueId val="{00000001-32D9-46CF-BB9E-E816A392AC95}"/>
            </c:ext>
          </c:extLst>
        </c:ser>
        <c:dLbls>
          <c:showLegendKey val="0"/>
          <c:showVal val="0"/>
          <c:showCatName val="0"/>
          <c:showSerName val="0"/>
          <c:showPercent val="0"/>
          <c:showBubbleSize val="0"/>
        </c:dLbls>
        <c:marker val="1"/>
        <c:smooth val="0"/>
        <c:axId val="80483456"/>
        <c:axId val="80485376"/>
      </c:lineChart>
      <c:dateAx>
        <c:axId val="80483456"/>
        <c:scaling>
          <c:orientation val="minMax"/>
        </c:scaling>
        <c:delete val="1"/>
        <c:axPos val="b"/>
        <c:numFmt formatCode="ge" sourceLinked="1"/>
        <c:majorTickMark val="none"/>
        <c:minorTickMark val="none"/>
        <c:tickLblPos val="none"/>
        <c:crossAx val="80485376"/>
        <c:crosses val="autoZero"/>
        <c:auto val="1"/>
        <c:lblOffset val="100"/>
        <c:baseTimeUnit val="years"/>
      </c:dateAx>
      <c:valAx>
        <c:axId val="80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58.4</c:v>
                </c:pt>
                <c:pt idx="1">
                  <c:v>58.63</c:v>
                </c:pt>
                <c:pt idx="2">
                  <c:v>60.59</c:v>
                </c:pt>
                <c:pt idx="3">
                  <c:v>56.86</c:v>
                </c:pt>
                <c:pt idx="4">
                  <c:v>61.01</c:v>
                </c:pt>
              </c:numCache>
            </c:numRef>
          </c:val>
          <c:extLst>
            <c:ext xmlns:c16="http://schemas.microsoft.com/office/drawing/2014/chart" uri="{C3380CC4-5D6E-409C-BE32-E72D297353CC}">
              <c16:uniqueId val="{00000000-F8E9-4264-AC36-2FA71261BF92}"/>
            </c:ext>
          </c:extLst>
        </c:ser>
        <c:dLbls>
          <c:showLegendKey val="0"/>
          <c:showVal val="0"/>
          <c:showCatName val="0"/>
          <c:showSerName val="0"/>
          <c:showPercent val="0"/>
          <c:showBubbleSize val="0"/>
        </c:dLbls>
        <c:gapWidth val="150"/>
        <c:axId val="79233792"/>
        <c:axId val="792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9-4264-AC36-2FA71261BF92}"/>
            </c:ext>
          </c:extLst>
        </c:ser>
        <c:dLbls>
          <c:showLegendKey val="0"/>
          <c:showVal val="0"/>
          <c:showCatName val="0"/>
          <c:showSerName val="0"/>
          <c:showPercent val="0"/>
          <c:showBubbleSize val="0"/>
        </c:dLbls>
        <c:marker val="1"/>
        <c:smooth val="0"/>
        <c:axId val="79233792"/>
        <c:axId val="79235712"/>
      </c:lineChart>
      <c:dateAx>
        <c:axId val="79233792"/>
        <c:scaling>
          <c:orientation val="minMax"/>
        </c:scaling>
        <c:delete val="1"/>
        <c:axPos val="b"/>
        <c:numFmt formatCode="ge" sourceLinked="1"/>
        <c:majorTickMark val="none"/>
        <c:minorTickMark val="none"/>
        <c:tickLblPos val="none"/>
        <c:crossAx val="79235712"/>
        <c:crosses val="autoZero"/>
        <c:auto val="1"/>
        <c:lblOffset val="100"/>
        <c:baseTimeUnit val="years"/>
      </c:dateAx>
      <c:valAx>
        <c:axId val="792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4E-4B89-9B9E-52E48161996D}"/>
            </c:ext>
          </c:extLst>
        </c:ser>
        <c:dLbls>
          <c:showLegendKey val="0"/>
          <c:showVal val="0"/>
          <c:showCatName val="0"/>
          <c:showSerName val="0"/>
          <c:showPercent val="0"/>
          <c:showBubbleSize val="0"/>
        </c:dLbls>
        <c:gapWidth val="150"/>
        <c:axId val="79257984"/>
        <c:axId val="792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4E-4B89-9B9E-52E48161996D}"/>
            </c:ext>
          </c:extLst>
        </c:ser>
        <c:dLbls>
          <c:showLegendKey val="0"/>
          <c:showVal val="0"/>
          <c:showCatName val="0"/>
          <c:showSerName val="0"/>
          <c:showPercent val="0"/>
          <c:showBubbleSize val="0"/>
        </c:dLbls>
        <c:marker val="1"/>
        <c:smooth val="0"/>
        <c:axId val="79257984"/>
        <c:axId val="79259904"/>
      </c:lineChart>
      <c:dateAx>
        <c:axId val="79257984"/>
        <c:scaling>
          <c:orientation val="minMax"/>
        </c:scaling>
        <c:delete val="1"/>
        <c:axPos val="b"/>
        <c:numFmt formatCode="ge" sourceLinked="1"/>
        <c:majorTickMark val="none"/>
        <c:minorTickMark val="none"/>
        <c:tickLblPos val="none"/>
        <c:crossAx val="79259904"/>
        <c:crosses val="autoZero"/>
        <c:auto val="1"/>
        <c:lblOffset val="100"/>
        <c:baseTimeUnit val="years"/>
      </c:dateAx>
      <c:valAx>
        <c:axId val="79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1-4BD2-B83A-20739FBDD40C}"/>
            </c:ext>
          </c:extLst>
        </c:ser>
        <c:dLbls>
          <c:showLegendKey val="0"/>
          <c:showVal val="0"/>
          <c:showCatName val="0"/>
          <c:showSerName val="0"/>
          <c:showPercent val="0"/>
          <c:showBubbleSize val="0"/>
        </c:dLbls>
        <c:gapWidth val="150"/>
        <c:axId val="79831040"/>
        <c:axId val="798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1-4BD2-B83A-20739FBDD40C}"/>
            </c:ext>
          </c:extLst>
        </c:ser>
        <c:dLbls>
          <c:showLegendKey val="0"/>
          <c:showVal val="0"/>
          <c:showCatName val="0"/>
          <c:showSerName val="0"/>
          <c:showPercent val="0"/>
          <c:showBubbleSize val="0"/>
        </c:dLbls>
        <c:marker val="1"/>
        <c:smooth val="0"/>
        <c:axId val="79831040"/>
        <c:axId val="79832960"/>
      </c:lineChart>
      <c:dateAx>
        <c:axId val="79831040"/>
        <c:scaling>
          <c:orientation val="minMax"/>
        </c:scaling>
        <c:delete val="1"/>
        <c:axPos val="b"/>
        <c:numFmt formatCode="ge" sourceLinked="1"/>
        <c:majorTickMark val="none"/>
        <c:minorTickMark val="none"/>
        <c:tickLblPos val="none"/>
        <c:crossAx val="79832960"/>
        <c:crosses val="autoZero"/>
        <c:auto val="1"/>
        <c:lblOffset val="100"/>
        <c:baseTimeUnit val="years"/>
      </c:dateAx>
      <c:valAx>
        <c:axId val="798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B5-41C1-92C0-64CF35737B50}"/>
            </c:ext>
          </c:extLst>
        </c:ser>
        <c:dLbls>
          <c:showLegendKey val="0"/>
          <c:showVal val="0"/>
          <c:showCatName val="0"/>
          <c:showSerName val="0"/>
          <c:showPercent val="0"/>
          <c:showBubbleSize val="0"/>
        </c:dLbls>
        <c:gapWidth val="150"/>
        <c:axId val="79880192"/>
        <c:axId val="798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B5-41C1-92C0-64CF35737B50}"/>
            </c:ext>
          </c:extLst>
        </c:ser>
        <c:dLbls>
          <c:showLegendKey val="0"/>
          <c:showVal val="0"/>
          <c:showCatName val="0"/>
          <c:showSerName val="0"/>
          <c:showPercent val="0"/>
          <c:showBubbleSize val="0"/>
        </c:dLbls>
        <c:marker val="1"/>
        <c:smooth val="0"/>
        <c:axId val="79880192"/>
        <c:axId val="79882112"/>
      </c:lineChart>
      <c:dateAx>
        <c:axId val="79880192"/>
        <c:scaling>
          <c:orientation val="minMax"/>
        </c:scaling>
        <c:delete val="1"/>
        <c:axPos val="b"/>
        <c:numFmt formatCode="ge" sourceLinked="1"/>
        <c:majorTickMark val="none"/>
        <c:minorTickMark val="none"/>
        <c:tickLblPos val="none"/>
        <c:crossAx val="79882112"/>
        <c:crosses val="autoZero"/>
        <c:auto val="1"/>
        <c:lblOffset val="100"/>
        <c:baseTimeUnit val="years"/>
      </c:dateAx>
      <c:valAx>
        <c:axId val="79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C-4CF3-90EB-D5E3095933D7}"/>
            </c:ext>
          </c:extLst>
        </c:ser>
        <c:dLbls>
          <c:showLegendKey val="0"/>
          <c:showVal val="0"/>
          <c:showCatName val="0"/>
          <c:showSerName val="0"/>
          <c:showPercent val="0"/>
          <c:showBubbleSize val="0"/>
        </c:dLbls>
        <c:gapWidth val="150"/>
        <c:axId val="79988224"/>
        <c:axId val="7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C-4CF3-90EB-D5E3095933D7}"/>
            </c:ext>
          </c:extLst>
        </c:ser>
        <c:dLbls>
          <c:showLegendKey val="0"/>
          <c:showVal val="0"/>
          <c:showCatName val="0"/>
          <c:showSerName val="0"/>
          <c:showPercent val="0"/>
          <c:showBubbleSize val="0"/>
        </c:dLbls>
        <c:marker val="1"/>
        <c:smooth val="0"/>
        <c:axId val="79988224"/>
        <c:axId val="79990144"/>
      </c:lineChart>
      <c:dateAx>
        <c:axId val="79988224"/>
        <c:scaling>
          <c:orientation val="minMax"/>
        </c:scaling>
        <c:delete val="1"/>
        <c:axPos val="b"/>
        <c:numFmt formatCode="ge" sourceLinked="1"/>
        <c:majorTickMark val="none"/>
        <c:minorTickMark val="none"/>
        <c:tickLblPos val="none"/>
        <c:crossAx val="79990144"/>
        <c:crosses val="autoZero"/>
        <c:auto val="1"/>
        <c:lblOffset val="100"/>
        <c:baseTimeUnit val="years"/>
      </c:dateAx>
      <c:valAx>
        <c:axId val="7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1964.47</c:v>
                </c:pt>
                <c:pt idx="1">
                  <c:v>1371.92</c:v>
                </c:pt>
                <c:pt idx="2">
                  <c:v>1175.4100000000001</c:v>
                </c:pt>
                <c:pt idx="3" formatCode="#,##0.00;&quot;△&quot;#,##0.00">
                  <c:v>0</c:v>
                </c:pt>
                <c:pt idx="4" formatCode="#,##0.00;&quot;△&quot;#,##0.00">
                  <c:v>0</c:v>
                </c:pt>
              </c:numCache>
            </c:numRef>
          </c:val>
          <c:extLst>
            <c:ext xmlns:c16="http://schemas.microsoft.com/office/drawing/2014/chart" uri="{C3380CC4-5D6E-409C-BE32-E72D297353CC}">
              <c16:uniqueId val="{00000000-17E0-4CC4-BBB3-D43CF17DD942}"/>
            </c:ext>
          </c:extLst>
        </c:ser>
        <c:dLbls>
          <c:showLegendKey val="0"/>
          <c:showVal val="0"/>
          <c:showCatName val="0"/>
          <c:showSerName val="0"/>
          <c:showPercent val="0"/>
          <c:showBubbleSize val="0"/>
        </c:dLbls>
        <c:gapWidth val="150"/>
        <c:axId val="80282752"/>
        <c:axId val="80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1010.51</c:v>
                </c:pt>
                <c:pt idx="3">
                  <c:v>1031.56</c:v>
                </c:pt>
                <c:pt idx="4">
                  <c:v>1053.93</c:v>
                </c:pt>
              </c:numCache>
            </c:numRef>
          </c:val>
          <c:smooth val="0"/>
          <c:extLst>
            <c:ext xmlns:c16="http://schemas.microsoft.com/office/drawing/2014/chart" uri="{C3380CC4-5D6E-409C-BE32-E72D297353CC}">
              <c16:uniqueId val="{00000001-17E0-4CC4-BBB3-D43CF17DD942}"/>
            </c:ext>
          </c:extLst>
        </c:ser>
        <c:dLbls>
          <c:showLegendKey val="0"/>
          <c:showVal val="0"/>
          <c:showCatName val="0"/>
          <c:showSerName val="0"/>
          <c:showPercent val="0"/>
          <c:showBubbleSize val="0"/>
        </c:dLbls>
        <c:marker val="1"/>
        <c:smooth val="0"/>
        <c:axId val="80282752"/>
        <c:axId val="80284672"/>
      </c:lineChart>
      <c:dateAx>
        <c:axId val="80282752"/>
        <c:scaling>
          <c:orientation val="minMax"/>
        </c:scaling>
        <c:delete val="1"/>
        <c:axPos val="b"/>
        <c:numFmt formatCode="ge" sourceLinked="1"/>
        <c:majorTickMark val="none"/>
        <c:minorTickMark val="none"/>
        <c:tickLblPos val="none"/>
        <c:crossAx val="80284672"/>
        <c:crosses val="autoZero"/>
        <c:auto val="1"/>
        <c:lblOffset val="100"/>
        <c:baseTimeUnit val="years"/>
      </c:dateAx>
      <c:valAx>
        <c:axId val="802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42.6</c:v>
                </c:pt>
                <c:pt idx="1">
                  <c:v>72.95</c:v>
                </c:pt>
                <c:pt idx="2">
                  <c:v>76.52</c:v>
                </c:pt>
                <c:pt idx="3">
                  <c:v>69.95</c:v>
                </c:pt>
                <c:pt idx="4">
                  <c:v>80.16</c:v>
                </c:pt>
              </c:numCache>
            </c:numRef>
          </c:val>
          <c:extLst>
            <c:ext xmlns:c16="http://schemas.microsoft.com/office/drawing/2014/chart" uri="{C3380CC4-5D6E-409C-BE32-E72D297353CC}">
              <c16:uniqueId val="{00000000-9D5F-4391-B2DD-6F790605FF1F}"/>
            </c:ext>
          </c:extLst>
        </c:ser>
        <c:dLbls>
          <c:showLegendKey val="0"/>
          <c:showVal val="0"/>
          <c:showCatName val="0"/>
          <c:showSerName val="0"/>
          <c:showPercent val="0"/>
          <c:showBubbleSize val="0"/>
        </c:dLbls>
        <c:gapWidth val="150"/>
        <c:axId val="80300672"/>
        <c:axId val="803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83</c:v>
                </c:pt>
                <c:pt idx="3">
                  <c:v>84.32</c:v>
                </c:pt>
                <c:pt idx="4">
                  <c:v>85.23</c:v>
                </c:pt>
              </c:numCache>
            </c:numRef>
          </c:val>
          <c:smooth val="0"/>
          <c:extLst>
            <c:ext xmlns:c16="http://schemas.microsoft.com/office/drawing/2014/chart" uri="{C3380CC4-5D6E-409C-BE32-E72D297353CC}">
              <c16:uniqueId val="{00000001-9D5F-4391-B2DD-6F790605FF1F}"/>
            </c:ext>
          </c:extLst>
        </c:ser>
        <c:dLbls>
          <c:showLegendKey val="0"/>
          <c:showVal val="0"/>
          <c:showCatName val="0"/>
          <c:showSerName val="0"/>
          <c:showPercent val="0"/>
          <c:showBubbleSize val="0"/>
        </c:dLbls>
        <c:marker val="1"/>
        <c:smooth val="0"/>
        <c:axId val="80300672"/>
        <c:axId val="80339712"/>
      </c:lineChart>
      <c:dateAx>
        <c:axId val="80300672"/>
        <c:scaling>
          <c:orientation val="minMax"/>
        </c:scaling>
        <c:delete val="1"/>
        <c:axPos val="b"/>
        <c:numFmt formatCode="ge" sourceLinked="1"/>
        <c:majorTickMark val="none"/>
        <c:minorTickMark val="none"/>
        <c:tickLblPos val="none"/>
        <c:crossAx val="80339712"/>
        <c:crosses val="autoZero"/>
        <c:auto val="1"/>
        <c:lblOffset val="100"/>
        <c:baseTimeUnit val="years"/>
      </c:dateAx>
      <c:valAx>
        <c:axId val="803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418.23</c:v>
                </c:pt>
                <c:pt idx="1">
                  <c:v>260.02999999999997</c:v>
                </c:pt>
                <c:pt idx="2">
                  <c:v>253.54</c:v>
                </c:pt>
                <c:pt idx="3">
                  <c:v>275.89999999999998</c:v>
                </c:pt>
                <c:pt idx="4">
                  <c:v>244.02</c:v>
                </c:pt>
              </c:numCache>
            </c:numRef>
          </c:val>
          <c:extLst>
            <c:ext xmlns:c16="http://schemas.microsoft.com/office/drawing/2014/chart" uri="{C3380CC4-5D6E-409C-BE32-E72D297353CC}">
              <c16:uniqueId val="{00000000-9CDC-41E9-AF1F-82CBFDA01D73}"/>
            </c:ext>
          </c:extLst>
        </c:ser>
        <c:dLbls>
          <c:showLegendKey val="0"/>
          <c:showVal val="0"/>
          <c:showCatName val="0"/>
          <c:showSerName val="0"/>
          <c:showPercent val="0"/>
          <c:showBubbleSize val="0"/>
        </c:dLbls>
        <c:gapWidth val="150"/>
        <c:axId val="80426880"/>
        <c:axId val="80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193.74</c:v>
                </c:pt>
                <c:pt idx="3">
                  <c:v>188.12</c:v>
                </c:pt>
                <c:pt idx="4">
                  <c:v>185.7</c:v>
                </c:pt>
              </c:numCache>
            </c:numRef>
          </c:val>
          <c:smooth val="0"/>
          <c:extLst>
            <c:ext xmlns:c16="http://schemas.microsoft.com/office/drawing/2014/chart" uri="{C3380CC4-5D6E-409C-BE32-E72D297353CC}">
              <c16:uniqueId val="{00000001-9CDC-41E9-AF1F-82CBFDA01D73}"/>
            </c:ext>
          </c:extLst>
        </c:ser>
        <c:dLbls>
          <c:showLegendKey val="0"/>
          <c:showVal val="0"/>
          <c:showCatName val="0"/>
          <c:showSerName val="0"/>
          <c:showPercent val="0"/>
          <c:showBubbleSize val="0"/>
        </c:dLbls>
        <c:marker val="1"/>
        <c:smooth val="0"/>
        <c:axId val="80426880"/>
        <c:axId val="80433152"/>
      </c:lineChart>
      <c:dateAx>
        <c:axId val="80426880"/>
        <c:scaling>
          <c:orientation val="minMax"/>
        </c:scaling>
        <c:delete val="1"/>
        <c:axPos val="b"/>
        <c:numFmt formatCode="ge" sourceLinked="1"/>
        <c:majorTickMark val="none"/>
        <c:minorTickMark val="none"/>
        <c:tickLblPos val="none"/>
        <c:crossAx val="80433152"/>
        <c:crosses val="autoZero"/>
        <c:auto val="1"/>
        <c:lblOffset val="100"/>
        <c:baseTimeUnit val="years"/>
      </c:dateAx>
      <c:valAx>
        <c:axId val="80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7" width="3.125" style="3" customWidth="1"/>
    <col min="78" max="78" width="7.6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佐賀県　伊万里市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Bd2</v>
      </c>
      <c r="X8" s="84"/>
      <c r="Y8" s="84"/>
      <c r="Z8" s="84"/>
      <c r="AA8" s="84"/>
      <c r="AB8" s="84"/>
      <c r="AC8" s="84"/>
      <c r="AD8" s="85" t="s">
        <v>122</v>
      </c>
      <c r="AE8" s="85"/>
      <c r="AF8" s="85"/>
      <c r="AG8" s="85"/>
      <c r="AH8" s="85"/>
      <c r="AI8" s="85"/>
      <c r="AJ8" s="85"/>
      <c r="AK8" s="4"/>
      <c r="AL8" s="79">
        <f>データ!S6</f>
        <v>56034</v>
      </c>
      <c r="AM8" s="79"/>
      <c r="AN8" s="79"/>
      <c r="AO8" s="79"/>
      <c r="AP8" s="79"/>
      <c r="AQ8" s="79"/>
      <c r="AR8" s="79"/>
      <c r="AS8" s="79"/>
      <c r="AT8" s="78">
        <f>データ!T6</f>
        <v>255.25</v>
      </c>
      <c r="AU8" s="78"/>
      <c r="AV8" s="78"/>
      <c r="AW8" s="78"/>
      <c r="AX8" s="78"/>
      <c r="AY8" s="78"/>
      <c r="AZ8" s="78"/>
      <c r="BA8" s="78"/>
      <c r="BB8" s="78">
        <f>データ!U6</f>
        <v>219.53</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53.74</v>
      </c>
      <c r="Q10" s="78"/>
      <c r="R10" s="78"/>
      <c r="S10" s="78"/>
      <c r="T10" s="78"/>
      <c r="U10" s="78"/>
      <c r="V10" s="78"/>
      <c r="W10" s="78">
        <f>データ!Q6</f>
        <v>78.94</v>
      </c>
      <c r="X10" s="78"/>
      <c r="Y10" s="78"/>
      <c r="Z10" s="78"/>
      <c r="AA10" s="78"/>
      <c r="AB10" s="78"/>
      <c r="AC10" s="78"/>
      <c r="AD10" s="79">
        <f>データ!R6</f>
        <v>3420</v>
      </c>
      <c r="AE10" s="79"/>
      <c r="AF10" s="79"/>
      <c r="AG10" s="79"/>
      <c r="AH10" s="79"/>
      <c r="AI10" s="79"/>
      <c r="AJ10" s="79"/>
      <c r="AK10" s="2"/>
      <c r="AL10" s="79">
        <f>データ!V6</f>
        <v>30045</v>
      </c>
      <c r="AM10" s="79"/>
      <c r="AN10" s="79"/>
      <c r="AO10" s="79"/>
      <c r="AP10" s="79"/>
      <c r="AQ10" s="79"/>
      <c r="AR10" s="79"/>
      <c r="AS10" s="79"/>
      <c r="AT10" s="78">
        <f>データ!W6</f>
        <v>10.55</v>
      </c>
      <c r="AU10" s="78"/>
      <c r="AV10" s="78"/>
      <c r="AW10" s="78"/>
      <c r="AX10" s="78"/>
      <c r="AY10" s="78"/>
      <c r="AZ10" s="78"/>
      <c r="BA10" s="78"/>
      <c r="BB10" s="78">
        <f>データ!X6</f>
        <v>2847.87</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412058</v>
      </c>
      <c r="D6" s="33">
        <f t="shared" si="3"/>
        <v>47</v>
      </c>
      <c r="E6" s="33">
        <f t="shared" si="3"/>
        <v>17</v>
      </c>
      <c r="F6" s="33">
        <f t="shared" si="3"/>
        <v>1</v>
      </c>
      <c r="G6" s="33">
        <f t="shared" si="3"/>
        <v>0</v>
      </c>
      <c r="H6" s="33" t="str">
        <f t="shared" si="3"/>
        <v>佐賀県　伊万里市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53.74</v>
      </c>
      <c r="Q6" s="34">
        <f t="shared" si="3"/>
        <v>78.94</v>
      </c>
      <c r="R6" s="34">
        <f t="shared" si="3"/>
        <v>3420</v>
      </c>
      <c r="S6" s="34">
        <f t="shared" si="3"/>
        <v>56034</v>
      </c>
      <c r="T6" s="34">
        <f t="shared" si="3"/>
        <v>255.25</v>
      </c>
      <c r="U6" s="34">
        <f t="shared" si="3"/>
        <v>219.53</v>
      </c>
      <c r="V6" s="34">
        <f t="shared" si="3"/>
        <v>30045</v>
      </c>
      <c r="W6" s="34">
        <f t="shared" si="3"/>
        <v>10.55</v>
      </c>
      <c r="X6" s="34">
        <f t="shared" si="3"/>
        <v>2847.87</v>
      </c>
      <c r="Y6" s="35">
        <f>IF(Y7="",NA(),Y7)</f>
        <v>58.4</v>
      </c>
      <c r="Z6" s="35">
        <f t="shared" ref="Z6:AH6" si="4">IF(Z7="",NA(),Z7)</f>
        <v>58.63</v>
      </c>
      <c r="AA6" s="35">
        <f t="shared" si="4"/>
        <v>60.59</v>
      </c>
      <c r="AB6" s="35">
        <f t="shared" si="4"/>
        <v>56.86</v>
      </c>
      <c r="AC6" s="35">
        <f t="shared" si="4"/>
        <v>61.01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1964.47</v>
      </c>
      <c r="BG6" s="35">
        <f t="shared" ref="BG6:BO6" si="7">IF(BG7="",NA(),BG7)</f>
        <v>1371.92</v>
      </c>
      <c r="BH6" s="35">
        <f t="shared" si="7"/>
        <v>1175.4100000000001</v>
      </c>
      <c r="BI6" s="34">
        <f t="shared" si="7"/>
        <v>0</v>
      </c>
      <c r="BJ6" s="34">
        <f t="shared" si="7"/>
        <v>0</v>
      </c>
      <c r="BK6" s="35">
        <f t="shared" si="7"/>
        <v>1273.52</v>
      </c>
      <c r="BL6" s="35">
        <f t="shared" si="7"/>
        <v>1209.95</v>
      </c>
      <c r="BM6" s="35">
        <f t="shared" si="7"/>
        <v>1010.51</v>
      </c>
      <c r="BN6" s="35">
        <f t="shared" si="7"/>
        <v>1031.56</v>
      </c>
      <c r="BO6" s="35">
        <f t="shared" si="7"/>
        <v>1053.93</v>
      </c>
      <c r="BP6" s="34" t="str">
        <f>IF(BP7="","",IF(BP7="-","【-】","【"&amp;SUBSTITUTE(TEXT(BP7,"#,##0.00"),"-","△")&amp;"】"))</f>
        <v>【728.30】</v>
      </c>
      <c r="BQ6" s="35">
        <f>IF(BQ7="",NA(),BQ7)</f>
        <v>42.6</v>
      </c>
      <c r="BR6" s="35">
        <f t="shared" ref="BR6:BZ6" si="8">IF(BR7="",NA(),BR7)</f>
        <v>72.95</v>
      </c>
      <c r="BS6" s="35">
        <f t="shared" si="8"/>
        <v>76.52</v>
      </c>
      <c r="BT6" s="35">
        <f t="shared" si="8"/>
        <v>69.95</v>
      </c>
      <c r="BU6" s="35">
        <f t="shared" si="8"/>
        <v>80.16</v>
      </c>
      <c r="BV6" s="35">
        <f t="shared" si="8"/>
        <v>67.849999999999994</v>
      </c>
      <c r="BW6" s="35">
        <f t="shared" si="8"/>
        <v>69.48</v>
      </c>
      <c r="BX6" s="35">
        <f t="shared" si="8"/>
        <v>83</v>
      </c>
      <c r="BY6" s="35">
        <f t="shared" si="8"/>
        <v>84.32</v>
      </c>
      <c r="BZ6" s="35">
        <f t="shared" si="8"/>
        <v>85.23</v>
      </c>
      <c r="CA6" s="34" t="str">
        <f>IF(CA7="","",IF(CA7="-","【-】","【"&amp;SUBSTITUTE(TEXT(CA7,"#,##0.00"),"-","△")&amp;"】"))</f>
        <v>【100.04】</v>
      </c>
      <c r="CB6" s="35">
        <f>IF(CB7="",NA(),CB7)</f>
        <v>418.23</v>
      </c>
      <c r="CC6" s="35">
        <f t="shared" ref="CC6:CK6" si="9">IF(CC7="",NA(),CC7)</f>
        <v>260.02999999999997</v>
      </c>
      <c r="CD6" s="35">
        <f t="shared" si="9"/>
        <v>253.54</v>
      </c>
      <c r="CE6" s="35">
        <f t="shared" si="9"/>
        <v>275.89999999999998</v>
      </c>
      <c r="CF6" s="35">
        <f t="shared" si="9"/>
        <v>244.02</v>
      </c>
      <c r="CG6" s="35">
        <f t="shared" si="9"/>
        <v>224.94</v>
      </c>
      <c r="CH6" s="35">
        <f t="shared" si="9"/>
        <v>220.67</v>
      </c>
      <c r="CI6" s="35">
        <f t="shared" si="9"/>
        <v>193.74</v>
      </c>
      <c r="CJ6" s="35">
        <f t="shared" si="9"/>
        <v>188.12</v>
      </c>
      <c r="CK6" s="35">
        <f t="shared" si="9"/>
        <v>185.7</v>
      </c>
      <c r="CL6" s="34" t="str">
        <f>IF(CL7="","",IF(CL7="-","【-】","【"&amp;SUBSTITUTE(TEXT(CL7,"#,##0.00"),"-","△")&amp;"】"))</f>
        <v>【137.82】</v>
      </c>
      <c r="CM6" s="35">
        <f>IF(CM7="",NA(),CM7)</f>
        <v>72.06</v>
      </c>
      <c r="CN6" s="35">
        <f t="shared" ref="CN6:CV6" si="10">IF(CN7="",NA(),CN7)</f>
        <v>72.400000000000006</v>
      </c>
      <c r="CO6" s="35">
        <f t="shared" si="10"/>
        <v>57.26</v>
      </c>
      <c r="CP6" s="35">
        <f t="shared" si="10"/>
        <v>58.43</v>
      </c>
      <c r="CQ6" s="35">
        <f t="shared" si="10"/>
        <v>59.46</v>
      </c>
      <c r="CR6" s="35">
        <f t="shared" si="10"/>
        <v>55.41</v>
      </c>
      <c r="CS6" s="35">
        <f t="shared" si="10"/>
        <v>55.81</v>
      </c>
      <c r="CT6" s="35">
        <f t="shared" si="10"/>
        <v>62.23</v>
      </c>
      <c r="CU6" s="35">
        <f t="shared" si="10"/>
        <v>60</v>
      </c>
      <c r="CV6" s="35">
        <f t="shared" si="10"/>
        <v>61.03</v>
      </c>
      <c r="CW6" s="34" t="str">
        <f>IF(CW7="","",IF(CW7="-","【-】","【"&amp;SUBSTITUTE(TEXT(CW7,"#,##0.00"),"-","△")&amp;"】"))</f>
        <v>【60.09】</v>
      </c>
      <c r="CX6" s="35">
        <f>IF(CX7="",NA(),CX7)</f>
        <v>93.9</v>
      </c>
      <c r="CY6" s="35">
        <f t="shared" ref="CY6:DG6" si="11">IF(CY7="",NA(),CY7)</f>
        <v>95.11</v>
      </c>
      <c r="CZ6" s="35">
        <f t="shared" si="11"/>
        <v>97.27</v>
      </c>
      <c r="DA6" s="35">
        <f t="shared" si="11"/>
        <v>97.22</v>
      </c>
      <c r="DB6" s="35">
        <f t="shared" si="11"/>
        <v>97.22</v>
      </c>
      <c r="DC6" s="35">
        <f t="shared" si="11"/>
        <v>84.12</v>
      </c>
      <c r="DD6" s="35">
        <f t="shared" si="11"/>
        <v>84.41</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0.38</v>
      </c>
      <c r="EN6" s="35">
        <f t="shared" si="14"/>
        <v>0.01</v>
      </c>
      <c r="EO6" s="34" t="str">
        <f>IF(EO7="","",IF(EO7="-","【-】","【"&amp;SUBSTITUTE(TEXT(EO7,"#,##0.00"),"-","△")&amp;"】"))</f>
        <v>【0.27】</v>
      </c>
    </row>
    <row r="7" spans="1:145" s="36" customFormat="1" x14ac:dyDescent="0.15">
      <c r="A7" s="28"/>
      <c r="B7" s="37">
        <v>2016</v>
      </c>
      <c r="C7" s="37">
        <v>412058</v>
      </c>
      <c r="D7" s="37">
        <v>47</v>
      </c>
      <c r="E7" s="37">
        <v>17</v>
      </c>
      <c r="F7" s="37">
        <v>1</v>
      </c>
      <c r="G7" s="37">
        <v>0</v>
      </c>
      <c r="H7" s="37" t="s">
        <v>109</v>
      </c>
      <c r="I7" s="37" t="s">
        <v>110</v>
      </c>
      <c r="J7" s="37" t="s">
        <v>111</v>
      </c>
      <c r="K7" s="37" t="s">
        <v>112</v>
      </c>
      <c r="L7" s="37" t="s">
        <v>113</v>
      </c>
      <c r="M7" s="37"/>
      <c r="N7" s="38" t="s">
        <v>114</v>
      </c>
      <c r="O7" s="38" t="s">
        <v>115</v>
      </c>
      <c r="P7" s="38">
        <v>53.74</v>
      </c>
      <c r="Q7" s="38">
        <v>78.94</v>
      </c>
      <c r="R7" s="38">
        <v>3420</v>
      </c>
      <c r="S7" s="38">
        <v>56034</v>
      </c>
      <c r="T7" s="38">
        <v>255.25</v>
      </c>
      <c r="U7" s="38">
        <v>219.53</v>
      </c>
      <c r="V7" s="38">
        <v>30045</v>
      </c>
      <c r="W7" s="38">
        <v>10.55</v>
      </c>
      <c r="X7" s="38">
        <v>2847.87</v>
      </c>
      <c r="Y7" s="38">
        <v>58.4</v>
      </c>
      <c r="Z7" s="38">
        <v>58.63</v>
      </c>
      <c r="AA7" s="38">
        <v>60.59</v>
      </c>
      <c r="AB7" s="38">
        <v>56.86</v>
      </c>
      <c r="AC7" s="38">
        <v>61.01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1964.47</v>
      </c>
      <c r="BG7" s="38">
        <v>1371.92</v>
      </c>
      <c r="BH7" s="38">
        <v>1175.4100000000001</v>
      </c>
      <c r="BI7" s="38">
        <v>0</v>
      </c>
      <c r="BJ7" s="38">
        <v>0</v>
      </c>
      <c r="BK7" s="38">
        <v>1273.52</v>
      </c>
      <c r="BL7" s="38">
        <v>1209.95</v>
      </c>
      <c r="BM7" s="38">
        <v>1010.51</v>
      </c>
      <c r="BN7" s="38">
        <v>1031.56</v>
      </c>
      <c r="BO7" s="38">
        <v>1053.93</v>
      </c>
      <c r="BP7" s="38">
        <v>728.3</v>
      </c>
      <c r="BQ7" s="38">
        <v>42.6</v>
      </c>
      <c r="BR7" s="38">
        <v>72.95</v>
      </c>
      <c r="BS7" s="38">
        <v>76.52</v>
      </c>
      <c r="BT7" s="38">
        <v>69.95</v>
      </c>
      <c r="BU7" s="38">
        <v>80.16</v>
      </c>
      <c r="BV7" s="38">
        <v>67.849999999999994</v>
      </c>
      <c r="BW7" s="38">
        <v>69.48</v>
      </c>
      <c r="BX7" s="38">
        <v>83</v>
      </c>
      <c r="BY7" s="38">
        <v>84.32</v>
      </c>
      <c r="BZ7" s="38">
        <v>85.23</v>
      </c>
      <c r="CA7" s="38">
        <v>100.04</v>
      </c>
      <c r="CB7" s="38">
        <v>418.23</v>
      </c>
      <c r="CC7" s="38">
        <v>260.02999999999997</v>
      </c>
      <c r="CD7" s="38">
        <v>253.54</v>
      </c>
      <c r="CE7" s="38">
        <v>275.89999999999998</v>
      </c>
      <c r="CF7" s="38">
        <v>244.02</v>
      </c>
      <c r="CG7" s="38">
        <v>224.94</v>
      </c>
      <c r="CH7" s="38">
        <v>220.67</v>
      </c>
      <c r="CI7" s="38">
        <v>193.74</v>
      </c>
      <c r="CJ7" s="38">
        <v>188.12</v>
      </c>
      <c r="CK7" s="38">
        <v>185.7</v>
      </c>
      <c r="CL7" s="38">
        <v>137.82</v>
      </c>
      <c r="CM7" s="38">
        <v>72.06</v>
      </c>
      <c r="CN7" s="38">
        <v>72.400000000000006</v>
      </c>
      <c r="CO7" s="38">
        <v>57.26</v>
      </c>
      <c r="CP7" s="38">
        <v>58.43</v>
      </c>
      <c r="CQ7" s="38">
        <v>59.46</v>
      </c>
      <c r="CR7" s="38">
        <v>55.41</v>
      </c>
      <c r="CS7" s="38">
        <v>55.81</v>
      </c>
      <c r="CT7" s="38">
        <v>62.23</v>
      </c>
      <c r="CU7" s="38">
        <v>60</v>
      </c>
      <c r="CV7" s="38">
        <v>61.03</v>
      </c>
      <c r="CW7" s="38">
        <v>60.09</v>
      </c>
      <c r="CX7" s="38">
        <v>93.9</v>
      </c>
      <c r="CY7" s="38">
        <v>95.11</v>
      </c>
      <c r="CZ7" s="38">
        <v>97.27</v>
      </c>
      <c r="DA7" s="38">
        <v>97.22</v>
      </c>
      <c r="DB7" s="38">
        <v>97.22</v>
      </c>
      <c r="DC7" s="38">
        <v>84.12</v>
      </c>
      <c r="DD7" s="38">
        <v>84.41</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田久保　克明（市町支援課）</cp:lastModifiedBy>
  <cp:lastPrinted>2018-02-21T07:53:04Z</cp:lastPrinted>
  <dcterms:created xsi:type="dcterms:W3CDTF">2017-12-25T02:13:02Z</dcterms:created>
  <dcterms:modified xsi:type="dcterms:W3CDTF">2018-02-22T04:08:54Z</dcterms:modified>
</cp:coreProperties>
</file>