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AGASUIDO3\keiri\経理係\照会文書\県庁\市町村課\２９年度\公営企業に係る「経営比較分析表」の分析について H30.1.29\"/>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I10" i="4" s="1"/>
  <c r="N6" i="5"/>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AT10" i="4"/>
  <c r="W10" i="4"/>
  <c r="B10" i="4"/>
  <c r="BB8" i="4"/>
  <c r="AT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<sst xmlns="http://schemas.openxmlformats.org/spreadsheetml/2006/main" count="235" uniqueCount="123">
  <si>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</si>
  <si>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</si>
  <si>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</si>
  <si>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</si>
  <si>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</si>
  <si>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</si>
  <si>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</si>
  <si>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</si>
  <si>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</si>
  <si>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</si>
  <si>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</si>
  <si>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</si>
  <si>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</si>
  <si>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</si>
  <si>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</si>
  <si>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</si>
  <si>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</si>
  <si>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</si>
  <si>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</si>
  <si>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</si>
  <si>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</si>
  <si>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</si>
  <si>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</si>
  <si>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</si>
  <si>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</si>
  <si>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</si>
  <si>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</si>
  <si>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</si>
  <si>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</si>
  <si>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</si>
  <si>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</si>
  <si>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</si>
  <si>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</si>
  <si>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</si>
  <si>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</si>
  <si>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</si>
  <si>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</si>
  <si>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</si>
  <si>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</si>
  <si>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</si>
  <si>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</si>
  <si>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</si>
  <si>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</si>
  <si>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</si>
  <si>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</si>
  <si>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</si>
  <si>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</si>
  <si>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</si>
  <si>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</si>
  <si>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</si>
  <si>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</si>
  <si>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</si>
  <si>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</si>
  <si>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</si>
  <si>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</si>
  <si>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</si>
  <si>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</si>
  <si>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</si>
  <si>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</si>
  <si>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</si>
  <si>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</si>
  <si>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</si>
  <si>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</si>
  <si>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</si>
  <si>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</si>
  <si>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</si>
  <si>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</si>
  <si>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</si>
  <si>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</si>
  <si>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</si>
  <si>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</si>
  <si>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</si>
  <si>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</si>
  <si>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</si>
  <si>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</si>
  <si>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</si>
  <si>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</si>
  <si>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</si>
  <si>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</si>
  <si>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</si>
  <si>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</si>
  <si>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</si>
  <si>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</si>
  <si>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</si>
  <si>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</si>
  <si>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</si>
  <si>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</si>
  <si>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</si>
  <si>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</si>
  <si>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</si>
  <si>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</si>
  <si>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</si>
  <si>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</si>
  <si>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</si>
  <si>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</si>
  <si>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</si>
  <si>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</si>
  <si>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</si>
  <si>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</si>
  <si>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</si>
  <si>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</si>
  <si>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</si>
  <si>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</si>
  <si>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</si>
  <si>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</si>
  <si>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</si>
  <si>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</si>
  <si>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</si>
  <si>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佐賀市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</si>
  <si>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</si>
  <si>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</si>
  <si>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</si>
  <si>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</si>
  <si>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</si>
  <si>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</si>
  <si>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</si>
  <si>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</si>
  <si>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</si>
  <si>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</si>
  <si>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phoneticPr fontId="4"/>
  </si>
  <si>
    <t>　当市の公共下水道事業は、平成30年度までを目標に下水道管渠の面整備を行っている。
　国庫補助金を最大限に活用（補助率は工事費の50％）し整備を行っており、起債（工事費の45％）については、面整備が完了するまでは発行額が多くなっている。しかし、今後は面整備の終了に伴い企業債残高は減少する。
①･･･100%を超えて推移している。
③･･･100%を下回っており、水道事業会計からの一時借入金によって資金融通をしていることから、主たる収入源である使用料の改定も検討が必要と考える。
⑤･･･100%を上回ったが、今後も持続的な経営を行うため、更なる費用削減や更新投資等に当てる財源を確保する必要がある。
⑥･･･面整備を進めている最中のため、類似団体平均値と比較すると高くなっている。
　</t>
    <rPh sb="1" eb="3">
      <t>トウシ</t>
    </rPh>
    <rPh sb="4" eb="6">
      <t>コウキョウ</t>
    </rPh>
    <rPh sb="6" eb="9">
      <t>ゲスイドウ</t>
    </rPh>
    <rPh sb="9" eb="11">
      <t>ジギョウ</t>
    </rPh>
    <rPh sb="13" eb="15">
      <t>ヘイセイ</t>
    </rPh>
    <rPh sb="17" eb="19">
      <t>ネンド</t>
    </rPh>
    <rPh sb="22" eb="24">
      <t>モクヒョウ</t>
    </rPh>
    <rPh sb="25" eb="28">
      <t>ゲスイドウ</t>
    </rPh>
    <rPh sb="28" eb="30">
      <t>カンキョ</t>
    </rPh>
    <rPh sb="31" eb="32">
      <t>メン</t>
    </rPh>
    <rPh sb="32" eb="34">
      <t>セイビ</t>
    </rPh>
    <rPh sb="35" eb="36">
      <t>オコナ</t>
    </rPh>
    <rPh sb="43" eb="45">
      <t>コッコ</t>
    </rPh>
    <rPh sb="45" eb="48">
      <t>ホジョキン</t>
    </rPh>
    <rPh sb="49" eb="52">
      <t>サイダイゲン</t>
    </rPh>
    <rPh sb="53" eb="55">
      <t>カツヨウ</t>
    </rPh>
    <rPh sb="56" eb="59">
      <t>ホジョリツ</t>
    </rPh>
    <rPh sb="60" eb="63">
      <t>コウジヒ</t>
    </rPh>
    <rPh sb="69" eb="71">
      <t>セイビ</t>
    </rPh>
    <rPh sb="72" eb="73">
      <t>オコナ</t>
    </rPh>
    <rPh sb="78" eb="80">
      <t>キサイ</t>
    </rPh>
    <rPh sb="81" eb="84">
      <t>コウジヒ</t>
    </rPh>
    <rPh sb="95" eb="96">
      <t>メン</t>
    </rPh>
    <rPh sb="96" eb="98">
      <t>セイビ</t>
    </rPh>
    <rPh sb="99" eb="101">
      <t>カンリョウ</t>
    </rPh>
    <rPh sb="106" eb="108">
      <t>ハッコウ</t>
    </rPh>
    <rPh sb="108" eb="109">
      <t>ガク</t>
    </rPh>
    <rPh sb="110" eb="111">
      <t>オオ</t>
    </rPh>
    <rPh sb="122" eb="124">
      <t>コンゴ</t>
    </rPh>
    <rPh sb="125" eb="126">
      <t>メン</t>
    </rPh>
    <rPh sb="126" eb="128">
      <t>セイビ</t>
    </rPh>
    <rPh sb="129" eb="131">
      <t>シュウリョウ</t>
    </rPh>
    <rPh sb="132" eb="133">
      <t>トモナ</t>
    </rPh>
    <rPh sb="134" eb="136">
      <t>キギョウ</t>
    </rPh>
    <rPh sb="136" eb="137">
      <t>サイ</t>
    </rPh>
    <rPh sb="137" eb="139">
      <t>ザンダカ</t>
    </rPh>
    <rPh sb="140" eb="142">
      <t>ゲンショウ</t>
    </rPh>
    <rPh sb="156" eb="157">
      <t>コ</t>
    </rPh>
    <rPh sb="159" eb="161">
      <t>スイイ</t>
    </rPh>
    <rPh sb="326" eb="328">
      <t>ヘイキン</t>
    </rPh>
    <rPh sb="328" eb="329">
      <t>チ</t>
    </rPh>
    <rPh sb="335" eb="336">
      <t>タカ</t>
    </rPh>
    <phoneticPr fontId="7"/>
  </si>
  <si>
    <r>
      <t xml:space="preserve">
　</t>
    </r>
    <r>
      <rPr>
        <sz val="11"/>
        <rFont val="ＭＳ ゴシック"/>
        <family val="3"/>
        <charset val="128"/>
      </rPr>
      <t>今後は、平成29年3月に策定した「佐賀市下水道事業経営戦略」に基づき、耐震対策（耐震化計画、改築更新計画の策定）、長寿命化対策（ストックマネジメント計画の策定）、施設統廃合計画の検討などを実施することにより、投資額の縮減を図りながら、計画的・効率的な更新を行うとともに、経営健全化に向けた取組みとして、水洗化率の向上や使用料の適正化に向けた早急な検討などが必要である。</t>
    </r>
    <rPh sb="6" eb="8">
      <t>ヘイセイ</t>
    </rPh>
    <rPh sb="10" eb="11">
      <t>ネン</t>
    </rPh>
    <rPh sb="12" eb="13">
      <t>ガツ</t>
    </rPh>
    <rPh sb="14" eb="16">
      <t>サクテイ</t>
    </rPh>
    <rPh sb="19" eb="22">
      <t>サガシ</t>
    </rPh>
    <rPh sb="22" eb="25">
      <t>ゲスイドウ</t>
    </rPh>
    <rPh sb="25" eb="27">
      <t>ジギョウ</t>
    </rPh>
    <rPh sb="27" eb="29">
      <t>ケイエイ</t>
    </rPh>
    <rPh sb="29" eb="31">
      <t>センリャク</t>
    </rPh>
    <rPh sb="33" eb="34">
      <t>モト</t>
    </rPh>
    <rPh sb="37" eb="39">
      <t>タイシン</t>
    </rPh>
    <rPh sb="39" eb="41">
      <t>タイサク</t>
    </rPh>
    <rPh sb="42" eb="45">
      <t>タイシンカ</t>
    </rPh>
    <rPh sb="45" eb="47">
      <t>ケイカク</t>
    </rPh>
    <rPh sb="48" eb="50">
      <t>カイチク</t>
    </rPh>
    <rPh sb="50" eb="52">
      <t>コウシン</t>
    </rPh>
    <rPh sb="52" eb="54">
      <t>ケイカク</t>
    </rPh>
    <rPh sb="55" eb="57">
      <t>サクテイ</t>
    </rPh>
    <rPh sb="59" eb="60">
      <t>チョウ</t>
    </rPh>
    <rPh sb="60" eb="63">
      <t>ジュミョウカ</t>
    </rPh>
    <rPh sb="63" eb="65">
      <t>タイサク</t>
    </rPh>
    <rPh sb="76" eb="78">
      <t>ケイカク</t>
    </rPh>
    <rPh sb="79" eb="81">
      <t>サクテイ</t>
    </rPh>
    <rPh sb="83" eb="85">
      <t>シセツ</t>
    </rPh>
    <rPh sb="85" eb="88">
      <t>トウハイゴウ</t>
    </rPh>
    <rPh sb="88" eb="90">
      <t>ケイカク</t>
    </rPh>
    <rPh sb="91" eb="93">
      <t>ケントウ</t>
    </rPh>
    <rPh sb="96" eb="98">
      <t>ジッシ</t>
    </rPh>
    <rPh sb="106" eb="108">
      <t>トウシ</t>
    </rPh>
    <rPh sb="108" eb="109">
      <t>ガク</t>
    </rPh>
    <rPh sb="110" eb="112">
      <t>シュクゲン</t>
    </rPh>
    <rPh sb="113" eb="114">
      <t>ハカ</t>
    </rPh>
    <rPh sb="119" eb="122">
      <t>ケイカクテキ</t>
    </rPh>
    <rPh sb="123" eb="126">
      <t>コウリツテキ</t>
    </rPh>
    <rPh sb="127" eb="129">
      <t>コウシン</t>
    </rPh>
    <rPh sb="130" eb="131">
      <t>オコナ</t>
    </rPh>
    <rPh sb="137" eb="139">
      <t>ケイエイ</t>
    </rPh>
    <rPh sb="139" eb="142">
      <t>ケンゼンカ</t>
    </rPh>
    <rPh sb="143" eb="144">
      <t>ム</t>
    </rPh>
    <rPh sb="146" eb="148">
      <t>トリク</t>
    </rPh>
    <rPh sb="153" eb="156">
      <t>スイセンカ</t>
    </rPh>
    <rPh sb="156" eb="157">
      <t>リツ</t>
    </rPh>
    <rPh sb="158" eb="160">
      <t>コウジョウ</t>
    </rPh>
    <rPh sb="161" eb="163">
      <t>シヨウ</t>
    </rPh>
    <rPh sb="163" eb="164">
      <t>リョウ</t>
    </rPh>
    <rPh sb="165" eb="168">
      <t>テキセイカ</t>
    </rPh>
    <rPh sb="169" eb="170">
      <t>ム</t>
    </rPh>
    <rPh sb="172" eb="174">
      <t>ソウキュウ</t>
    </rPh>
    <rPh sb="175" eb="177">
      <t>ケントウ</t>
    </rPh>
    <rPh sb="180" eb="182">
      <t>ヒツヨウ</t>
    </rPh>
    <phoneticPr fontId="7"/>
  </si>
  <si>
    <t>　当市の公共下水道事業は、昭和47年に幹線管渠布設工事に着手し、昭和53年に終末処理場（現在の下水浄化センター）の処理を開始した。
　法定耐用年数が50年である管渠については、耐用年数を超えた管渠は存在しない。
　下水浄化センターの施設については、機械装置等の資産は順次更新に努めている。なお、躯体については、耐用年数を超えていない。
　ただし、耐用年数内であっても、施設の劣化に起因する故障・陥没等が発生しているため、管路診断・更生工事等を行い、施設の老朽化による事故防止に努めている。</t>
    <rPh sb="1" eb="3">
      <t>トウシ</t>
    </rPh>
    <rPh sb="13" eb="15">
      <t>ショウワ</t>
    </rPh>
    <rPh sb="17" eb="18">
      <t>ネン</t>
    </rPh>
    <rPh sb="19" eb="21">
      <t>カンセン</t>
    </rPh>
    <rPh sb="21" eb="23">
      <t>カンキョ</t>
    </rPh>
    <rPh sb="23" eb="25">
      <t>フセツ</t>
    </rPh>
    <rPh sb="25" eb="27">
      <t>コウジ</t>
    </rPh>
    <rPh sb="28" eb="30">
      <t>チャクシュ</t>
    </rPh>
    <rPh sb="32" eb="34">
      <t>ショウワ</t>
    </rPh>
    <rPh sb="36" eb="37">
      <t>ネン</t>
    </rPh>
    <rPh sb="38" eb="40">
      <t>シュウマツ</t>
    </rPh>
    <rPh sb="40" eb="42">
      <t>ショリ</t>
    </rPh>
    <rPh sb="42" eb="43">
      <t>ジョウ</t>
    </rPh>
    <rPh sb="44" eb="46">
      <t>ゲンザイ</t>
    </rPh>
    <rPh sb="47" eb="49">
      <t>ゲスイ</t>
    </rPh>
    <rPh sb="49" eb="51">
      <t>ジョウカ</t>
    </rPh>
    <rPh sb="57" eb="59">
      <t>ショリ</t>
    </rPh>
    <rPh sb="60" eb="62">
      <t>カイシ</t>
    </rPh>
    <rPh sb="67" eb="69">
      <t>ホウテイ</t>
    </rPh>
    <rPh sb="69" eb="71">
      <t>タイヨウ</t>
    </rPh>
    <rPh sb="71" eb="73">
      <t>ネンスウ</t>
    </rPh>
    <rPh sb="76" eb="77">
      <t>ネン</t>
    </rPh>
    <rPh sb="80" eb="82">
      <t>カンキョ</t>
    </rPh>
    <rPh sb="88" eb="90">
      <t>タイヨウ</t>
    </rPh>
    <rPh sb="90" eb="92">
      <t>ネンスウ</t>
    </rPh>
    <rPh sb="93" eb="94">
      <t>コ</t>
    </rPh>
    <rPh sb="96" eb="98">
      <t>カンキョ</t>
    </rPh>
    <rPh sb="99" eb="101">
      <t>ソンザイ</t>
    </rPh>
    <rPh sb="107" eb="109">
      <t>ゲスイ</t>
    </rPh>
    <rPh sb="109" eb="111">
      <t>ジョウカ</t>
    </rPh>
    <rPh sb="116" eb="118">
      <t>シセツ</t>
    </rPh>
    <rPh sb="124" eb="126">
      <t>キカイ</t>
    </rPh>
    <rPh sb="126" eb="128">
      <t>ソウチ</t>
    </rPh>
    <rPh sb="128" eb="129">
      <t>トウ</t>
    </rPh>
    <rPh sb="130" eb="132">
      <t>シサン</t>
    </rPh>
    <rPh sb="133" eb="135">
      <t>ジュンジ</t>
    </rPh>
    <rPh sb="135" eb="137">
      <t>コウシン</t>
    </rPh>
    <rPh sb="138" eb="139">
      <t>ツト</t>
    </rPh>
    <rPh sb="147" eb="149">
      <t>クタイ</t>
    </rPh>
    <rPh sb="187" eb="189">
      <t>レッカ</t>
    </rPh>
    <rPh sb="194" eb="196">
      <t>コショウ</t>
    </rPh>
    <rPh sb="197" eb="199">
      <t>カンボツ</t>
    </rPh>
    <rPh sb="199" eb="200">
      <t>トウ</t>
    </rPh>
    <rPh sb="224" eb="226">
      <t>シセツ</t>
    </rPh>
    <rPh sb="227" eb="230">
      <t>ロウキュウカ</t>
    </rPh>
    <rPh sb="233" eb="235">
      <t>ジコ</t>
    </rPh>
    <rPh sb="235" eb="237">
      <t>ボウシ</t>
    </rPh>
    <rPh sb="238" eb="239">
      <t>ツト</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</si>
</sst>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0.02</c:v>
                </c:pt>
                <c:pt idx="1">
                  <c:v>0</c:v>
                </c:pt>
                <c:pt idx="2">
                  <c:v>0</c:v>
                </c:pt>
                <c:pt idx="3" formatCode="#,##0.00;&quot;△&quot;#,##0.00;&quot;-&quot;">
                  <c:v>0.03</c:v>
                </c:pt>
                <c:pt idx="4" formatCode="#,##0.00;&quot;△&quot;#,##0.00;&quot;-&quot;">
                  <c:v>0.03</c:v>
                </c:pt>
              </c:numCache>
            </c:numRef>
          </c:val>
        </c:ser>
        <c:dLbls>
          <c:showLegendKey val="0"/>
          <c:showVal val="0"/>
          <c:showCatName val="0"/>
          <c:showSerName val="0"/>
          <c:showPercent val="0"/>
          <c:showBubbleSize val="0"/>
        </c:dLbls>
        <c:gapWidth val="150"/>
        <c:axId val="234670384"/>
        <c:axId val="23467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234670384"/>
        <c:axId val="234670776"/>
      </c:lineChart>
      <c:dateAx>
        <c:axId val="234670384"/>
        <c:scaling>
          <c:orientation val="minMax"/>
        </c:scaling>
        <c:delete val="1"/>
        <c:axPos val="b"/>
        <c:numFmt formatCode="ge" sourceLinked="1"/>
        <c:majorTickMark val="none"/>
        <c:minorTickMark val="none"/>
        <c:tickLblPos val="none"/>
        <c:crossAx val="234670776"/>
        <c:crosses val="autoZero"/>
        <c:auto val="1"/>
        <c:lblOffset val="100"/>
        <c:baseTimeUnit val="years"/>
      </c:dateAx>
      <c:valAx>
        <c:axId val="23467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76.489999999999995</c:v>
                </c:pt>
                <c:pt idx="1">
                  <c:v>76.48</c:v>
                </c:pt>
                <c:pt idx="2">
                  <c:v>77.319999999999993</c:v>
                </c:pt>
                <c:pt idx="3">
                  <c:v>76.78</c:v>
                </c:pt>
                <c:pt idx="4">
                  <c:v>80.03</c:v>
                </c:pt>
              </c:numCache>
            </c:numRef>
          </c:val>
        </c:ser>
        <c:dLbls>
          <c:showLegendKey val="0"/>
          <c:showVal val="0"/>
          <c:showCatName val="0"/>
          <c:showSerName val="0"/>
          <c:showPercent val="0"/>
          <c:showBubbleSize val="0"/>
        </c:dLbls>
        <c:gapWidth val="150"/>
        <c:axId val="232041520"/>
        <c:axId val="232041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232041520"/>
        <c:axId val="232041128"/>
      </c:lineChart>
      <c:dateAx>
        <c:axId val="232041520"/>
        <c:scaling>
          <c:orientation val="minMax"/>
        </c:scaling>
        <c:delete val="1"/>
        <c:axPos val="b"/>
        <c:numFmt formatCode="ge" sourceLinked="1"/>
        <c:majorTickMark val="none"/>
        <c:minorTickMark val="none"/>
        <c:tickLblPos val="none"/>
        <c:crossAx val="232041128"/>
        <c:crosses val="autoZero"/>
        <c:auto val="1"/>
        <c:lblOffset val="100"/>
        <c:baseTimeUnit val="years"/>
      </c:dateAx>
      <c:valAx>
        <c:axId val="23204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90.94</c:v>
                </c:pt>
                <c:pt idx="1">
                  <c:v>91.22</c:v>
                </c:pt>
                <c:pt idx="2">
                  <c:v>91.88</c:v>
                </c:pt>
                <c:pt idx="3">
                  <c:v>91.22</c:v>
                </c:pt>
                <c:pt idx="4">
                  <c:v>91.53</c:v>
                </c:pt>
              </c:numCache>
            </c:numRef>
          </c:val>
        </c:ser>
        <c:dLbls>
          <c:showLegendKey val="0"/>
          <c:showVal val="0"/>
          <c:showCatName val="0"/>
          <c:showSerName val="0"/>
          <c:showPercent val="0"/>
          <c:showBubbleSize val="0"/>
        </c:dLbls>
        <c:gapWidth val="150"/>
        <c:axId val="232039952"/>
        <c:axId val="23203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232039952"/>
        <c:axId val="232038384"/>
      </c:lineChart>
      <c:dateAx>
        <c:axId val="232039952"/>
        <c:scaling>
          <c:orientation val="minMax"/>
        </c:scaling>
        <c:delete val="1"/>
        <c:axPos val="b"/>
        <c:numFmt formatCode="ge" sourceLinked="1"/>
        <c:majorTickMark val="none"/>
        <c:minorTickMark val="none"/>
        <c:tickLblPos val="none"/>
        <c:crossAx val="232038384"/>
        <c:crosses val="autoZero"/>
        <c:auto val="1"/>
        <c:lblOffset val="100"/>
        <c:baseTimeUnit val="years"/>
      </c:dateAx>
      <c:valAx>
        <c:axId val="23203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3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101.83</c:v>
                </c:pt>
                <c:pt idx="1">
                  <c:v>105.27</c:v>
                </c:pt>
                <c:pt idx="2">
                  <c:v>101.89</c:v>
                </c:pt>
                <c:pt idx="3">
                  <c:v>100.97</c:v>
                </c:pt>
                <c:pt idx="4">
                  <c:v>102.97</c:v>
                </c:pt>
              </c:numCache>
            </c:numRef>
          </c:val>
        </c:ser>
        <c:dLbls>
          <c:showLegendKey val="0"/>
          <c:showVal val="0"/>
          <c:showCatName val="0"/>
          <c:showSerName val="0"/>
          <c:showPercent val="0"/>
          <c:showBubbleSize val="0"/>
        </c:dLbls>
        <c:gapWidth val="150"/>
        <c:axId val="234669992"/>
        <c:axId val="456000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234669992"/>
        <c:axId val="456000088"/>
      </c:lineChart>
      <c:dateAx>
        <c:axId val="234669992"/>
        <c:scaling>
          <c:orientation val="minMax"/>
        </c:scaling>
        <c:delete val="1"/>
        <c:axPos val="b"/>
        <c:numFmt formatCode="ge" sourceLinked="1"/>
        <c:majorTickMark val="none"/>
        <c:minorTickMark val="none"/>
        <c:tickLblPos val="none"/>
        <c:crossAx val="456000088"/>
        <c:crosses val="autoZero"/>
        <c:auto val="1"/>
        <c:lblOffset val="100"/>
        <c:baseTimeUnit val="years"/>
      </c:dateAx>
      <c:valAx>
        <c:axId val="456000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6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1.59</c:v>
                </c:pt>
                <c:pt idx="1">
                  <c:v>3.07</c:v>
                </c:pt>
                <c:pt idx="2">
                  <c:v>7.79</c:v>
                </c:pt>
                <c:pt idx="3">
                  <c:v>10.119999999999999</c:v>
                </c:pt>
                <c:pt idx="4">
                  <c:v>12.58</c:v>
                </c:pt>
              </c:numCache>
            </c:numRef>
          </c:val>
        </c:ser>
        <c:dLbls>
          <c:showLegendKey val="0"/>
          <c:showVal val="0"/>
          <c:showCatName val="0"/>
          <c:showSerName val="0"/>
          <c:showPercent val="0"/>
          <c:showBubbleSize val="0"/>
        </c:dLbls>
        <c:gapWidth val="150"/>
        <c:axId val="455998128"/>
        <c:axId val="45599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455998128"/>
        <c:axId val="455995776"/>
      </c:lineChart>
      <c:dateAx>
        <c:axId val="455998128"/>
        <c:scaling>
          <c:orientation val="minMax"/>
        </c:scaling>
        <c:delete val="1"/>
        <c:axPos val="b"/>
        <c:numFmt formatCode="ge" sourceLinked="1"/>
        <c:majorTickMark val="none"/>
        <c:minorTickMark val="none"/>
        <c:tickLblPos val="none"/>
        <c:crossAx val="455995776"/>
        <c:crosses val="autoZero"/>
        <c:auto val="1"/>
        <c:lblOffset val="100"/>
        <c:baseTimeUnit val="years"/>
      </c:dateAx>
      <c:valAx>
        <c:axId val="45599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9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6002048"/>
        <c:axId val="455999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456002048"/>
        <c:axId val="455999304"/>
      </c:lineChart>
      <c:dateAx>
        <c:axId val="456002048"/>
        <c:scaling>
          <c:orientation val="minMax"/>
        </c:scaling>
        <c:delete val="1"/>
        <c:axPos val="b"/>
        <c:numFmt formatCode="ge" sourceLinked="1"/>
        <c:majorTickMark val="none"/>
        <c:minorTickMark val="none"/>
        <c:tickLblPos val="none"/>
        <c:crossAx val="455999304"/>
        <c:crosses val="autoZero"/>
        <c:auto val="1"/>
        <c:lblOffset val="100"/>
        <c:baseTimeUnit val="years"/>
      </c:dateAx>
      <c:valAx>
        <c:axId val="455999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00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5998912"/>
        <c:axId val="45600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455998912"/>
        <c:axId val="456001656"/>
      </c:lineChart>
      <c:dateAx>
        <c:axId val="455998912"/>
        <c:scaling>
          <c:orientation val="minMax"/>
        </c:scaling>
        <c:delete val="1"/>
        <c:axPos val="b"/>
        <c:numFmt formatCode="ge" sourceLinked="1"/>
        <c:majorTickMark val="none"/>
        <c:minorTickMark val="none"/>
        <c:tickLblPos val="none"/>
        <c:crossAx val="456001656"/>
        <c:crosses val="autoZero"/>
        <c:auto val="1"/>
        <c:lblOffset val="100"/>
        <c:baseTimeUnit val="years"/>
      </c:dateAx>
      <c:valAx>
        <c:axId val="45600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150.96</c:v>
                </c:pt>
                <c:pt idx="1">
                  <c:v>305.5</c:v>
                </c:pt>
                <c:pt idx="2">
                  <c:v>35.25</c:v>
                </c:pt>
                <c:pt idx="3">
                  <c:v>36.799999999999997</c:v>
                </c:pt>
                <c:pt idx="4">
                  <c:v>40.880000000000003</c:v>
                </c:pt>
              </c:numCache>
            </c:numRef>
          </c:val>
        </c:ser>
        <c:dLbls>
          <c:showLegendKey val="0"/>
          <c:showVal val="0"/>
          <c:showCatName val="0"/>
          <c:showSerName val="0"/>
          <c:showPercent val="0"/>
          <c:showBubbleSize val="0"/>
        </c:dLbls>
        <c:gapWidth val="150"/>
        <c:axId val="455990288"/>
        <c:axId val="45599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455990288"/>
        <c:axId val="455990680"/>
      </c:lineChart>
      <c:dateAx>
        <c:axId val="455990288"/>
        <c:scaling>
          <c:orientation val="minMax"/>
        </c:scaling>
        <c:delete val="1"/>
        <c:axPos val="b"/>
        <c:numFmt formatCode="ge" sourceLinked="1"/>
        <c:majorTickMark val="none"/>
        <c:minorTickMark val="none"/>
        <c:tickLblPos val="none"/>
        <c:crossAx val="455990680"/>
        <c:crosses val="autoZero"/>
        <c:auto val="1"/>
        <c:lblOffset val="100"/>
        <c:baseTimeUnit val="years"/>
      </c:dateAx>
      <c:valAx>
        <c:axId val="45599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9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1308.48</c:v>
                </c:pt>
                <c:pt idx="1">
                  <c:v>1210.45</c:v>
                </c:pt>
                <c:pt idx="2">
                  <c:v>1579.18</c:v>
                </c:pt>
                <c:pt idx="3">
                  <c:v>861.24</c:v>
                </c:pt>
                <c:pt idx="4">
                  <c:v>804.74</c:v>
                </c:pt>
              </c:numCache>
            </c:numRef>
          </c:val>
        </c:ser>
        <c:dLbls>
          <c:showLegendKey val="0"/>
          <c:showVal val="0"/>
          <c:showCatName val="0"/>
          <c:showSerName val="0"/>
          <c:showPercent val="0"/>
          <c:showBubbleSize val="0"/>
        </c:dLbls>
        <c:gapWidth val="150"/>
        <c:axId val="455992640"/>
        <c:axId val="455993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455992640"/>
        <c:axId val="455993032"/>
      </c:lineChart>
      <c:dateAx>
        <c:axId val="455992640"/>
        <c:scaling>
          <c:orientation val="minMax"/>
        </c:scaling>
        <c:delete val="1"/>
        <c:axPos val="b"/>
        <c:numFmt formatCode="ge" sourceLinked="1"/>
        <c:majorTickMark val="none"/>
        <c:minorTickMark val="none"/>
        <c:tickLblPos val="none"/>
        <c:crossAx val="455993032"/>
        <c:crosses val="autoZero"/>
        <c:auto val="1"/>
        <c:lblOffset val="100"/>
        <c:baseTimeUnit val="years"/>
      </c:dateAx>
      <c:valAx>
        <c:axId val="455993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88.21</c:v>
                </c:pt>
                <c:pt idx="1">
                  <c:v>92.95</c:v>
                </c:pt>
                <c:pt idx="2">
                  <c:v>95.31</c:v>
                </c:pt>
                <c:pt idx="3">
                  <c:v>98.94</c:v>
                </c:pt>
                <c:pt idx="4">
                  <c:v>106.88</c:v>
                </c:pt>
              </c:numCache>
            </c:numRef>
          </c:val>
        </c:ser>
        <c:dLbls>
          <c:showLegendKey val="0"/>
          <c:showVal val="0"/>
          <c:showCatName val="0"/>
          <c:showSerName val="0"/>
          <c:showPercent val="0"/>
          <c:showBubbleSize val="0"/>
        </c:dLbls>
        <c:gapWidth val="150"/>
        <c:axId val="232045048"/>
        <c:axId val="23204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232045048"/>
        <c:axId val="232044656"/>
      </c:lineChart>
      <c:dateAx>
        <c:axId val="232045048"/>
        <c:scaling>
          <c:orientation val="minMax"/>
        </c:scaling>
        <c:delete val="1"/>
        <c:axPos val="b"/>
        <c:numFmt formatCode="ge" sourceLinked="1"/>
        <c:majorTickMark val="none"/>
        <c:minorTickMark val="none"/>
        <c:tickLblPos val="none"/>
        <c:crossAx val="232044656"/>
        <c:crosses val="autoZero"/>
        <c:auto val="1"/>
        <c:lblOffset val="100"/>
        <c:baseTimeUnit val="years"/>
      </c:dateAx>
      <c:valAx>
        <c:axId val="23204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5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205.21</c:v>
                </c:pt>
                <c:pt idx="1">
                  <c:v>194.83</c:v>
                </c:pt>
                <c:pt idx="2">
                  <c:v>188.77</c:v>
                </c:pt>
                <c:pt idx="3">
                  <c:v>181.48</c:v>
                </c:pt>
                <c:pt idx="4">
                  <c:v>168.3</c:v>
                </c:pt>
              </c:numCache>
            </c:numRef>
          </c:val>
        </c:ser>
        <c:dLbls>
          <c:showLegendKey val="0"/>
          <c:showVal val="0"/>
          <c:showCatName val="0"/>
          <c:showSerName val="0"/>
          <c:showPercent val="0"/>
          <c:showBubbleSize val="0"/>
        </c:dLbls>
        <c:gapWidth val="150"/>
        <c:axId val="232043480"/>
        <c:axId val="2320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232043480"/>
        <c:axId val="232042304"/>
      </c:lineChart>
      <c:dateAx>
        <c:axId val="232043480"/>
        <c:scaling>
          <c:orientation val="minMax"/>
        </c:scaling>
        <c:delete val="1"/>
        <c:axPos val="b"/>
        <c:numFmt formatCode="ge" sourceLinked="1"/>
        <c:majorTickMark val="none"/>
        <c:minorTickMark val="none"/>
        <c:tickLblPos val="none"/>
        <c:crossAx val="232042304"/>
        <c:crosses val="autoZero"/>
        <c:auto val="1"/>
        <c:lblOffset val="100"/>
        <c:baseTimeUnit val="years"/>
      </c:dateAx>
      <c:valAx>
        <c:axId val="2320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4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P8" sqref="P8:V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佐賀県　佐賀市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Ad</v>
      </c>
      <c r="X8" s="79"/>
      <c r="Y8" s="79"/>
      <c r="Z8" s="79"/>
      <c r="AA8" s="79"/>
      <c r="AB8" s="79"/>
      <c r="AC8" s="79"/>
      <c r="AD8" s="80" t="s">
        <v>119</v>
      </c>
      <c r="AE8" s="80"/>
      <c r="AF8" s="80"/>
      <c r="AG8" s="80"/>
      <c r="AH8" s="80"/>
      <c r="AI8" s="80"/>
      <c r="AJ8" s="80"/>
      <c r="AK8" s="4"/>
      <c r="AL8" s="74">
        <f>データ!S6</f>
        <v>234758</v>
      </c>
      <c r="AM8" s="74"/>
      <c r="AN8" s="74"/>
      <c r="AO8" s="74"/>
      <c r="AP8" s="74"/>
      <c r="AQ8" s="74"/>
      <c r="AR8" s="74"/>
      <c r="AS8" s="74"/>
      <c r="AT8" s="73">
        <f>データ!T6</f>
        <v>431.84</v>
      </c>
      <c r="AU8" s="73"/>
      <c r="AV8" s="73"/>
      <c r="AW8" s="73"/>
      <c r="AX8" s="73"/>
      <c r="AY8" s="73"/>
      <c r="AZ8" s="73"/>
      <c r="BA8" s="73"/>
      <c r="BB8" s="73">
        <f>データ!U6</f>
        <v>543.62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54.19</v>
      </c>
      <c r="J10" s="73"/>
      <c r="K10" s="73"/>
      <c r="L10" s="73"/>
      <c r="M10" s="73"/>
      <c r="N10" s="73"/>
      <c r="O10" s="73"/>
      <c r="P10" s="73">
        <f>データ!P6</f>
        <v>76.23</v>
      </c>
      <c r="Q10" s="73"/>
      <c r="R10" s="73"/>
      <c r="S10" s="73"/>
      <c r="T10" s="73"/>
      <c r="U10" s="73"/>
      <c r="V10" s="73"/>
      <c r="W10" s="73">
        <f>データ!Q6</f>
        <v>84.73</v>
      </c>
      <c r="X10" s="73"/>
      <c r="Y10" s="73"/>
      <c r="Z10" s="73"/>
      <c r="AA10" s="73"/>
      <c r="AB10" s="73"/>
      <c r="AC10" s="73"/>
      <c r="AD10" s="74">
        <f>データ!R6</f>
        <v>3110</v>
      </c>
      <c r="AE10" s="74"/>
      <c r="AF10" s="74"/>
      <c r="AG10" s="74"/>
      <c r="AH10" s="74"/>
      <c r="AI10" s="74"/>
      <c r="AJ10" s="74"/>
      <c r="AK10" s="2"/>
      <c r="AL10" s="74">
        <f>データ!V6</f>
        <v>178500</v>
      </c>
      <c r="AM10" s="74"/>
      <c r="AN10" s="74"/>
      <c r="AO10" s="74"/>
      <c r="AP10" s="74"/>
      <c r="AQ10" s="74"/>
      <c r="AR10" s="74"/>
      <c r="AS10" s="74"/>
      <c r="AT10" s="73">
        <f>データ!W6</f>
        <v>40.06</v>
      </c>
      <c r="AU10" s="73"/>
      <c r="AV10" s="73"/>
      <c r="AW10" s="73"/>
      <c r="AX10" s="73"/>
      <c r="AY10" s="73"/>
      <c r="AZ10" s="73"/>
      <c r="BA10" s="73"/>
      <c r="BB10" s="73">
        <f>データ!X6</f>
        <v>4455.82</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43" t="s">
        <v>26</v>
      </c>
      <c r="BM14" s="44"/>
      <c r="BN14" s="44"/>
      <c r="BO14" s="44"/>
      <c r="BP14" s="44"/>
      <c r="BQ14" s="44"/>
      <c r="BR14" s="44"/>
      <c r="BS14" s="44"/>
      <c r="BT14" s="44"/>
      <c r="BU14" s="44"/>
      <c r="BV14" s="44"/>
      <c r="BW14" s="44"/>
      <c r="BX14" s="44"/>
      <c r="BY14" s="44"/>
      <c r="BZ14" s="45"/>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6" t="s">
        <v>120</v>
      </c>
      <c r="BM16" s="57"/>
      <c r="BN16" s="57"/>
      <c r="BO16" s="57"/>
      <c r="BP16" s="57"/>
      <c r="BQ16" s="57"/>
      <c r="BR16" s="57"/>
      <c r="BS16" s="57"/>
      <c r="BT16" s="57"/>
      <c r="BU16" s="57"/>
      <c r="BV16" s="57"/>
      <c r="BW16" s="57"/>
      <c r="BX16" s="57"/>
      <c r="BY16" s="57"/>
      <c r="BZ16" s="58"/>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6"/>
      <c r="BM17" s="57"/>
      <c r="BN17" s="57"/>
      <c r="BO17" s="57"/>
      <c r="BP17" s="57"/>
      <c r="BQ17" s="57"/>
      <c r="BR17" s="57"/>
      <c r="BS17" s="57"/>
      <c r="BT17" s="57"/>
      <c r="BU17" s="57"/>
      <c r="BV17" s="57"/>
      <c r="BW17" s="57"/>
      <c r="BX17" s="57"/>
      <c r="BY17" s="57"/>
      <c r="BZ17" s="58"/>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6"/>
      <c r="BM18" s="57"/>
      <c r="BN18" s="57"/>
      <c r="BO18" s="57"/>
      <c r="BP18" s="57"/>
      <c r="BQ18" s="57"/>
      <c r="BR18" s="57"/>
      <c r="BS18" s="57"/>
      <c r="BT18" s="57"/>
      <c r="BU18" s="57"/>
      <c r="BV18" s="57"/>
      <c r="BW18" s="57"/>
      <c r="BX18" s="57"/>
      <c r="BY18" s="57"/>
      <c r="BZ18" s="58"/>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6"/>
      <c r="BM19" s="57"/>
      <c r="BN19" s="57"/>
      <c r="BO19" s="57"/>
      <c r="BP19" s="57"/>
      <c r="BQ19" s="57"/>
      <c r="BR19" s="57"/>
      <c r="BS19" s="57"/>
      <c r="BT19" s="57"/>
      <c r="BU19" s="57"/>
      <c r="BV19" s="57"/>
      <c r="BW19" s="57"/>
      <c r="BX19" s="57"/>
      <c r="BY19" s="57"/>
      <c r="BZ19" s="58"/>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6"/>
      <c r="BM20" s="57"/>
      <c r="BN20" s="57"/>
      <c r="BO20" s="57"/>
      <c r="BP20" s="57"/>
      <c r="BQ20" s="57"/>
      <c r="BR20" s="57"/>
      <c r="BS20" s="57"/>
      <c r="BT20" s="57"/>
      <c r="BU20" s="57"/>
      <c r="BV20" s="57"/>
      <c r="BW20" s="57"/>
      <c r="BX20" s="57"/>
      <c r="BY20" s="57"/>
      <c r="BZ20" s="58"/>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6"/>
      <c r="BM21" s="57"/>
      <c r="BN21" s="57"/>
      <c r="BO21" s="57"/>
      <c r="BP21" s="57"/>
      <c r="BQ21" s="57"/>
      <c r="BR21" s="57"/>
      <c r="BS21" s="57"/>
      <c r="BT21" s="57"/>
      <c r="BU21" s="57"/>
      <c r="BV21" s="57"/>
      <c r="BW21" s="57"/>
      <c r="BX21" s="57"/>
      <c r="BY21" s="57"/>
      <c r="BZ21" s="58"/>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6"/>
      <c r="BM22" s="57"/>
      <c r="BN22" s="57"/>
      <c r="BO22" s="57"/>
      <c r="BP22" s="57"/>
      <c r="BQ22" s="57"/>
      <c r="BR22" s="57"/>
      <c r="BS22" s="57"/>
      <c r="BT22" s="57"/>
      <c r="BU22" s="57"/>
      <c r="BV22" s="57"/>
      <c r="BW22" s="57"/>
      <c r="BX22" s="57"/>
      <c r="BY22" s="57"/>
      <c r="BZ22" s="58"/>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6"/>
      <c r="BM23" s="57"/>
      <c r="BN23" s="57"/>
      <c r="BO23" s="57"/>
      <c r="BP23" s="57"/>
      <c r="BQ23" s="57"/>
      <c r="BR23" s="57"/>
      <c r="BS23" s="57"/>
      <c r="BT23" s="57"/>
      <c r="BU23" s="57"/>
      <c r="BV23" s="57"/>
      <c r="BW23" s="57"/>
      <c r="BX23" s="57"/>
      <c r="BY23" s="57"/>
      <c r="BZ23" s="58"/>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6"/>
      <c r="BM24" s="57"/>
      <c r="BN24" s="57"/>
      <c r="BO24" s="57"/>
      <c r="BP24" s="57"/>
      <c r="BQ24" s="57"/>
      <c r="BR24" s="57"/>
      <c r="BS24" s="57"/>
      <c r="BT24" s="57"/>
      <c r="BU24" s="57"/>
      <c r="BV24" s="57"/>
      <c r="BW24" s="57"/>
      <c r="BX24" s="57"/>
      <c r="BY24" s="57"/>
      <c r="BZ24" s="58"/>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6"/>
      <c r="BM25" s="57"/>
      <c r="BN25" s="57"/>
      <c r="BO25" s="57"/>
      <c r="BP25" s="57"/>
      <c r="BQ25" s="57"/>
      <c r="BR25" s="57"/>
      <c r="BS25" s="57"/>
      <c r="BT25" s="57"/>
      <c r="BU25" s="57"/>
      <c r="BV25" s="57"/>
      <c r="BW25" s="57"/>
      <c r="BX25" s="57"/>
      <c r="BY25" s="57"/>
      <c r="BZ25" s="58"/>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6"/>
      <c r="BM26" s="57"/>
      <c r="BN26" s="57"/>
      <c r="BO26" s="57"/>
      <c r="BP26" s="57"/>
      <c r="BQ26" s="57"/>
      <c r="BR26" s="57"/>
      <c r="BS26" s="57"/>
      <c r="BT26" s="57"/>
      <c r="BU26" s="57"/>
      <c r="BV26" s="57"/>
      <c r="BW26" s="57"/>
      <c r="BX26" s="57"/>
      <c r="BY26" s="57"/>
      <c r="BZ26" s="58"/>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6"/>
      <c r="BM27" s="57"/>
      <c r="BN27" s="57"/>
      <c r="BO27" s="57"/>
      <c r="BP27" s="57"/>
      <c r="BQ27" s="57"/>
      <c r="BR27" s="57"/>
      <c r="BS27" s="57"/>
      <c r="BT27" s="57"/>
      <c r="BU27" s="57"/>
      <c r="BV27" s="57"/>
      <c r="BW27" s="57"/>
      <c r="BX27" s="57"/>
      <c r="BY27" s="57"/>
      <c r="BZ27" s="58"/>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6"/>
      <c r="BM28" s="57"/>
      <c r="BN28" s="57"/>
      <c r="BO28" s="57"/>
      <c r="BP28" s="57"/>
      <c r="BQ28" s="57"/>
      <c r="BR28" s="57"/>
      <c r="BS28" s="57"/>
      <c r="BT28" s="57"/>
      <c r="BU28" s="57"/>
      <c r="BV28" s="57"/>
      <c r="BW28" s="57"/>
      <c r="BX28" s="57"/>
      <c r="BY28" s="57"/>
      <c r="BZ28" s="58"/>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6"/>
      <c r="BM29" s="57"/>
      <c r="BN29" s="57"/>
      <c r="BO29" s="57"/>
      <c r="BP29" s="57"/>
      <c r="BQ29" s="57"/>
      <c r="BR29" s="57"/>
      <c r="BS29" s="57"/>
      <c r="BT29" s="57"/>
      <c r="BU29" s="57"/>
      <c r="BV29" s="57"/>
      <c r="BW29" s="57"/>
      <c r="BX29" s="57"/>
      <c r="BY29" s="57"/>
      <c r="BZ29" s="58"/>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6"/>
      <c r="BM30" s="57"/>
      <c r="BN30" s="57"/>
      <c r="BO30" s="57"/>
      <c r="BP30" s="57"/>
      <c r="BQ30" s="57"/>
      <c r="BR30" s="57"/>
      <c r="BS30" s="57"/>
      <c r="BT30" s="57"/>
      <c r="BU30" s="57"/>
      <c r="BV30" s="57"/>
      <c r="BW30" s="57"/>
      <c r="BX30" s="57"/>
      <c r="BY30" s="57"/>
      <c r="BZ30" s="58"/>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6"/>
      <c r="BM31" s="57"/>
      <c r="BN31" s="57"/>
      <c r="BO31" s="57"/>
      <c r="BP31" s="57"/>
      <c r="BQ31" s="57"/>
      <c r="BR31" s="57"/>
      <c r="BS31" s="57"/>
      <c r="BT31" s="57"/>
      <c r="BU31" s="57"/>
      <c r="BV31" s="57"/>
      <c r="BW31" s="57"/>
      <c r="BX31" s="57"/>
      <c r="BY31" s="57"/>
      <c r="BZ31" s="58"/>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6"/>
      <c r="BM32" s="57"/>
      <c r="BN32" s="57"/>
      <c r="BO32" s="57"/>
      <c r="BP32" s="57"/>
      <c r="BQ32" s="57"/>
      <c r="BR32" s="57"/>
      <c r="BS32" s="57"/>
      <c r="BT32" s="57"/>
      <c r="BU32" s="57"/>
      <c r="BV32" s="57"/>
      <c r="BW32" s="57"/>
      <c r="BX32" s="57"/>
      <c r="BY32" s="57"/>
      <c r="BZ32" s="58"/>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6"/>
      <c r="BM33" s="57"/>
      <c r="BN33" s="57"/>
      <c r="BO33" s="57"/>
      <c r="BP33" s="57"/>
      <c r="BQ33" s="57"/>
      <c r="BR33" s="57"/>
      <c r="BS33" s="57"/>
      <c r="BT33" s="57"/>
      <c r="BU33" s="57"/>
      <c r="BV33" s="57"/>
      <c r="BW33" s="57"/>
      <c r="BX33" s="57"/>
      <c r="BY33" s="57"/>
      <c r="BZ33" s="58"/>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56"/>
      <c r="BM34" s="57"/>
      <c r="BN34" s="57"/>
      <c r="BO34" s="57"/>
      <c r="BP34" s="57"/>
      <c r="BQ34" s="57"/>
      <c r="BR34" s="57"/>
      <c r="BS34" s="57"/>
      <c r="BT34" s="57"/>
      <c r="BU34" s="57"/>
      <c r="BV34" s="57"/>
      <c r="BW34" s="57"/>
      <c r="BX34" s="57"/>
      <c r="BY34" s="57"/>
      <c r="BZ34" s="58"/>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56"/>
      <c r="BM35" s="57"/>
      <c r="BN35" s="57"/>
      <c r="BO35" s="57"/>
      <c r="BP35" s="57"/>
      <c r="BQ35" s="57"/>
      <c r="BR35" s="57"/>
      <c r="BS35" s="57"/>
      <c r="BT35" s="57"/>
      <c r="BU35" s="57"/>
      <c r="BV35" s="57"/>
      <c r="BW35" s="57"/>
      <c r="BX35" s="57"/>
      <c r="BY35" s="57"/>
      <c r="BZ35" s="58"/>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6"/>
      <c r="BM36" s="57"/>
      <c r="BN36" s="57"/>
      <c r="BO36" s="57"/>
      <c r="BP36" s="57"/>
      <c r="BQ36" s="57"/>
      <c r="BR36" s="57"/>
      <c r="BS36" s="57"/>
      <c r="BT36" s="57"/>
      <c r="BU36" s="57"/>
      <c r="BV36" s="57"/>
      <c r="BW36" s="57"/>
      <c r="BX36" s="57"/>
      <c r="BY36" s="57"/>
      <c r="BZ36" s="58"/>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6"/>
      <c r="BM37" s="57"/>
      <c r="BN37" s="57"/>
      <c r="BO37" s="57"/>
      <c r="BP37" s="57"/>
      <c r="BQ37" s="57"/>
      <c r="BR37" s="57"/>
      <c r="BS37" s="57"/>
      <c r="BT37" s="57"/>
      <c r="BU37" s="57"/>
      <c r="BV37" s="57"/>
      <c r="BW37" s="57"/>
      <c r="BX37" s="57"/>
      <c r="BY37" s="57"/>
      <c r="BZ37" s="58"/>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6"/>
      <c r="BM38" s="57"/>
      <c r="BN38" s="57"/>
      <c r="BO38" s="57"/>
      <c r="BP38" s="57"/>
      <c r="BQ38" s="57"/>
      <c r="BR38" s="57"/>
      <c r="BS38" s="57"/>
      <c r="BT38" s="57"/>
      <c r="BU38" s="57"/>
      <c r="BV38" s="57"/>
      <c r="BW38" s="57"/>
      <c r="BX38" s="57"/>
      <c r="BY38" s="57"/>
      <c r="BZ38" s="58"/>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6"/>
      <c r="BM39" s="57"/>
      <c r="BN39" s="57"/>
      <c r="BO39" s="57"/>
      <c r="BP39" s="57"/>
      <c r="BQ39" s="57"/>
      <c r="BR39" s="57"/>
      <c r="BS39" s="57"/>
      <c r="BT39" s="57"/>
      <c r="BU39" s="57"/>
      <c r="BV39" s="57"/>
      <c r="BW39" s="57"/>
      <c r="BX39" s="57"/>
      <c r="BY39" s="57"/>
      <c r="BZ39" s="58"/>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6"/>
      <c r="BM40" s="57"/>
      <c r="BN40" s="57"/>
      <c r="BO40" s="57"/>
      <c r="BP40" s="57"/>
      <c r="BQ40" s="57"/>
      <c r="BR40" s="57"/>
      <c r="BS40" s="57"/>
      <c r="BT40" s="57"/>
      <c r="BU40" s="57"/>
      <c r="BV40" s="57"/>
      <c r="BW40" s="57"/>
      <c r="BX40" s="57"/>
      <c r="BY40" s="57"/>
      <c r="BZ40" s="58"/>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6"/>
      <c r="BM41" s="57"/>
      <c r="BN41" s="57"/>
      <c r="BO41" s="57"/>
      <c r="BP41" s="57"/>
      <c r="BQ41" s="57"/>
      <c r="BR41" s="57"/>
      <c r="BS41" s="57"/>
      <c r="BT41" s="57"/>
      <c r="BU41" s="57"/>
      <c r="BV41" s="57"/>
      <c r="BW41" s="57"/>
      <c r="BX41" s="57"/>
      <c r="BY41" s="57"/>
      <c r="BZ41" s="58"/>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6"/>
      <c r="BM42" s="57"/>
      <c r="BN42" s="57"/>
      <c r="BO42" s="57"/>
      <c r="BP42" s="57"/>
      <c r="BQ42" s="57"/>
      <c r="BR42" s="57"/>
      <c r="BS42" s="57"/>
      <c r="BT42" s="57"/>
      <c r="BU42" s="57"/>
      <c r="BV42" s="57"/>
      <c r="BW42" s="57"/>
      <c r="BX42" s="57"/>
      <c r="BY42" s="57"/>
      <c r="BZ42" s="58"/>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6"/>
      <c r="BM43" s="57"/>
      <c r="BN43" s="57"/>
      <c r="BO43" s="57"/>
      <c r="BP43" s="57"/>
      <c r="BQ43" s="57"/>
      <c r="BR43" s="57"/>
      <c r="BS43" s="57"/>
      <c r="BT43" s="57"/>
      <c r="BU43" s="57"/>
      <c r="BV43" s="57"/>
      <c r="BW43" s="57"/>
      <c r="BX43" s="57"/>
      <c r="BY43" s="57"/>
      <c r="BZ43" s="58"/>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9"/>
      <c r="BM44" s="60"/>
      <c r="BN44" s="60"/>
      <c r="BO44" s="60"/>
      <c r="BP44" s="60"/>
      <c r="BQ44" s="60"/>
      <c r="BR44" s="60"/>
      <c r="BS44" s="60"/>
      <c r="BT44" s="60"/>
      <c r="BU44" s="60"/>
      <c r="BV44" s="60"/>
      <c r="BW44" s="60"/>
      <c r="BX44" s="60"/>
      <c r="BY44" s="60"/>
      <c r="BZ44" s="61"/>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6" t="s">
        <v>122</v>
      </c>
      <c r="BM47" s="57"/>
      <c r="BN47" s="57"/>
      <c r="BO47" s="57"/>
      <c r="BP47" s="57"/>
      <c r="BQ47" s="57"/>
      <c r="BR47" s="57"/>
      <c r="BS47" s="57"/>
      <c r="BT47" s="57"/>
      <c r="BU47" s="57"/>
      <c r="BV47" s="57"/>
      <c r="BW47" s="57"/>
      <c r="BX47" s="57"/>
      <c r="BY47" s="57"/>
      <c r="BZ47" s="58"/>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6"/>
      <c r="BM48" s="57"/>
      <c r="BN48" s="57"/>
      <c r="BO48" s="57"/>
      <c r="BP48" s="57"/>
      <c r="BQ48" s="57"/>
      <c r="BR48" s="57"/>
      <c r="BS48" s="57"/>
      <c r="BT48" s="57"/>
      <c r="BU48" s="57"/>
      <c r="BV48" s="57"/>
      <c r="BW48" s="57"/>
      <c r="BX48" s="57"/>
      <c r="BY48" s="57"/>
      <c r="BZ48" s="58"/>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6"/>
      <c r="BM49" s="57"/>
      <c r="BN49" s="57"/>
      <c r="BO49" s="57"/>
      <c r="BP49" s="57"/>
      <c r="BQ49" s="57"/>
      <c r="BR49" s="57"/>
      <c r="BS49" s="57"/>
      <c r="BT49" s="57"/>
      <c r="BU49" s="57"/>
      <c r="BV49" s="57"/>
      <c r="BW49" s="57"/>
      <c r="BX49" s="57"/>
      <c r="BY49" s="57"/>
      <c r="BZ49" s="58"/>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6"/>
      <c r="BM50" s="57"/>
      <c r="BN50" s="57"/>
      <c r="BO50" s="57"/>
      <c r="BP50" s="57"/>
      <c r="BQ50" s="57"/>
      <c r="BR50" s="57"/>
      <c r="BS50" s="57"/>
      <c r="BT50" s="57"/>
      <c r="BU50" s="57"/>
      <c r="BV50" s="57"/>
      <c r="BW50" s="57"/>
      <c r="BX50" s="57"/>
      <c r="BY50" s="57"/>
      <c r="BZ50" s="58"/>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6"/>
      <c r="BM51" s="57"/>
      <c r="BN51" s="57"/>
      <c r="BO51" s="57"/>
      <c r="BP51" s="57"/>
      <c r="BQ51" s="57"/>
      <c r="BR51" s="57"/>
      <c r="BS51" s="57"/>
      <c r="BT51" s="57"/>
      <c r="BU51" s="57"/>
      <c r="BV51" s="57"/>
      <c r="BW51" s="57"/>
      <c r="BX51" s="57"/>
      <c r="BY51" s="57"/>
      <c r="BZ51" s="58"/>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6"/>
      <c r="BM52" s="57"/>
      <c r="BN52" s="57"/>
      <c r="BO52" s="57"/>
      <c r="BP52" s="57"/>
      <c r="BQ52" s="57"/>
      <c r="BR52" s="57"/>
      <c r="BS52" s="57"/>
      <c r="BT52" s="57"/>
      <c r="BU52" s="57"/>
      <c r="BV52" s="57"/>
      <c r="BW52" s="57"/>
      <c r="BX52" s="57"/>
      <c r="BY52" s="57"/>
      <c r="BZ52" s="58"/>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6"/>
      <c r="BM53" s="57"/>
      <c r="BN53" s="57"/>
      <c r="BO53" s="57"/>
      <c r="BP53" s="57"/>
      <c r="BQ53" s="57"/>
      <c r="BR53" s="57"/>
      <c r="BS53" s="57"/>
      <c r="BT53" s="57"/>
      <c r="BU53" s="57"/>
      <c r="BV53" s="57"/>
      <c r="BW53" s="57"/>
      <c r="BX53" s="57"/>
      <c r="BY53" s="57"/>
      <c r="BZ53" s="58"/>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6"/>
      <c r="BM54" s="57"/>
      <c r="BN54" s="57"/>
      <c r="BO54" s="57"/>
      <c r="BP54" s="57"/>
      <c r="BQ54" s="57"/>
      <c r="BR54" s="57"/>
      <c r="BS54" s="57"/>
      <c r="BT54" s="57"/>
      <c r="BU54" s="57"/>
      <c r="BV54" s="57"/>
      <c r="BW54" s="57"/>
      <c r="BX54" s="57"/>
      <c r="BY54" s="57"/>
      <c r="BZ54" s="58"/>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6"/>
      <c r="BM55" s="57"/>
      <c r="BN55" s="57"/>
      <c r="BO55" s="57"/>
      <c r="BP55" s="57"/>
      <c r="BQ55" s="57"/>
      <c r="BR55" s="57"/>
      <c r="BS55" s="57"/>
      <c r="BT55" s="57"/>
      <c r="BU55" s="57"/>
      <c r="BV55" s="57"/>
      <c r="BW55" s="57"/>
      <c r="BX55" s="57"/>
      <c r="BY55" s="57"/>
      <c r="BZ55" s="58"/>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56"/>
      <c r="BM56" s="57"/>
      <c r="BN56" s="57"/>
      <c r="BO56" s="57"/>
      <c r="BP56" s="57"/>
      <c r="BQ56" s="57"/>
      <c r="BR56" s="57"/>
      <c r="BS56" s="57"/>
      <c r="BT56" s="57"/>
      <c r="BU56" s="57"/>
      <c r="BV56" s="57"/>
      <c r="BW56" s="57"/>
      <c r="BX56" s="57"/>
      <c r="BY56" s="57"/>
      <c r="BZ56" s="58"/>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56"/>
      <c r="BM57" s="57"/>
      <c r="BN57" s="57"/>
      <c r="BO57" s="57"/>
      <c r="BP57" s="57"/>
      <c r="BQ57" s="57"/>
      <c r="BR57" s="57"/>
      <c r="BS57" s="57"/>
      <c r="BT57" s="57"/>
      <c r="BU57" s="57"/>
      <c r="BV57" s="57"/>
      <c r="BW57" s="57"/>
      <c r="BX57" s="57"/>
      <c r="BY57" s="57"/>
      <c r="BZ57" s="5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6"/>
      <c r="BM58" s="57"/>
      <c r="BN58" s="57"/>
      <c r="BO58" s="57"/>
      <c r="BP58" s="57"/>
      <c r="BQ58" s="57"/>
      <c r="BR58" s="57"/>
      <c r="BS58" s="57"/>
      <c r="BT58" s="57"/>
      <c r="BU58" s="57"/>
      <c r="BV58" s="57"/>
      <c r="BW58" s="57"/>
      <c r="BX58" s="57"/>
      <c r="BY58" s="57"/>
      <c r="BZ58" s="5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6"/>
      <c r="BM59" s="57"/>
      <c r="BN59" s="57"/>
      <c r="BO59" s="57"/>
      <c r="BP59" s="57"/>
      <c r="BQ59" s="57"/>
      <c r="BR59" s="57"/>
      <c r="BS59" s="57"/>
      <c r="BT59" s="57"/>
      <c r="BU59" s="57"/>
      <c r="BV59" s="57"/>
      <c r="BW59" s="57"/>
      <c r="BX59" s="57"/>
      <c r="BY59" s="57"/>
      <c r="BZ59" s="58"/>
    </row>
    <row r="60" spans="1:78" ht="13.5" customHeight="1">
      <c r="A60" s="2"/>
      <c r="B60" s="62" t="s">
        <v>36</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6"/>
      <c r="BM60" s="57"/>
      <c r="BN60" s="57"/>
      <c r="BO60" s="57"/>
      <c r="BP60" s="57"/>
      <c r="BQ60" s="57"/>
      <c r="BR60" s="57"/>
      <c r="BS60" s="57"/>
      <c r="BT60" s="57"/>
      <c r="BU60" s="57"/>
      <c r="BV60" s="57"/>
      <c r="BW60" s="57"/>
      <c r="BX60" s="57"/>
      <c r="BY60" s="57"/>
      <c r="BZ60" s="58"/>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6"/>
      <c r="BM61" s="57"/>
      <c r="BN61" s="57"/>
      <c r="BO61" s="57"/>
      <c r="BP61" s="57"/>
      <c r="BQ61" s="57"/>
      <c r="BR61" s="57"/>
      <c r="BS61" s="57"/>
      <c r="BT61" s="57"/>
      <c r="BU61" s="57"/>
      <c r="BV61" s="57"/>
      <c r="BW61" s="57"/>
      <c r="BX61" s="57"/>
      <c r="BY61" s="57"/>
      <c r="BZ61" s="58"/>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6"/>
      <c r="BM62" s="57"/>
      <c r="BN62" s="57"/>
      <c r="BO62" s="57"/>
      <c r="BP62" s="57"/>
      <c r="BQ62" s="57"/>
      <c r="BR62" s="57"/>
      <c r="BS62" s="57"/>
      <c r="BT62" s="57"/>
      <c r="BU62" s="57"/>
      <c r="BV62" s="57"/>
      <c r="BW62" s="57"/>
      <c r="BX62" s="57"/>
      <c r="BY62" s="57"/>
      <c r="BZ62" s="58"/>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9"/>
      <c r="BM63" s="60"/>
      <c r="BN63" s="60"/>
      <c r="BO63" s="60"/>
      <c r="BP63" s="60"/>
      <c r="BQ63" s="60"/>
      <c r="BR63" s="60"/>
      <c r="BS63" s="60"/>
      <c r="BT63" s="60"/>
      <c r="BU63" s="60"/>
      <c r="BV63" s="60"/>
      <c r="BW63" s="60"/>
      <c r="BX63" s="60"/>
      <c r="BY63" s="60"/>
      <c r="BZ63" s="61"/>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412015</v>
      </c>
      <c r="D6" s="34">
        <f t="shared" si="3"/>
        <v>46</v>
      </c>
      <c r="E6" s="34">
        <f t="shared" si="3"/>
        <v>17</v>
      </c>
      <c r="F6" s="34">
        <f t="shared" si="3"/>
        <v>1</v>
      </c>
      <c r="G6" s="34">
        <f t="shared" si="3"/>
        <v>0</v>
      </c>
      <c r="H6" s="34" t="str">
        <f t="shared" si="3"/>
        <v>佐賀県　佐賀市</v>
      </c>
      <c r="I6" s="34" t="str">
        <f t="shared" si="3"/>
        <v>法適用</v>
      </c>
      <c r="J6" s="34" t="str">
        <f t="shared" si="3"/>
        <v>下水道事業</v>
      </c>
      <c r="K6" s="34" t="str">
        <f t="shared" si="3"/>
        <v>公共下水道</v>
      </c>
      <c r="L6" s="34" t="str">
        <f t="shared" si="3"/>
        <v>Ad</v>
      </c>
      <c r="M6" s="34">
        <f t="shared" si="3"/>
        <v>0</v>
      </c>
      <c r="N6" s="35" t="str">
        <f t="shared" si="3"/>
        <v>-</v>
      </c>
      <c r="O6" s="35">
        <f t="shared" si="3"/>
        <v>54.19</v>
      </c>
      <c r="P6" s="35">
        <f t="shared" si="3"/>
        <v>76.23</v>
      </c>
      <c r="Q6" s="35">
        <f t="shared" si="3"/>
        <v>84.73</v>
      </c>
      <c r="R6" s="35">
        <f t="shared" si="3"/>
        <v>3110</v>
      </c>
      <c r="S6" s="35">
        <f t="shared" si="3"/>
        <v>234758</v>
      </c>
      <c r="T6" s="35">
        <f t="shared" si="3"/>
        <v>431.84</v>
      </c>
      <c r="U6" s="35">
        <f t="shared" si="3"/>
        <v>543.62</v>
      </c>
      <c r="V6" s="35">
        <f t="shared" si="3"/>
        <v>178500</v>
      </c>
      <c r="W6" s="35">
        <f t="shared" si="3"/>
        <v>40.06</v>
      </c>
      <c r="X6" s="35">
        <f t="shared" si="3"/>
        <v>4455.82</v>
      </c>
      <c r="Y6" s="36">
        <f>IF(Y7="",NA(),Y7)</f>
        <v>101.83</v>
      </c>
      <c r="Z6" s="36">
        <f t="shared" ref="Z6:AH6" si="4">IF(Z7="",NA(),Z7)</f>
        <v>105.27</v>
      </c>
      <c r="AA6" s="36">
        <f t="shared" si="4"/>
        <v>101.89</v>
      </c>
      <c r="AB6" s="36">
        <f t="shared" si="4"/>
        <v>100.97</v>
      </c>
      <c r="AC6" s="36">
        <f t="shared" si="4"/>
        <v>102.97</v>
      </c>
      <c r="AD6" s="36">
        <f t="shared" si="4"/>
        <v>104.17</v>
      </c>
      <c r="AE6" s="36">
        <f t="shared" si="4"/>
        <v>105.07</v>
      </c>
      <c r="AF6" s="36">
        <f t="shared" si="4"/>
        <v>108.53</v>
      </c>
      <c r="AG6" s="36">
        <f t="shared" si="4"/>
        <v>108.52</v>
      </c>
      <c r="AH6" s="36">
        <f t="shared" si="4"/>
        <v>109.12</v>
      </c>
      <c r="AI6" s="35" t="str">
        <f>IF(AI7="","",IF(AI7="-","【-】","【"&amp;SUBSTITUTE(TEXT(AI7,"#,##0.00"),"-","△")&amp;"】"))</f>
        <v>【108.57】</v>
      </c>
      <c r="AJ6" s="35">
        <f>IF(AJ7="",NA(),AJ7)</f>
        <v>0</v>
      </c>
      <c r="AK6" s="35">
        <f t="shared" ref="AK6:AS6" si="5">IF(AK7="",NA(),AK7)</f>
        <v>0</v>
      </c>
      <c r="AL6" s="35">
        <f t="shared" si="5"/>
        <v>0</v>
      </c>
      <c r="AM6" s="35">
        <f t="shared" si="5"/>
        <v>0</v>
      </c>
      <c r="AN6" s="35">
        <f t="shared" si="5"/>
        <v>0</v>
      </c>
      <c r="AO6" s="36">
        <f t="shared" si="5"/>
        <v>19.97</v>
      </c>
      <c r="AP6" s="36">
        <f t="shared" si="5"/>
        <v>23.32</v>
      </c>
      <c r="AQ6" s="36">
        <f t="shared" si="5"/>
        <v>4.72</v>
      </c>
      <c r="AR6" s="36">
        <f t="shared" si="5"/>
        <v>4.87</v>
      </c>
      <c r="AS6" s="36">
        <f t="shared" si="5"/>
        <v>3.8</v>
      </c>
      <c r="AT6" s="35" t="str">
        <f>IF(AT7="","",IF(AT7="-","【-】","【"&amp;SUBSTITUTE(TEXT(AT7,"#,##0.00"),"-","△")&amp;"】"))</f>
        <v>【4.38】</v>
      </c>
      <c r="AU6" s="36">
        <f>IF(AU7="",NA(),AU7)</f>
        <v>150.96</v>
      </c>
      <c r="AV6" s="36">
        <f t="shared" ref="AV6:BD6" si="6">IF(AV7="",NA(),AV7)</f>
        <v>305.5</v>
      </c>
      <c r="AW6" s="36">
        <f t="shared" si="6"/>
        <v>35.25</v>
      </c>
      <c r="AX6" s="36">
        <f t="shared" si="6"/>
        <v>36.799999999999997</v>
      </c>
      <c r="AY6" s="36">
        <f t="shared" si="6"/>
        <v>40.880000000000003</v>
      </c>
      <c r="AZ6" s="36">
        <f t="shared" si="6"/>
        <v>152.78</v>
      </c>
      <c r="BA6" s="36">
        <f t="shared" si="6"/>
        <v>179.3</v>
      </c>
      <c r="BB6" s="36">
        <f t="shared" si="6"/>
        <v>45.99</v>
      </c>
      <c r="BC6" s="36">
        <f t="shared" si="6"/>
        <v>47.32</v>
      </c>
      <c r="BD6" s="36">
        <f t="shared" si="6"/>
        <v>49.96</v>
      </c>
      <c r="BE6" s="35" t="str">
        <f>IF(BE7="","",IF(BE7="-","【-】","【"&amp;SUBSTITUTE(TEXT(BE7,"#,##0.00"),"-","△")&amp;"】"))</f>
        <v>【59.95】</v>
      </c>
      <c r="BF6" s="36">
        <f>IF(BF7="",NA(),BF7)</f>
        <v>1308.48</v>
      </c>
      <c r="BG6" s="36">
        <f t="shared" ref="BG6:BO6" si="7">IF(BG7="",NA(),BG7)</f>
        <v>1210.45</v>
      </c>
      <c r="BH6" s="36">
        <f t="shared" si="7"/>
        <v>1579.18</v>
      </c>
      <c r="BI6" s="36">
        <f t="shared" si="7"/>
        <v>861.24</v>
      </c>
      <c r="BJ6" s="36">
        <f t="shared" si="7"/>
        <v>804.74</v>
      </c>
      <c r="BK6" s="36">
        <f t="shared" si="7"/>
        <v>935.65</v>
      </c>
      <c r="BL6" s="36">
        <f t="shared" si="7"/>
        <v>924.44</v>
      </c>
      <c r="BM6" s="36">
        <f t="shared" si="7"/>
        <v>963.16</v>
      </c>
      <c r="BN6" s="36">
        <f t="shared" si="7"/>
        <v>1017.47</v>
      </c>
      <c r="BO6" s="36">
        <f t="shared" si="7"/>
        <v>970.35</v>
      </c>
      <c r="BP6" s="35" t="str">
        <f>IF(BP7="","",IF(BP7="-","【-】","【"&amp;SUBSTITUTE(TEXT(BP7,"#,##0.00"),"-","△")&amp;"】"))</f>
        <v>【728.30】</v>
      </c>
      <c r="BQ6" s="36">
        <f>IF(BQ7="",NA(),BQ7)</f>
        <v>88.21</v>
      </c>
      <c r="BR6" s="36">
        <f t="shared" ref="BR6:BZ6" si="8">IF(BR7="",NA(),BR7)</f>
        <v>92.95</v>
      </c>
      <c r="BS6" s="36">
        <f t="shared" si="8"/>
        <v>95.31</v>
      </c>
      <c r="BT6" s="36">
        <f t="shared" si="8"/>
        <v>98.94</v>
      </c>
      <c r="BU6" s="36">
        <f t="shared" si="8"/>
        <v>106.88</v>
      </c>
      <c r="BV6" s="36">
        <f t="shared" si="8"/>
        <v>90.14</v>
      </c>
      <c r="BW6" s="36">
        <f t="shared" si="8"/>
        <v>90.24</v>
      </c>
      <c r="BX6" s="36">
        <f t="shared" si="8"/>
        <v>94.82</v>
      </c>
      <c r="BY6" s="36">
        <f t="shared" si="8"/>
        <v>96.37</v>
      </c>
      <c r="BZ6" s="36">
        <f t="shared" si="8"/>
        <v>99.26</v>
      </c>
      <c r="CA6" s="35" t="str">
        <f>IF(CA7="","",IF(CA7="-","【-】","【"&amp;SUBSTITUTE(TEXT(CA7,"#,##0.00"),"-","△")&amp;"】"))</f>
        <v>【100.04】</v>
      </c>
      <c r="CB6" s="36">
        <f>IF(CB7="",NA(),CB7)</f>
        <v>205.21</v>
      </c>
      <c r="CC6" s="36">
        <f t="shared" ref="CC6:CK6" si="9">IF(CC7="",NA(),CC7)</f>
        <v>194.83</v>
      </c>
      <c r="CD6" s="36">
        <f t="shared" si="9"/>
        <v>188.77</v>
      </c>
      <c r="CE6" s="36">
        <f t="shared" si="9"/>
        <v>181.48</v>
      </c>
      <c r="CF6" s="36">
        <f t="shared" si="9"/>
        <v>168.3</v>
      </c>
      <c r="CG6" s="36">
        <f t="shared" si="9"/>
        <v>169.64</v>
      </c>
      <c r="CH6" s="36">
        <f t="shared" si="9"/>
        <v>170.22</v>
      </c>
      <c r="CI6" s="36">
        <f t="shared" si="9"/>
        <v>162.88</v>
      </c>
      <c r="CJ6" s="36">
        <f t="shared" si="9"/>
        <v>162.65</v>
      </c>
      <c r="CK6" s="36">
        <f t="shared" si="9"/>
        <v>159.53</v>
      </c>
      <c r="CL6" s="35" t="str">
        <f>IF(CL7="","",IF(CL7="-","【-】","【"&amp;SUBSTITUTE(TEXT(CL7,"#,##0.00"),"-","△")&amp;"】"))</f>
        <v>【137.82】</v>
      </c>
      <c r="CM6" s="36">
        <f>IF(CM7="",NA(),CM7)</f>
        <v>76.489999999999995</v>
      </c>
      <c r="CN6" s="36">
        <f t="shared" ref="CN6:CV6" si="10">IF(CN7="",NA(),CN7)</f>
        <v>76.48</v>
      </c>
      <c r="CO6" s="36">
        <f t="shared" si="10"/>
        <v>77.319999999999993</v>
      </c>
      <c r="CP6" s="36">
        <f t="shared" si="10"/>
        <v>76.78</v>
      </c>
      <c r="CQ6" s="36">
        <f t="shared" si="10"/>
        <v>80.03</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90.94</v>
      </c>
      <c r="CY6" s="36">
        <f t="shared" ref="CY6:DG6" si="11">IF(CY7="",NA(),CY7)</f>
        <v>91.22</v>
      </c>
      <c r="CZ6" s="36">
        <f t="shared" si="11"/>
        <v>91.88</v>
      </c>
      <c r="DA6" s="36">
        <f t="shared" si="11"/>
        <v>91.22</v>
      </c>
      <c r="DB6" s="36">
        <f t="shared" si="11"/>
        <v>91.53</v>
      </c>
      <c r="DC6" s="36">
        <f t="shared" si="11"/>
        <v>92.87</v>
      </c>
      <c r="DD6" s="36">
        <f t="shared" si="11"/>
        <v>93.01</v>
      </c>
      <c r="DE6" s="36">
        <f t="shared" si="11"/>
        <v>93.12</v>
      </c>
      <c r="DF6" s="36">
        <f t="shared" si="11"/>
        <v>93.38</v>
      </c>
      <c r="DG6" s="36">
        <f t="shared" si="11"/>
        <v>93.5</v>
      </c>
      <c r="DH6" s="35" t="str">
        <f>IF(DH7="","",IF(DH7="-","【-】","【"&amp;SUBSTITUTE(TEXT(DH7,"#,##0.00"),"-","△")&amp;"】"))</f>
        <v>【94.90】</v>
      </c>
      <c r="DI6" s="36">
        <f>IF(DI7="",NA(),DI7)</f>
        <v>1.59</v>
      </c>
      <c r="DJ6" s="36">
        <f t="shared" ref="DJ6:DR6" si="12">IF(DJ7="",NA(),DJ7)</f>
        <v>3.07</v>
      </c>
      <c r="DK6" s="36">
        <f t="shared" si="12"/>
        <v>7.79</v>
      </c>
      <c r="DL6" s="36">
        <f t="shared" si="12"/>
        <v>10.119999999999999</v>
      </c>
      <c r="DM6" s="36">
        <f t="shared" si="12"/>
        <v>12.58</v>
      </c>
      <c r="DN6" s="36">
        <f t="shared" si="12"/>
        <v>16.02</v>
      </c>
      <c r="DO6" s="36">
        <f t="shared" si="12"/>
        <v>16.559999999999999</v>
      </c>
      <c r="DP6" s="36">
        <f t="shared" si="12"/>
        <v>28.35</v>
      </c>
      <c r="DQ6" s="36">
        <f t="shared" si="12"/>
        <v>27.96</v>
      </c>
      <c r="DR6" s="36">
        <f t="shared" si="12"/>
        <v>28.81</v>
      </c>
      <c r="DS6" s="35" t="str">
        <f>IF(DS7="","",IF(DS7="-","【-】","【"&amp;SUBSTITUTE(TEXT(DS7,"#,##0.00"),"-","△")&amp;"】"))</f>
        <v>【37.36】</v>
      </c>
      <c r="DT6" s="35">
        <f>IF(DT7="",NA(),DT7)</f>
        <v>0</v>
      </c>
      <c r="DU6" s="35">
        <f t="shared" ref="DU6:EC6" si="13">IF(DU7="",NA(),DU7)</f>
        <v>0</v>
      </c>
      <c r="DV6" s="35">
        <f t="shared" si="13"/>
        <v>0</v>
      </c>
      <c r="DW6" s="35">
        <f t="shared" si="13"/>
        <v>0</v>
      </c>
      <c r="DX6" s="35">
        <f t="shared" si="13"/>
        <v>0</v>
      </c>
      <c r="DY6" s="36">
        <f t="shared" si="13"/>
        <v>2.68</v>
      </c>
      <c r="DZ6" s="36">
        <f t="shared" si="13"/>
        <v>2.82</v>
      </c>
      <c r="EA6" s="36">
        <f t="shared" si="13"/>
        <v>3.05</v>
      </c>
      <c r="EB6" s="36">
        <f t="shared" si="13"/>
        <v>3.4</v>
      </c>
      <c r="EC6" s="36">
        <f t="shared" si="13"/>
        <v>3.84</v>
      </c>
      <c r="ED6" s="35" t="str">
        <f>IF(ED7="","",IF(ED7="-","【-】","【"&amp;SUBSTITUTE(TEXT(ED7,"#,##0.00"),"-","△")&amp;"】"))</f>
        <v>【4.96】</v>
      </c>
      <c r="EE6" s="36">
        <f>IF(EE7="",NA(),EE7)</f>
        <v>0.02</v>
      </c>
      <c r="EF6" s="35">
        <f t="shared" ref="EF6:EN6" si="14">IF(EF7="",NA(),EF7)</f>
        <v>0</v>
      </c>
      <c r="EG6" s="35">
        <f t="shared" si="14"/>
        <v>0</v>
      </c>
      <c r="EH6" s="36">
        <f t="shared" si="14"/>
        <v>0.03</v>
      </c>
      <c r="EI6" s="36">
        <f t="shared" si="14"/>
        <v>0.03</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412015</v>
      </c>
      <c r="D7" s="38">
        <v>46</v>
      </c>
      <c r="E7" s="38">
        <v>17</v>
      </c>
      <c r="F7" s="38">
        <v>1</v>
      </c>
      <c r="G7" s="38">
        <v>0</v>
      </c>
      <c r="H7" s="38" t="s">
        <v>108</v>
      </c>
      <c r="I7" s="38" t="s">
        <v>109</v>
      </c>
      <c r="J7" s="38" t="s">
        <v>110</v>
      </c>
      <c r="K7" s="38" t="s">
        <v>111</v>
      </c>
      <c r="L7" s="38" t="s">
        <v>112</v>
      </c>
      <c r="M7" s="38"/>
      <c r="N7" s="39" t="s">
        <v>113</v>
      </c>
      <c r="O7" s="39">
        <v>54.19</v>
      </c>
      <c r="P7" s="39">
        <v>76.23</v>
      </c>
      <c r="Q7" s="39">
        <v>84.73</v>
      </c>
      <c r="R7" s="39">
        <v>3110</v>
      </c>
      <c r="S7" s="39">
        <v>234758</v>
      </c>
      <c r="T7" s="39">
        <v>431.84</v>
      </c>
      <c r="U7" s="39">
        <v>543.62</v>
      </c>
      <c r="V7" s="39">
        <v>178500</v>
      </c>
      <c r="W7" s="39">
        <v>40.06</v>
      </c>
      <c r="X7" s="39">
        <v>4455.82</v>
      </c>
      <c r="Y7" s="39">
        <v>101.83</v>
      </c>
      <c r="Z7" s="39">
        <v>105.27</v>
      </c>
      <c r="AA7" s="39">
        <v>101.89</v>
      </c>
      <c r="AB7" s="39">
        <v>100.97</v>
      </c>
      <c r="AC7" s="39">
        <v>102.97</v>
      </c>
      <c r="AD7" s="39">
        <v>104.17</v>
      </c>
      <c r="AE7" s="39">
        <v>105.07</v>
      </c>
      <c r="AF7" s="39">
        <v>108.53</v>
      </c>
      <c r="AG7" s="39">
        <v>108.52</v>
      </c>
      <c r="AH7" s="39">
        <v>109.12</v>
      </c>
      <c r="AI7" s="39">
        <v>108.57</v>
      </c>
      <c r="AJ7" s="39">
        <v>0</v>
      </c>
      <c r="AK7" s="39">
        <v>0</v>
      </c>
      <c r="AL7" s="39">
        <v>0</v>
      </c>
      <c r="AM7" s="39">
        <v>0</v>
      </c>
      <c r="AN7" s="39">
        <v>0</v>
      </c>
      <c r="AO7" s="39">
        <v>19.97</v>
      </c>
      <c r="AP7" s="39">
        <v>23.32</v>
      </c>
      <c r="AQ7" s="39">
        <v>4.72</v>
      </c>
      <c r="AR7" s="39">
        <v>4.87</v>
      </c>
      <c r="AS7" s="39">
        <v>3.8</v>
      </c>
      <c r="AT7" s="39">
        <v>4.38</v>
      </c>
      <c r="AU7" s="39">
        <v>150.96</v>
      </c>
      <c r="AV7" s="39">
        <v>305.5</v>
      </c>
      <c r="AW7" s="39">
        <v>35.25</v>
      </c>
      <c r="AX7" s="39">
        <v>36.799999999999997</v>
      </c>
      <c r="AY7" s="39">
        <v>40.880000000000003</v>
      </c>
      <c r="AZ7" s="39">
        <v>152.78</v>
      </c>
      <c r="BA7" s="39">
        <v>179.3</v>
      </c>
      <c r="BB7" s="39">
        <v>45.99</v>
      </c>
      <c r="BC7" s="39">
        <v>47.32</v>
      </c>
      <c r="BD7" s="39">
        <v>49.96</v>
      </c>
      <c r="BE7" s="39">
        <v>59.95</v>
      </c>
      <c r="BF7" s="39">
        <v>1308.48</v>
      </c>
      <c r="BG7" s="39">
        <v>1210.45</v>
      </c>
      <c r="BH7" s="39">
        <v>1579.18</v>
      </c>
      <c r="BI7" s="39">
        <v>861.24</v>
      </c>
      <c r="BJ7" s="39">
        <v>804.74</v>
      </c>
      <c r="BK7" s="39">
        <v>935.65</v>
      </c>
      <c r="BL7" s="39">
        <v>924.44</v>
      </c>
      <c r="BM7" s="39">
        <v>963.16</v>
      </c>
      <c r="BN7" s="39">
        <v>1017.47</v>
      </c>
      <c r="BO7" s="39">
        <v>970.35</v>
      </c>
      <c r="BP7" s="39">
        <v>728.3</v>
      </c>
      <c r="BQ7" s="39">
        <v>88.21</v>
      </c>
      <c r="BR7" s="39">
        <v>92.95</v>
      </c>
      <c r="BS7" s="39">
        <v>95.31</v>
      </c>
      <c r="BT7" s="39">
        <v>98.94</v>
      </c>
      <c r="BU7" s="39">
        <v>106.88</v>
      </c>
      <c r="BV7" s="39">
        <v>90.14</v>
      </c>
      <c r="BW7" s="39">
        <v>90.24</v>
      </c>
      <c r="BX7" s="39">
        <v>94.82</v>
      </c>
      <c r="BY7" s="39">
        <v>96.37</v>
      </c>
      <c r="BZ7" s="39">
        <v>99.26</v>
      </c>
      <c r="CA7" s="39">
        <v>100.04</v>
      </c>
      <c r="CB7" s="39">
        <v>205.21</v>
      </c>
      <c r="CC7" s="39">
        <v>194.83</v>
      </c>
      <c r="CD7" s="39">
        <v>188.77</v>
      </c>
      <c r="CE7" s="39">
        <v>181.48</v>
      </c>
      <c r="CF7" s="39">
        <v>168.3</v>
      </c>
      <c r="CG7" s="39">
        <v>169.64</v>
      </c>
      <c r="CH7" s="39">
        <v>170.22</v>
      </c>
      <c r="CI7" s="39">
        <v>162.88</v>
      </c>
      <c r="CJ7" s="39">
        <v>162.65</v>
      </c>
      <c r="CK7" s="39">
        <v>159.53</v>
      </c>
      <c r="CL7" s="39">
        <v>137.82</v>
      </c>
      <c r="CM7" s="39">
        <v>76.489999999999995</v>
      </c>
      <c r="CN7" s="39">
        <v>76.48</v>
      </c>
      <c r="CO7" s="39">
        <v>77.319999999999993</v>
      </c>
      <c r="CP7" s="39">
        <v>76.78</v>
      </c>
      <c r="CQ7" s="39">
        <v>80.03</v>
      </c>
      <c r="CR7" s="39">
        <v>67.569999999999993</v>
      </c>
      <c r="CS7" s="39">
        <v>67.099999999999994</v>
      </c>
      <c r="CT7" s="39">
        <v>67.95</v>
      </c>
      <c r="CU7" s="39">
        <v>66.63</v>
      </c>
      <c r="CV7" s="39">
        <v>67.040000000000006</v>
      </c>
      <c r="CW7" s="39">
        <v>60.09</v>
      </c>
      <c r="CX7" s="39">
        <v>90.94</v>
      </c>
      <c r="CY7" s="39">
        <v>91.22</v>
      </c>
      <c r="CZ7" s="39">
        <v>91.88</v>
      </c>
      <c r="DA7" s="39">
        <v>91.22</v>
      </c>
      <c r="DB7" s="39">
        <v>91.53</v>
      </c>
      <c r="DC7" s="39">
        <v>92.87</v>
      </c>
      <c r="DD7" s="39">
        <v>93.01</v>
      </c>
      <c r="DE7" s="39">
        <v>93.12</v>
      </c>
      <c r="DF7" s="39">
        <v>93.38</v>
      </c>
      <c r="DG7" s="39">
        <v>93.5</v>
      </c>
      <c r="DH7" s="39">
        <v>94.9</v>
      </c>
      <c r="DI7" s="39">
        <v>1.59</v>
      </c>
      <c r="DJ7" s="39">
        <v>3.07</v>
      </c>
      <c r="DK7" s="39">
        <v>7.79</v>
      </c>
      <c r="DL7" s="39">
        <v>10.119999999999999</v>
      </c>
      <c r="DM7" s="39">
        <v>12.58</v>
      </c>
      <c r="DN7" s="39">
        <v>16.02</v>
      </c>
      <c r="DO7" s="39">
        <v>16.559999999999999</v>
      </c>
      <c r="DP7" s="39">
        <v>28.35</v>
      </c>
      <c r="DQ7" s="39">
        <v>27.96</v>
      </c>
      <c r="DR7" s="39">
        <v>28.81</v>
      </c>
      <c r="DS7" s="39">
        <v>37.36</v>
      </c>
      <c r="DT7" s="39">
        <v>0</v>
      </c>
      <c r="DU7" s="39">
        <v>0</v>
      </c>
      <c r="DV7" s="39">
        <v>0</v>
      </c>
      <c r="DW7" s="39">
        <v>0</v>
      </c>
      <c r="DX7" s="39">
        <v>0</v>
      </c>
      <c r="DY7" s="39">
        <v>2.68</v>
      </c>
      <c r="DZ7" s="39">
        <v>2.82</v>
      </c>
      <c r="EA7" s="39">
        <v>3.05</v>
      </c>
      <c r="EB7" s="39">
        <v>3.4</v>
      </c>
      <c r="EC7" s="39">
        <v>3.84</v>
      </c>
      <c r="ED7" s="39">
        <v>4.96</v>
      </c>
      <c r="EE7" s="39">
        <v>0.02</v>
      </c>
      <c r="EF7" s="39">
        <v>0</v>
      </c>
      <c r="EG7" s="39">
        <v>0</v>
      </c>
      <c r="EH7" s="39">
        <v>0.03</v>
      </c>
      <c r="EI7" s="39">
        <v>0.03</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廣瀬　央</cp:lastModifiedBy>
  <cp:lastPrinted>2018-02-06T06:46:04Z</cp:lastPrinted>
  <dcterms:created xsi:type="dcterms:W3CDTF">2017-12-25T01:53:45Z</dcterms:created>
  <dcterms:modified xsi:type="dcterms:W3CDTF">2018-02-06T07:55:15Z</dcterms:modified>
  <cp:category/>
</cp:coreProperties>
</file>