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BB10" i="4"/>
  <c r="AT10" i="4"/>
  <c r="AL10" i="4"/>
  <c r="W10" i="4"/>
  <c r="P10"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<sst xmlns="http://schemas.openxmlformats.org/spreadsheetml/2006/main" count="237" uniqueCount="124">
  <si>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</si>
  <si>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</si>
  <si>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</si>
  <si>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</si>
  <si>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</si>
  <si>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</si>
  <si>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</si>
  <si>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</si>
  <si>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</si>
  <si>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</si>
  <si>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</si>
  <si>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</si>
  <si>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</si>
  <si>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</si>
  <si>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</si>
  <si>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</si>
  <si>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</si>
  <si>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</si>
  <si>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</si>
  <si>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</si>
  <si>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</si>
  <si>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</si>
  <si>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</si>
  <si>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</si>
  <si>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</si>
  <si>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</si>
  <si>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</si>
  <si>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</si>
  <si>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</si>
  <si>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</si>
  <si>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</si>
  <si>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</si>
  <si>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</si>
  <si>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</si>
  <si>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</si>
  <si>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</si>
  <si>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</si>
  <si>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</si>
  <si>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</si>
  <si>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</si>
  <si>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</si>
  <si>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</si>
  <si>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</si>
  <si>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</si>
  <si>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</si>
  <si>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</si>
  <si>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</si>
  <si>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</si>
  <si>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</si>
  <si>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</si>
  <si>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</si>
  <si>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</si>
  <si>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</si>
  <si>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</si>
  <si>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</si>
  <si>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</si>
  <si>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</si>
  <si>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</si>
  <si>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</si>
  <si>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</si>
  <si>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</si>
  <si>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</si>
  <si>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</si>
  <si>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</si>
  <si>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</si>
  <si>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</si>
  <si>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</si>
  <si>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</si>
  <si>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</si>
  <si>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</si>
  <si>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</si>
  <si>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</si>
  <si>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</si>
  <si>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</si>
  <si>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</si>
  <si>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</si>
  <si>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</si>
  <si>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</si>
  <si>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</si>
  <si>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</si>
  <si>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</si>
  <si>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</si>
  <si>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</si>
  <si>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</si>
  <si>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</si>
  <si>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</si>
  <si>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</si>
  <si>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</si>
  <si>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</si>
  <si>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</si>
  <si>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</si>
  <si>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</si>
  <si>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</si>
  <si>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</si>
  <si>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</si>
  <si>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</si>
  <si>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</si>
  <si>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</si>
  <si>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</si>
  <si>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</si>
  <si>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</si>
  <si>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</si>
  <si>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</si>
  <si>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</si>
  <si>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</si>
  <si>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</si>
  <si>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</si>
  <si>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</si>
  <si>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太良町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</si>
  <si>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</si>
  <si>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</si>
  <si>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</si>
  <si>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</si>
  <si>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</si>
  <si>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</si>
  <si>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</si>
  <si>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</si>
  <si>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</si>
  <si>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</si>
  <si>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</si>
  <si>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2">
      <t>セツ</t>
    </rPh>
    <rPh sb="2" eb="3">
      <t>チ</t>
    </rPh>
    <phoneticPr fontId="4"/>
  </si>
  <si>
    <t>現状では、一般会計からの繰入金により経営の健全化が図られてはいるが、今後施設の更新に伴い財源確保が求められるなか、給水人口の減少は給水収益の減少に直結する問題であり、水道料金改定の検討に加え更なる経営の健全化・効率化が重視されると考える。</t>
    <rPh sb="0" eb="2">
      <t>ゲンジョウ</t>
    </rPh>
    <rPh sb="5" eb="7">
      <t>イッパン</t>
    </rPh>
    <rPh sb="7" eb="9">
      <t>カイケイ</t>
    </rPh>
    <rPh sb="12" eb="14">
      <t>クリイレ</t>
    </rPh>
    <rPh sb="14" eb="15">
      <t>キン</t>
    </rPh>
    <rPh sb="18" eb="20">
      <t>ケイエイ</t>
    </rPh>
    <rPh sb="21" eb="24">
      <t>ケンゼンカ</t>
    </rPh>
    <rPh sb="25" eb="26">
      <t>ハカ</t>
    </rPh>
    <rPh sb="34" eb="36">
      <t>コンゴ</t>
    </rPh>
    <rPh sb="36" eb="38">
      <t>シセツ</t>
    </rPh>
    <rPh sb="39" eb="41">
      <t>コウシン</t>
    </rPh>
    <rPh sb="42" eb="43">
      <t>トモナ</t>
    </rPh>
    <rPh sb="44" eb="46">
      <t>ザイゲン</t>
    </rPh>
    <rPh sb="46" eb="48">
      <t>カクホ</t>
    </rPh>
    <rPh sb="49" eb="50">
      <t>モト</t>
    </rPh>
    <rPh sb="59" eb="61">
      <t>ジンコウ</t>
    </rPh>
    <rPh sb="62" eb="64">
      <t>ゲンショウ</t>
    </rPh>
    <rPh sb="65" eb="67">
      <t>キュウスイ</t>
    </rPh>
    <rPh sb="67" eb="69">
      <t>シュウエキ</t>
    </rPh>
    <rPh sb="70" eb="72">
      <t>ゲンショウ</t>
    </rPh>
    <rPh sb="73" eb="74">
      <t>チョク</t>
    </rPh>
    <rPh sb="74" eb="75">
      <t>ケツ</t>
    </rPh>
    <rPh sb="77" eb="79">
      <t>モンダイ</t>
    </rPh>
    <rPh sb="83" eb="85">
      <t>スイドウ</t>
    </rPh>
    <rPh sb="85" eb="87">
      <t>リョウキン</t>
    </rPh>
    <rPh sb="87" eb="89">
      <t>カイテイ</t>
    </rPh>
    <rPh sb="90" eb="92">
      <t>ケントウ</t>
    </rPh>
    <rPh sb="93" eb="94">
      <t>クワ</t>
    </rPh>
    <rPh sb="95" eb="96">
      <t>サラ</t>
    </rPh>
    <rPh sb="98" eb="100">
      <t>ケイエイ</t>
    </rPh>
    <rPh sb="109" eb="111">
      <t>ジュウシ</t>
    </rPh>
    <rPh sb="115" eb="116">
      <t>カンガ</t>
    </rPh>
    <phoneticPr fontId="4"/>
  </si>
  <si>
    <t>○収益的収支比率については、100％を超えており一般会計からの繰入により健全経営が図られている状況ではあるが、更なる経費削減等を強化し、より安定的な健全経営に努める必要がある。　　　　　　　　　　　　　　　　　　　　　○企業債残高対給水収益比率については、類似団体と比較しても良好であるが、今後老朽管の更新を迎えるに当たり更なる検討が必要と考える。　　　　　　　　　　　　　　　　　　　　　　　　　○料金回収率については、100％を超えているものの今後、給水人口の減少に伴う収益の減少が考えられ、水道料金の改定についての検討が必要と考える。　　　　　　　　　　　　　　　　　　　　　　　　　○給水原価については、主に地下水を取水とし大規模な施設を必要としないため、類似団体と比較しても低い数値である。　　　　　　　　　　　　　　　　　　　　　　　　　　　　　　　○施設利用率については、給水人口の減少に伴う配水量の減少が要因の一つと考える。　　　　　　　　　　　　　　　　　　　　　　　　　　　　　　　　　　　　　　　　　　　　　　　　　○有収率については、日々の維持管理や漏水調査業務委託等による早期修繕及び老朽管の更新で、有収率の向上に努めており、類似団体と比較しても高い数値が保たれている状況である。　　　　　　　　　　　　　　　　　　　　　　　　　　　　　　　　　　　　　　　　　　　　　　　　　　　　　　　　</t>
    <rPh sb="1" eb="4">
      <t>シュウエキテキ</t>
    </rPh>
    <rPh sb="4" eb="6">
      <t>シュウシ</t>
    </rPh>
    <rPh sb="6" eb="8">
      <t>ヒリツ</t>
    </rPh>
    <rPh sb="19" eb="20">
      <t>コ</t>
    </rPh>
    <rPh sb="24" eb="26">
      <t>イッパン</t>
    </rPh>
    <rPh sb="26" eb="28">
      <t>カイケイ</t>
    </rPh>
    <rPh sb="31" eb="33">
      <t>クリイレ</t>
    </rPh>
    <rPh sb="36" eb="38">
      <t>ケンゼン</t>
    </rPh>
    <rPh sb="38" eb="40">
      <t>ケイエイ</t>
    </rPh>
    <rPh sb="41" eb="42">
      <t>ハカ</t>
    </rPh>
    <rPh sb="47" eb="49">
      <t>ジョウキョウ</t>
    </rPh>
    <rPh sb="55" eb="56">
      <t>サラ</t>
    </rPh>
    <rPh sb="58" eb="60">
      <t>ケイヒ</t>
    </rPh>
    <rPh sb="60" eb="62">
      <t>サクゲン</t>
    </rPh>
    <rPh sb="62" eb="63">
      <t>トウ</t>
    </rPh>
    <rPh sb="64" eb="66">
      <t>キョウカ</t>
    </rPh>
    <rPh sb="70" eb="72">
      <t>アンテイ</t>
    </rPh>
    <rPh sb="72" eb="73">
      <t>テキ</t>
    </rPh>
    <rPh sb="74" eb="76">
      <t>ケンゼン</t>
    </rPh>
    <rPh sb="76" eb="78">
      <t>ケイエイ</t>
    </rPh>
    <rPh sb="79" eb="80">
      <t>ツト</t>
    </rPh>
    <rPh sb="82" eb="84">
      <t>ヒツヨウ</t>
    </rPh>
    <rPh sb="110" eb="112">
      <t>キギョウ</t>
    </rPh>
    <rPh sb="112" eb="113">
      <t>サイ</t>
    </rPh>
    <rPh sb="113" eb="115">
      <t>ザンダカ</t>
    </rPh>
    <rPh sb="115" eb="116">
      <t>タイ</t>
    </rPh>
    <rPh sb="116" eb="118">
      <t>キュウスイ</t>
    </rPh>
    <rPh sb="118" eb="120">
      <t>シュウエキ</t>
    </rPh>
    <rPh sb="120" eb="122">
      <t>ヒリツ</t>
    </rPh>
    <rPh sb="128" eb="130">
      <t>ルイジ</t>
    </rPh>
    <rPh sb="130" eb="132">
      <t>ダンタイ</t>
    </rPh>
    <rPh sb="133" eb="135">
      <t>ヒカク</t>
    </rPh>
    <rPh sb="138" eb="140">
      <t>リョウコウ</t>
    </rPh>
    <rPh sb="145" eb="147">
      <t>コンゴ</t>
    </rPh>
    <rPh sb="147" eb="149">
      <t>ロウキュウ</t>
    </rPh>
    <rPh sb="149" eb="150">
      <t>カン</t>
    </rPh>
    <rPh sb="151" eb="153">
      <t>コウシン</t>
    </rPh>
    <rPh sb="154" eb="155">
      <t>ムカ</t>
    </rPh>
    <rPh sb="158" eb="159">
      <t>ア</t>
    </rPh>
    <rPh sb="161" eb="162">
      <t>サラ</t>
    </rPh>
    <rPh sb="164" eb="166">
      <t>ケントウ</t>
    </rPh>
    <rPh sb="167" eb="169">
      <t>ヒツヨウ</t>
    </rPh>
    <rPh sb="170" eb="171">
      <t>カンガ</t>
    </rPh>
    <rPh sb="200" eb="202">
      <t>リョウキン</t>
    </rPh>
    <rPh sb="202" eb="204">
      <t>カイシュウ</t>
    </rPh>
    <rPh sb="204" eb="205">
      <t>リツ</t>
    </rPh>
    <rPh sb="216" eb="217">
      <t>コ</t>
    </rPh>
    <rPh sb="224" eb="226">
      <t>コンゴ</t>
    </rPh>
    <rPh sb="227" eb="229">
      <t>キュウスイ</t>
    </rPh>
    <rPh sb="229" eb="231">
      <t>ジンコウ</t>
    </rPh>
    <rPh sb="232" eb="234">
      <t>ゲンショウ</t>
    </rPh>
    <rPh sb="235" eb="236">
      <t>トモナ</t>
    </rPh>
    <rPh sb="237" eb="239">
      <t>シュウエキ</t>
    </rPh>
    <rPh sb="240" eb="242">
      <t>ゲンショウ</t>
    </rPh>
    <rPh sb="243" eb="244">
      <t>カンガ</t>
    </rPh>
    <rPh sb="248" eb="250">
      <t>スイドウ</t>
    </rPh>
    <rPh sb="250" eb="252">
      <t>リョウキン</t>
    </rPh>
    <rPh sb="253" eb="255">
      <t>カイテイ</t>
    </rPh>
    <rPh sb="260" eb="262">
      <t>ケントウ</t>
    </rPh>
    <rPh sb="263" eb="265">
      <t>ヒツヨウ</t>
    </rPh>
    <rPh sb="266" eb="267">
      <t>カンガ</t>
    </rPh>
    <rPh sb="296" eb="298">
      <t>キュウスイ</t>
    </rPh>
    <rPh sb="298" eb="300">
      <t>ゲンカ</t>
    </rPh>
    <rPh sb="306" eb="307">
      <t>シュ</t>
    </rPh>
    <rPh sb="308" eb="311">
      <t>チカスイ</t>
    </rPh>
    <rPh sb="312" eb="314">
      <t>シュスイ</t>
    </rPh>
    <rPh sb="316" eb="319">
      <t>ダイキボ</t>
    </rPh>
    <rPh sb="320" eb="322">
      <t>シセツ</t>
    </rPh>
    <rPh sb="323" eb="325">
      <t>ヒツヨウ</t>
    </rPh>
    <rPh sb="332" eb="334">
      <t>ルイジ</t>
    </rPh>
    <rPh sb="334" eb="336">
      <t>ダンタイ</t>
    </rPh>
    <rPh sb="337" eb="339">
      <t>ヒカク</t>
    </rPh>
    <rPh sb="342" eb="343">
      <t>ヒク</t>
    </rPh>
    <rPh sb="344" eb="346">
      <t>スウチ</t>
    </rPh>
    <rPh sb="382" eb="384">
      <t>シセツ</t>
    </rPh>
    <rPh sb="384" eb="386">
      <t>リヨウ</t>
    </rPh>
    <rPh sb="386" eb="387">
      <t>リツ</t>
    </rPh>
    <rPh sb="393" eb="395">
      <t>キュウスイ</t>
    </rPh>
    <rPh sb="395" eb="397">
      <t>ジンコウ</t>
    </rPh>
    <rPh sb="398" eb="400">
      <t>ゲンショウ</t>
    </rPh>
    <rPh sb="401" eb="402">
      <t>トモナ</t>
    </rPh>
    <rPh sb="403" eb="405">
      <t>ハイスイ</t>
    </rPh>
    <rPh sb="405" eb="406">
      <t>リョウ</t>
    </rPh>
    <rPh sb="407" eb="409">
      <t>ゲンショウ</t>
    </rPh>
    <rPh sb="410" eb="412">
      <t>ヨウイン</t>
    </rPh>
    <rPh sb="413" eb="414">
      <t>ヒト</t>
    </rPh>
    <rPh sb="416" eb="417">
      <t>カンガ</t>
    </rPh>
    <rPh sb="470" eb="472">
      <t>ユウシュウ</t>
    </rPh>
    <rPh sb="472" eb="473">
      <t>リツ</t>
    </rPh>
    <rPh sb="479" eb="481">
      <t>ヒビ</t>
    </rPh>
    <rPh sb="482" eb="484">
      <t>イジ</t>
    </rPh>
    <rPh sb="484" eb="486">
      <t>カンリ</t>
    </rPh>
    <rPh sb="487" eb="489">
      <t>ロウスイ</t>
    </rPh>
    <rPh sb="489" eb="491">
      <t>チョウサ</t>
    </rPh>
    <rPh sb="491" eb="493">
      <t>ギョウム</t>
    </rPh>
    <rPh sb="493" eb="495">
      <t>イタク</t>
    </rPh>
    <rPh sb="495" eb="496">
      <t>トウ</t>
    </rPh>
    <rPh sb="499" eb="501">
      <t>ソウキ</t>
    </rPh>
    <rPh sb="501" eb="503">
      <t>シュウゼン</t>
    </rPh>
    <rPh sb="503" eb="504">
      <t>オヨ</t>
    </rPh>
    <rPh sb="505" eb="507">
      <t>ロウキュウ</t>
    </rPh>
    <rPh sb="507" eb="508">
      <t>カン</t>
    </rPh>
    <rPh sb="509" eb="511">
      <t>コウシン</t>
    </rPh>
    <rPh sb="513" eb="515">
      <t>ユウシュウ</t>
    </rPh>
    <rPh sb="515" eb="516">
      <t>リツ</t>
    </rPh>
    <rPh sb="517" eb="519">
      <t>コウジョウ</t>
    </rPh>
    <rPh sb="520" eb="521">
      <t>ツト</t>
    </rPh>
    <rPh sb="526" eb="528">
      <t>ルイジ</t>
    </rPh>
    <rPh sb="528" eb="530">
      <t>ダンタイ</t>
    </rPh>
    <rPh sb="531" eb="533">
      <t>ヒカク</t>
    </rPh>
    <rPh sb="536" eb="537">
      <t>タカ</t>
    </rPh>
    <rPh sb="538" eb="540">
      <t>スウチ</t>
    </rPh>
    <rPh sb="541" eb="542">
      <t>タモ</t>
    </rPh>
    <rPh sb="547" eb="549">
      <t>ジョウキョウ</t>
    </rPh>
    <phoneticPr fontId="4"/>
  </si>
  <si>
    <t>○水道施設については、これから多くの施設が更新時期を迎える。今後、施設の更新計画を整備し計画的に整備を進めていく必要があると考える。　　　　　　　　○平成26年度より重点的に有収率の低い地区の管路更新を行っており、平成27年度については橋梁部の管路架け替え等もあり更新率も低い値であったが、平成28年度は工事費の嵩む箇所もなく更新率の増加が図れた。</t>
    <rPh sb="1" eb="3">
      <t>スイドウ</t>
    </rPh>
    <rPh sb="3" eb="5">
      <t>シセツ</t>
    </rPh>
    <rPh sb="15" eb="16">
      <t>オオ</t>
    </rPh>
    <rPh sb="18" eb="20">
      <t>シセツ</t>
    </rPh>
    <rPh sb="21" eb="23">
      <t>コウシン</t>
    </rPh>
    <rPh sb="23" eb="25">
      <t>ジキ</t>
    </rPh>
    <rPh sb="26" eb="27">
      <t>ムカ</t>
    </rPh>
    <rPh sb="30" eb="32">
      <t>コンゴ</t>
    </rPh>
    <rPh sb="33" eb="35">
      <t>シセツ</t>
    </rPh>
    <rPh sb="36" eb="38">
      <t>コウシン</t>
    </rPh>
    <rPh sb="38" eb="40">
      <t>ケイカク</t>
    </rPh>
    <rPh sb="41" eb="43">
      <t>セイビ</t>
    </rPh>
    <rPh sb="44" eb="46">
      <t>ケイカク</t>
    </rPh>
    <rPh sb="46" eb="47">
      <t>テキ</t>
    </rPh>
    <rPh sb="48" eb="50">
      <t>セイビ</t>
    </rPh>
    <rPh sb="51" eb="52">
      <t>スス</t>
    </rPh>
    <rPh sb="56" eb="58">
      <t>ヒツヨウ</t>
    </rPh>
    <rPh sb="62" eb="63">
      <t>カンガヒツヨウカンガキュウスイゲンカシセツリヨウリツキュウスイジンコウゲンショウトモナシュウエキゲンショウヨウインヒトカンガコンゴソウキシュウエキカイフクミコサライジカンリヒサクゲントウヒツヨウユウシュウリツヒビイジカンリロウスイチョウサギョウムイタクトウソウキシュウゼンオヨロウキュウカンコウシンユウシュウリツコウジョウツトスコゾウカ</t>
    </rPh>
    <rPh sb="75" eb="77">
      <t>ヘイセイ</t>
    </rPh>
    <rPh sb="79" eb="80">
      <t>ネン</t>
    </rPh>
    <rPh sb="80" eb="81">
      <t>ド</t>
    </rPh>
    <rPh sb="83" eb="86">
      <t>ジュウテンテキ</t>
    </rPh>
    <rPh sb="87" eb="89">
      <t>ユウシュウ</t>
    </rPh>
    <rPh sb="89" eb="90">
      <t>リツ</t>
    </rPh>
    <rPh sb="91" eb="92">
      <t>ヒク</t>
    </rPh>
    <rPh sb="93" eb="95">
      <t>チク</t>
    </rPh>
    <rPh sb="96" eb="98">
      <t>カンロ</t>
    </rPh>
    <rPh sb="98" eb="100">
      <t>コウシン</t>
    </rPh>
    <rPh sb="101" eb="102">
      <t>オコナ</t>
    </rPh>
    <rPh sb="107" eb="109">
      <t>ヘイセイ</t>
    </rPh>
    <rPh sb="111" eb="112">
      <t>ネン</t>
    </rPh>
    <rPh sb="112" eb="113">
      <t>ド</t>
    </rPh>
    <rPh sb="118" eb="120">
      <t>キョウリョウ</t>
    </rPh>
    <rPh sb="120" eb="121">
      <t>ブ</t>
    </rPh>
    <rPh sb="122" eb="124">
      <t>カンロ</t>
    </rPh>
    <rPh sb="124" eb="125">
      <t>カ</t>
    </rPh>
    <rPh sb="126" eb="127">
      <t>カ</t>
    </rPh>
    <rPh sb="128" eb="129">
      <t>トウ</t>
    </rPh>
    <rPh sb="132" eb="134">
      <t>コウシン</t>
    </rPh>
    <rPh sb="134" eb="135">
      <t>リツ</t>
    </rPh>
    <rPh sb="136" eb="137">
      <t>ヒク</t>
    </rPh>
    <rPh sb="138" eb="139">
      <t>アタイ</t>
    </rPh>
    <rPh sb="145" eb="147">
      <t>ヘイセイ</t>
    </rPh>
    <rPh sb="149" eb="150">
      <t>ネン</t>
    </rPh>
    <rPh sb="150" eb="151">
      <t>ド</t>
    </rPh>
    <rPh sb="152" eb="154">
      <t>コウジ</t>
    </rPh>
    <rPh sb="154" eb="155">
      <t>ヒ</t>
    </rPh>
    <rPh sb="156" eb="157">
      <t>カサ</t>
    </rPh>
    <rPh sb="158" eb="160">
      <t>カショ</t>
    </rPh>
    <rPh sb="163" eb="165">
      <t>コウシン</t>
    </rPh>
    <rPh sb="165" eb="166">
      <t>リツ</t>
    </rPh>
    <rPh sb="167" eb="169">
      <t>ゾウカ</t>
    </rPh>
    <rPh sb="170" eb="17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</si>
</sst>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0.74</c:v>
                </c:pt>
                <c:pt idx="1">
                  <c:v>0.42</c:v>
                </c:pt>
                <c:pt idx="2">
                  <c:v>1.1200000000000001</c:v>
                </c:pt>
                <c:pt idx="3">
                  <c:v>0.45</c:v>
                </c:pt>
                <c:pt idx="4">
                  <c:v>1.82</c:v>
                </c:pt>
              </c:numCache>
            </c:numRef>
          </c:val>
        </c:ser>
        <c:dLbls>
          <c:showLegendKey val="0"/>
          <c:showVal val="0"/>
          <c:showCatName val="0"/>
          <c:showSerName val="0"/>
          <c:showPercent val="0"/>
          <c:showBubbleSize val="0"/>
        </c:dLbls>
        <c:gapWidth val="150"/>
        <c:axId val="88798720"/>
        <c:axId val="888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0.65</c:v>
                </c:pt>
                <c:pt idx="4">
                  <c:v>0.53</c:v>
                </c:pt>
              </c:numCache>
            </c:numRef>
          </c:val>
          <c:smooth val="0"/>
        </c:ser>
        <c:dLbls>
          <c:showLegendKey val="0"/>
          <c:showVal val="0"/>
          <c:showCatName val="0"/>
          <c:showSerName val="0"/>
          <c:showPercent val="0"/>
          <c:showBubbleSize val="0"/>
        </c:dLbls>
        <c:marker val="1"/>
        <c:smooth val="0"/>
        <c:axId val="88798720"/>
        <c:axId val="88800640"/>
      </c:lineChart>
      <c:dateAx>
        <c:axId val="88798720"/>
        <c:scaling>
          <c:orientation val="minMax"/>
        </c:scaling>
        <c:delete val="1"/>
        <c:axPos val="b"/>
        <c:numFmt formatCode="ge" sourceLinked="1"/>
        <c:majorTickMark val="none"/>
        <c:minorTickMark val="none"/>
        <c:tickLblPos val="none"/>
        <c:crossAx val="88800640"/>
        <c:crosses val="autoZero"/>
        <c:auto val="1"/>
        <c:lblOffset val="100"/>
        <c:baseTimeUnit val="years"/>
      </c:dateAx>
      <c:valAx>
        <c:axId val="888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55.52</c:v>
                </c:pt>
                <c:pt idx="1">
                  <c:v>53.58</c:v>
                </c:pt>
                <c:pt idx="2">
                  <c:v>51.67</c:v>
                </c:pt>
                <c:pt idx="3">
                  <c:v>50.72</c:v>
                </c:pt>
                <c:pt idx="4">
                  <c:v>49.72</c:v>
                </c:pt>
              </c:numCache>
            </c:numRef>
          </c:val>
        </c:ser>
        <c:dLbls>
          <c:showLegendKey val="0"/>
          <c:showVal val="0"/>
          <c:showCatName val="0"/>
          <c:showSerName val="0"/>
          <c:showPercent val="0"/>
          <c:showBubbleSize val="0"/>
        </c:dLbls>
        <c:gapWidth val="150"/>
        <c:axId val="94841088"/>
        <c:axId val="948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57.29</c:v>
                </c:pt>
                <c:pt idx="4">
                  <c:v>55.9</c:v>
                </c:pt>
              </c:numCache>
            </c:numRef>
          </c:val>
          <c:smooth val="0"/>
        </c:ser>
        <c:dLbls>
          <c:showLegendKey val="0"/>
          <c:showVal val="0"/>
          <c:showCatName val="0"/>
          <c:showSerName val="0"/>
          <c:showPercent val="0"/>
          <c:showBubbleSize val="0"/>
        </c:dLbls>
        <c:marker val="1"/>
        <c:smooth val="0"/>
        <c:axId val="94841088"/>
        <c:axId val="94851456"/>
      </c:lineChart>
      <c:dateAx>
        <c:axId val="94841088"/>
        <c:scaling>
          <c:orientation val="minMax"/>
        </c:scaling>
        <c:delete val="1"/>
        <c:axPos val="b"/>
        <c:numFmt formatCode="ge" sourceLinked="1"/>
        <c:majorTickMark val="none"/>
        <c:minorTickMark val="none"/>
        <c:tickLblPos val="none"/>
        <c:crossAx val="94851456"/>
        <c:crosses val="autoZero"/>
        <c:auto val="1"/>
        <c:lblOffset val="100"/>
        <c:baseTimeUnit val="years"/>
      </c:dateAx>
      <c:valAx>
        <c:axId val="948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76.58</c:v>
                </c:pt>
                <c:pt idx="1">
                  <c:v>76.77</c:v>
                </c:pt>
                <c:pt idx="2">
                  <c:v>77.349999999999994</c:v>
                </c:pt>
                <c:pt idx="3">
                  <c:v>78.03</c:v>
                </c:pt>
                <c:pt idx="4">
                  <c:v>78.77</c:v>
                </c:pt>
              </c:numCache>
            </c:numRef>
          </c:val>
        </c:ser>
        <c:dLbls>
          <c:showLegendKey val="0"/>
          <c:showVal val="0"/>
          <c:showCatName val="0"/>
          <c:showSerName val="0"/>
          <c:showPercent val="0"/>
          <c:showBubbleSize val="0"/>
        </c:dLbls>
        <c:gapWidth val="150"/>
        <c:axId val="94897664"/>
        <c:axId val="948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73.69</c:v>
                </c:pt>
                <c:pt idx="4">
                  <c:v>73.28</c:v>
                </c:pt>
              </c:numCache>
            </c:numRef>
          </c:val>
          <c:smooth val="0"/>
        </c:ser>
        <c:dLbls>
          <c:showLegendKey val="0"/>
          <c:showVal val="0"/>
          <c:showCatName val="0"/>
          <c:showSerName val="0"/>
          <c:showPercent val="0"/>
          <c:showBubbleSize val="0"/>
        </c:dLbls>
        <c:marker val="1"/>
        <c:smooth val="0"/>
        <c:axId val="94897664"/>
        <c:axId val="94899584"/>
      </c:lineChart>
      <c:dateAx>
        <c:axId val="94897664"/>
        <c:scaling>
          <c:orientation val="minMax"/>
        </c:scaling>
        <c:delete val="1"/>
        <c:axPos val="b"/>
        <c:numFmt formatCode="ge" sourceLinked="1"/>
        <c:majorTickMark val="none"/>
        <c:minorTickMark val="none"/>
        <c:tickLblPos val="none"/>
        <c:crossAx val="94899584"/>
        <c:crosses val="autoZero"/>
        <c:auto val="1"/>
        <c:lblOffset val="100"/>
        <c:baseTimeUnit val="years"/>
      </c:dateAx>
      <c:valAx>
        <c:axId val="948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c:v>
                </c:pt>
                <c:pt idx="1">
                  <c:v>109.86</c:v>
                </c:pt>
                <c:pt idx="2">
                  <c:v>100.92</c:v>
                </c:pt>
                <c:pt idx="3">
                  <c:v>108.34</c:v>
                </c:pt>
                <c:pt idx="4">
                  <c:v>113.13</c:v>
                </c:pt>
              </c:numCache>
            </c:numRef>
          </c:val>
        </c:ser>
        <c:dLbls>
          <c:showLegendKey val="0"/>
          <c:showVal val="0"/>
          <c:showCatName val="0"/>
          <c:showSerName val="0"/>
          <c:showPercent val="0"/>
          <c:showBubbleSize val="0"/>
        </c:dLbls>
        <c:gapWidth val="150"/>
        <c:axId val="88839296"/>
        <c:axId val="888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76.27</c:v>
                </c:pt>
                <c:pt idx="4">
                  <c:v>77.56</c:v>
                </c:pt>
              </c:numCache>
            </c:numRef>
          </c:val>
          <c:smooth val="0"/>
        </c:ser>
        <c:dLbls>
          <c:showLegendKey val="0"/>
          <c:showVal val="0"/>
          <c:showCatName val="0"/>
          <c:showSerName val="0"/>
          <c:showPercent val="0"/>
          <c:showBubbleSize val="0"/>
        </c:dLbls>
        <c:marker val="1"/>
        <c:smooth val="0"/>
        <c:axId val="88839296"/>
        <c:axId val="88841216"/>
      </c:lineChart>
      <c:dateAx>
        <c:axId val="88839296"/>
        <c:scaling>
          <c:orientation val="minMax"/>
        </c:scaling>
        <c:delete val="1"/>
        <c:axPos val="b"/>
        <c:numFmt formatCode="ge" sourceLinked="1"/>
        <c:majorTickMark val="none"/>
        <c:minorTickMark val="none"/>
        <c:tickLblPos val="none"/>
        <c:crossAx val="88841216"/>
        <c:crosses val="autoZero"/>
        <c:auto val="1"/>
        <c:lblOffset val="100"/>
        <c:baseTimeUnit val="years"/>
      </c:dateAx>
      <c:valAx>
        <c:axId val="888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20064"/>
        <c:axId val="945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20064"/>
        <c:axId val="94521984"/>
      </c:lineChart>
      <c:dateAx>
        <c:axId val="94520064"/>
        <c:scaling>
          <c:orientation val="minMax"/>
        </c:scaling>
        <c:delete val="1"/>
        <c:axPos val="b"/>
        <c:numFmt formatCode="ge" sourceLinked="1"/>
        <c:majorTickMark val="none"/>
        <c:minorTickMark val="none"/>
        <c:tickLblPos val="none"/>
        <c:crossAx val="94521984"/>
        <c:crosses val="autoZero"/>
        <c:auto val="1"/>
        <c:lblOffset val="100"/>
        <c:baseTimeUnit val="years"/>
      </c:dateAx>
      <c:valAx>
        <c:axId val="945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53984"/>
        <c:axId val="94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53984"/>
        <c:axId val="94560256"/>
      </c:lineChart>
      <c:dateAx>
        <c:axId val="94553984"/>
        <c:scaling>
          <c:orientation val="minMax"/>
        </c:scaling>
        <c:delete val="1"/>
        <c:axPos val="b"/>
        <c:numFmt formatCode="ge" sourceLinked="1"/>
        <c:majorTickMark val="none"/>
        <c:minorTickMark val="none"/>
        <c:tickLblPos val="none"/>
        <c:crossAx val="94560256"/>
        <c:crosses val="autoZero"/>
        <c:auto val="1"/>
        <c:lblOffset val="100"/>
        <c:baseTimeUnit val="years"/>
      </c:dateAx>
      <c:valAx>
        <c:axId val="945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69056"/>
        <c:axId val="946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69056"/>
        <c:axId val="94679424"/>
      </c:lineChart>
      <c:dateAx>
        <c:axId val="94669056"/>
        <c:scaling>
          <c:orientation val="minMax"/>
        </c:scaling>
        <c:delete val="1"/>
        <c:axPos val="b"/>
        <c:numFmt formatCode="ge" sourceLinked="1"/>
        <c:majorTickMark val="none"/>
        <c:minorTickMark val="none"/>
        <c:tickLblPos val="none"/>
        <c:crossAx val="94679424"/>
        <c:crosses val="autoZero"/>
        <c:auto val="1"/>
        <c:lblOffset val="100"/>
        <c:baseTimeUnit val="years"/>
      </c:dateAx>
      <c:valAx>
        <c:axId val="946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01440"/>
        <c:axId val="947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01440"/>
        <c:axId val="94715904"/>
      </c:lineChart>
      <c:dateAx>
        <c:axId val="94701440"/>
        <c:scaling>
          <c:orientation val="minMax"/>
        </c:scaling>
        <c:delete val="1"/>
        <c:axPos val="b"/>
        <c:numFmt formatCode="ge" sourceLinked="1"/>
        <c:majorTickMark val="none"/>
        <c:minorTickMark val="none"/>
        <c:tickLblPos val="none"/>
        <c:crossAx val="94715904"/>
        <c:crosses val="autoZero"/>
        <c:auto val="1"/>
        <c:lblOffset val="100"/>
        <c:baseTimeUnit val="years"/>
      </c:dateAx>
      <c:valAx>
        <c:axId val="947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253.75</c:v>
                </c:pt>
                <c:pt idx="1">
                  <c:v>234.11</c:v>
                </c:pt>
                <c:pt idx="2">
                  <c:v>213.17</c:v>
                </c:pt>
                <c:pt idx="3">
                  <c:v>189.1</c:v>
                </c:pt>
                <c:pt idx="4">
                  <c:v>170.53</c:v>
                </c:pt>
              </c:numCache>
            </c:numRef>
          </c:val>
        </c:ser>
        <c:dLbls>
          <c:showLegendKey val="0"/>
          <c:showVal val="0"/>
          <c:showCatName val="0"/>
          <c:showSerName val="0"/>
          <c:showPercent val="0"/>
          <c:showBubbleSize val="0"/>
        </c:dLbls>
        <c:gapWidth val="150"/>
        <c:axId val="94746112"/>
        <c:axId val="947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1134.67</c:v>
                </c:pt>
                <c:pt idx="4">
                  <c:v>1144.79</c:v>
                </c:pt>
              </c:numCache>
            </c:numRef>
          </c:val>
          <c:smooth val="0"/>
        </c:ser>
        <c:dLbls>
          <c:showLegendKey val="0"/>
          <c:showVal val="0"/>
          <c:showCatName val="0"/>
          <c:showSerName val="0"/>
          <c:showPercent val="0"/>
          <c:showBubbleSize val="0"/>
        </c:dLbls>
        <c:marker val="1"/>
        <c:smooth val="0"/>
        <c:axId val="94746112"/>
        <c:axId val="94748032"/>
      </c:lineChart>
      <c:dateAx>
        <c:axId val="94746112"/>
        <c:scaling>
          <c:orientation val="minMax"/>
        </c:scaling>
        <c:delete val="1"/>
        <c:axPos val="b"/>
        <c:numFmt formatCode="ge" sourceLinked="1"/>
        <c:majorTickMark val="none"/>
        <c:minorTickMark val="none"/>
        <c:tickLblPos val="none"/>
        <c:crossAx val="94748032"/>
        <c:crosses val="autoZero"/>
        <c:auto val="1"/>
        <c:lblOffset val="100"/>
        <c:baseTimeUnit val="years"/>
      </c:dateAx>
      <c:valAx>
        <c:axId val="947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101.31</c:v>
                </c:pt>
                <c:pt idx="1">
                  <c:v>105.14</c:v>
                </c:pt>
                <c:pt idx="2">
                  <c:v>97.04</c:v>
                </c:pt>
                <c:pt idx="3">
                  <c:v>104.4</c:v>
                </c:pt>
                <c:pt idx="4">
                  <c:v>109.32</c:v>
                </c:pt>
              </c:numCache>
            </c:numRef>
          </c:val>
        </c:ser>
        <c:dLbls>
          <c:showLegendKey val="0"/>
          <c:showVal val="0"/>
          <c:showCatName val="0"/>
          <c:showSerName val="0"/>
          <c:showPercent val="0"/>
          <c:showBubbleSize val="0"/>
        </c:dLbls>
        <c:gapWidth val="150"/>
        <c:axId val="94764416"/>
        <c:axId val="951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40.6</c:v>
                </c:pt>
                <c:pt idx="4">
                  <c:v>56.04</c:v>
                </c:pt>
              </c:numCache>
            </c:numRef>
          </c:val>
          <c:smooth val="0"/>
        </c:ser>
        <c:dLbls>
          <c:showLegendKey val="0"/>
          <c:showVal val="0"/>
          <c:showCatName val="0"/>
          <c:showSerName val="0"/>
          <c:showPercent val="0"/>
          <c:showBubbleSize val="0"/>
        </c:dLbls>
        <c:marker val="1"/>
        <c:smooth val="0"/>
        <c:axId val="94764416"/>
        <c:axId val="95114752"/>
      </c:lineChart>
      <c:dateAx>
        <c:axId val="94764416"/>
        <c:scaling>
          <c:orientation val="minMax"/>
        </c:scaling>
        <c:delete val="1"/>
        <c:axPos val="b"/>
        <c:numFmt formatCode="ge" sourceLinked="1"/>
        <c:majorTickMark val="none"/>
        <c:minorTickMark val="none"/>
        <c:tickLblPos val="none"/>
        <c:crossAx val="95114752"/>
        <c:crosses val="autoZero"/>
        <c:auto val="1"/>
        <c:lblOffset val="100"/>
        <c:baseTimeUnit val="years"/>
      </c:dateAx>
      <c:valAx>
        <c:axId val="951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166.12</c:v>
                </c:pt>
                <c:pt idx="1">
                  <c:v>163.03</c:v>
                </c:pt>
                <c:pt idx="2">
                  <c:v>178.94</c:v>
                </c:pt>
                <c:pt idx="3">
                  <c:v>167.1</c:v>
                </c:pt>
                <c:pt idx="4">
                  <c:v>160.38</c:v>
                </c:pt>
              </c:numCache>
            </c:numRef>
          </c:val>
        </c:ser>
        <c:dLbls>
          <c:showLegendKey val="0"/>
          <c:showVal val="0"/>
          <c:showCatName val="0"/>
          <c:showSerName val="0"/>
          <c:showPercent val="0"/>
          <c:showBubbleSize val="0"/>
        </c:dLbls>
        <c:gapWidth val="150"/>
        <c:axId val="95148672"/>
        <c:axId val="951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440.03</c:v>
                </c:pt>
                <c:pt idx="4">
                  <c:v>304.35000000000002</c:v>
                </c:pt>
              </c:numCache>
            </c:numRef>
          </c:val>
          <c:smooth val="0"/>
        </c:ser>
        <c:dLbls>
          <c:showLegendKey val="0"/>
          <c:showVal val="0"/>
          <c:showCatName val="0"/>
          <c:showSerName val="0"/>
          <c:showPercent val="0"/>
          <c:showBubbleSize val="0"/>
        </c:dLbls>
        <c:marker val="1"/>
        <c:smooth val="0"/>
        <c:axId val="95148672"/>
        <c:axId val="95154944"/>
      </c:lineChart>
      <c:dateAx>
        <c:axId val="95148672"/>
        <c:scaling>
          <c:orientation val="minMax"/>
        </c:scaling>
        <c:delete val="1"/>
        <c:axPos val="b"/>
        <c:numFmt formatCode="ge" sourceLinked="1"/>
        <c:majorTickMark val="none"/>
        <c:minorTickMark val="none"/>
        <c:tickLblPos val="none"/>
        <c:crossAx val="95154944"/>
        <c:crosses val="autoZero"/>
        <c:auto val="1"/>
        <c:lblOffset val="100"/>
        <c:baseTimeUnit val="years"/>
      </c:dateAx>
      <c:valAx>
        <c:axId val="951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31"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佐賀県　太良町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120</v>
      </c>
      <c r="AE8" s="74"/>
      <c r="AF8" s="74"/>
      <c r="AG8" s="74"/>
      <c r="AH8" s="74"/>
      <c r="AI8" s="74"/>
      <c r="AJ8" s="74"/>
      <c r="AK8" s="2"/>
      <c r="AL8" s="67">
        <f>データ!$R$6</f>
        <v>9148</v>
      </c>
      <c r="AM8" s="67"/>
      <c r="AN8" s="67"/>
      <c r="AO8" s="67"/>
      <c r="AP8" s="67"/>
      <c r="AQ8" s="67"/>
      <c r="AR8" s="67"/>
      <c r="AS8" s="67"/>
      <c r="AT8" s="66">
        <f>データ!$S$6</f>
        <v>74.3</v>
      </c>
      <c r="AU8" s="66"/>
      <c r="AV8" s="66"/>
      <c r="AW8" s="66"/>
      <c r="AX8" s="66"/>
      <c r="AY8" s="66"/>
      <c r="AZ8" s="66"/>
      <c r="BA8" s="66"/>
      <c r="BB8" s="66">
        <f>データ!$T$6</f>
        <v>123.12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52.31</v>
      </c>
      <c r="Q10" s="66"/>
      <c r="R10" s="66"/>
      <c r="S10" s="66"/>
      <c r="T10" s="66"/>
      <c r="U10" s="66"/>
      <c r="V10" s="66"/>
      <c r="W10" s="67">
        <f>データ!$Q$6</f>
        <v>3010</v>
      </c>
      <c r="X10" s="67"/>
      <c r="Y10" s="67"/>
      <c r="Z10" s="67"/>
      <c r="AA10" s="67"/>
      <c r="AB10" s="67"/>
      <c r="AC10" s="67"/>
      <c r="AD10" s="2"/>
      <c r="AE10" s="2"/>
      <c r="AF10" s="2"/>
      <c r="AG10" s="2"/>
      <c r="AH10" s="2"/>
      <c r="AI10" s="2"/>
      <c r="AJ10" s="2"/>
      <c r="AK10" s="2"/>
      <c r="AL10" s="67">
        <f>データ!$U$6</f>
        <v>4757</v>
      </c>
      <c r="AM10" s="67"/>
      <c r="AN10" s="67"/>
      <c r="AO10" s="67"/>
      <c r="AP10" s="67"/>
      <c r="AQ10" s="67"/>
      <c r="AR10" s="67"/>
      <c r="AS10" s="67"/>
      <c r="AT10" s="66">
        <f>データ!$V$6</f>
        <v>16.760000000000002</v>
      </c>
      <c r="AU10" s="66"/>
      <c r="AV10" s="66"/>
      <c r="AW10" s="66"/>
      <c r="AX10" s="66"/>
      <c r="AY10" s="66"/>
      <c r="AZ10" s="66"/>
      <c r="BA10" s="66"/>
      <c r="BB10" s="66">
        <f>データ!$W$6</f>
        <v>283.83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123</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414417</v>
      </c>
      <c r="D6" s="34">
        <f t="shared" si="3"/>
        <v>47</v>
      </c>
      <c r="E6" s="34">
        <f t="shared" si="3"/>
        <v>1</v>
      </c>
      <c r="F6" s="34">
        <f t="shared" si="3"/>
        <v>0</v>
      </c>
      <c r="G6" s="34">
        <f t="shared" si="3"/>
        <v>0</v>
      </c>
      <c r="H6" s="34" t="str">
        <f t="shared" si="3"/>
        <v>佐賀県　太良町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52.31</v>
      </c>
      <c r="Q6" s="35">
        <f t="shared" si="3"/>
        <v>3010</v>
      </c>
      <c r="R6" s="35">
        <f t="shared" si="3"/>
        <v>9148</v>
      </c>
      <c r="S6" s="35">
        <f t="shared" si="3"/>
        <v>74.3</v>
      </c>
      <c r="T6" s="35">
        <f t="shared" si="3"/>
        <v>123.12</v>
      </c>
      <c r="U6" s="35">
        <f t="shared" si="3"/>
        <v>4757</v>
      </c>
      <c r="V6" s="35">
        <f t="shared" si="3"/>
        <v>16.760000000000002</v>
      </c>
      <c r="W6" s="35">
        <f t="shared" si="3"/>
        <v>283.83</v>
      </c>
      <c r="X6" s="36">
        <f>IF(X7="",NA(),X7)</f>
        <v>105</v>
      </c>
      <c r="Y6" s="36">
        <f t="shared" ref="Y6:AG6" si="4">IF(Y7="",NA(),Y7)</f>
        <v>109.86</v>
      </c>
      <c r="Z6" s="36">
        <f t="shared" si="4"/>
        <v>100.92</v>
      </c>
      <c r="AA6" s="36">
        <f t="shared" si="4"/>
        <v>108.34</v>
      </c>
      <c r="AB6" s="36">
        <f t="shared" si="4"/>
        <v>113.13</v>
      </c>
      <c r="AC6" s="36">
        <f t="shared" si="4"/>
        <v>73.63</v>
      </c>
      <c r="AD6" s="36">
        <f t="shared" si="4"/>
        <v>75.709999999999994</v>
      </c>
      <c r="AE6" s="36">
        <f t="shared" si="4"/>
        <v>75.09</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253.75</v>
      </c>
      <c r="BF6" s="36">
        <f t="shared" ref="BF6:BN6" si="7">IF(BF7="",NA(),BF7)</f>
        <v>234.11</v>
      </c>
      <c r="BG6" s="36">
        <f t="shared" si="7"/>
        <v>213.17</v>
      </c>
      <c r="BH6" s="36">
        <f t="shared" si="7"/>
        <v>189.1</v>
      </c>
      <c r="BI6" s="36">
        <f t="shared" si="7"/>
        <v>170.53</v>
      </c>
      <c r="BJ6" s="36">
        <f t="shared" si="7"/>
        <v>1158.82</v>
      </c>
      <c r="BK6" s="36">
        <f t="shared" si="7"/>
        <v>1167.7</v>
      </c>
      <c r="BL6" s="36">
        <f t="shared" si="7"/>
        <v>1228.58</v>
      </c>
      <c r="BM6" s="36">
        <f t="shared" si="7"/>
        <v>1134.67</v>
      </c>
      <c r="BN6" s="36">
        <f t="shared" si="7"/>
        <v>1144.79</v>
      </c>
      <c r="BO6" s="35" t="str">
        <f>IF(BO7="","",IF(BO7="-","【-】","【"&amp;SUBSTITUTE(TEXT(BO7,"#,##0.00"),"-","△")&amp;"】"))</f>
        <v>【1,280.76】</v>
      </c>
      <c r="BP6" s="36">
        <f>IF(BP7="",NA(),BP7)</f>
        <v>101.31</v>
      </c>
      <c r="BQ6" s="36">
        <f t="shared" ref="BQ6:BY6" si="8">IF(BQ7="",NA(),BQ7)</f>
        <v>105.14</v>
      </c>
      <c r="BR6" s="36">
        <f t="shared" si="8"/>
        <v>97.04</v>
      </c>
      <c r="BS6" s="36">
        <f t="shared" si="8"/>
        <v>104.4</v>
      </c>
      <c r="BT6" s="36">
        <f t="shared" si="8"/>
        <v>109.32</v>
      </c>
      <c r="BU6" s="36">
        <f t="shared" si="8"/>
        <v>55.6</v>
      </c>
      <c r="BV6" s="36">
        <f t="shared" si="8"/>
        <v>54.43</v>
      </c>
      <c r="BW6" s="36">
        <f t="shared" si="8"/>
        <v>53.81</v>
      </c>
      <c r="BX6" s="36">
        <f t="shared" si="8"/>
        <v>40.6</v>
      </c>
      <c r="BY6" s="36">
        <f t="shared" si="8"/>
        <v>56.04</v>
      </c>
      <c r="BZ6" s="35" t="str">
        <f>IF(BZ7="","",IF(BZ7="-","【-】","【"&amp;SUBSTITUTE(TEXT(BZ7,"#,##0.00"),"-","△")&amp;"】"))</f>
        <v>【53.06】</v>
      </c>
      <c r="CA6" s="36">
        <f>IF(CA7="",NA(),CA7)</f>
        <v>166.12</v>
      </c>
      <c r="CB6" s="36">
        <f t="shared" ref="CB6:CJ6" si="9">IF(CB7="",NA(),CB7)</f>
        <v>163.03</v>
      </c>
      <c r="CC6" s="36">
        <f t="shared" si="9"/>
        <v>178.94</v>
      </c>
      <c r="CD6" s="36">
        <f t="shared" si="9"/>
        <v>167.1</v>
      </c>
      <c r="CE6" s="36">
        <f t="shared" si="9"/>
        <v>160.38</v>
      </c>
      <c r="CF6" s="36">
        <f t="shared" si="9"/>
        <v>275.86</v>
      </c>
      <c r="CG6" s="36">
        <f t="shared" si="9"/>
        <v>279.8</v>
      </c>
      <c r="CH6" s="36">
        <f t="shared" si="9"/>
        <v>284.64999999999998</v>
      </c>
      <c r="CI6" s="36">
        <f t="shared" si="9"/>
        <v>440.03</v>
      </c>
      <c r="CJ6" s="36">
        <f t="shared" si="9"/>
        <v>304.35000000000002</v>
      </c>
      <c r="CK6" s="35" t="str">
        <f>IF(CK7="","",IF(CK7="-","【-】","【"&amp;SUBSTITUTE(TEXT(CK7,"#,##0.00"),"-","△")&amp;"】"))</f>
        <v>【314.83】</v>
      </c>
      <c r="CL6" s="36">
        <f>IF(CL7="",NA(),CL7)</f>
        <v>55.52</v>
      </c>
      <c r="CM6" s="36">
        <f t="shared" ref="CM6:CU6" si="10">IF(CM7="",NA(),CM7)</f>
        <v>53.58</v>
      </c>
      <c r="CN6" s="36">
        <f t="shared" si="10"/>
        <v>51.67</v>
      </c>
      <c r="CO6" s="36">
        <f t="shared" si="10"/>
        <v>50.72</v>
      </c>
      <c r="CP6" s="36">
        <f t="shared" si="10"/>
        <v>49.72</v>
      </c>
      <c r="CQ6" s="36">
        <f t="shared" si="10"/>
        <v>60.66</v>
      </c>
      <c r="CR6" s="36">
        <f t="shared" si="10"/>
        <v>60.17</v>
      </c>
      <c r="CS6" s="36">
        <f t="shared" si="10"/>
        <v>58.96</v>
      </c>
      <c r="CT6" s="36">
        <f t="shared" si="10"/>
        <v>57.29</v>
      </c>
      <c r="CU6" s="36">
        <f t="shared" si="10"/>
        <v>55.9</v>
      </c>
      <c r="CV6" s="35" t="str">
        <f>IF(CV7="","",IF(CV7="-","【-】","【"&amp;SUBSTITUTE(TEXT(CV7,"#,##0.00"),"-","△")&amp;"】"))</f>
        <v>【56.28】</v>
      </c>
      <c r="CW6" s="36">
        <f>IF(CW7="",NA(),CW7)</f>
        <v>76.58</v>
      </c>
      <c r="CX6" s="36">
        <f t="shared" ref="CX6:DF6" si="11">IF(CX7="",NA(),CX7)</f>
        <v>76.77</v>
      </c>
      <c r="CY6" s="36">
        <f t="shared" si="11"/>
        <v>77.349999999999994</v>
      </c>
      <c r="CZ6" s="36">
        <f t="shared" si="11"/>
        <v>78.03</v>
      </c>
      <c r="DA6" s="36">
        <f t="shared" si="11"/>
        <v>78.77</v>
      </c>
      <c r="DB6" s="36">
        <f t="shared" si="11"/>
        <v>77.319999999999993</v>
      </c>
      <c r="DC6" s="36">
        <f t="shared" si="11"/>
        <v>76.680000000000007</v>
      </c>
      <c r="DD6" s="36">
        <f t="shared" si="11"/>
        <v>76.58</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0.74</v>
      </c>
      <c r="EE6" s="36">
        <f t="shared" ref="EE6:EM6" si="14">IF(EE7="",NA(),EE7)</f>
        <v>0.42</v>
      </c>
      <c r="EF6" s="36">
        <f t="shared" si="14"/>
        <v>1.1200000000000001</v>
      </c>
      <c r="EG6" s="36">
        <f t="shared" si="14"/>
        <v>0.45</v>
      </c>
      <c r="EH6" s="36">
        <f t="shared" si="14"/>
        <v>1.82</v>
      </c>
      <c r="EI6" s="36">
        <f t="shared" si="14"/>
        <v>0.69</v>
      </c>
      <c r="EJ6" s="36">
        <f t="shared" si="14"/>
        <v>0.89</v>
      </c>
      <c r="EK6" s="36">
        <f t="shared" si="14"/>
        <v>0.98</v>
      </c>
      <c r="EL6" s="36">
        <f t="shared" si="14"/>
        <v>0.65</v>
      </c>
      <c r="EM6" s="36">
        <f t="shared" si="14"/>
        <v>0.53</v>
      </c>
      <c r="EN6" s="35" t="str">
        <f>IF(EN7="","",IF(EN7="-","【-】","【"&amp;SUBSTITUTE(TEXT(EN7,"#,##0.00"),"-","△")&amp;"】"))</f>
        <v>【0.59】</v>
      </c>
    </row>
    <row r="7" spans="1:144" s="37" customFormat="1" x14ac:dyDescent="0.15">
      <c r="A7" s="29"/>
      <c r="B7" s="38">
        <v>2016</v>
      </c>
      <c r="C7" s="38">
        <v>414417</v>
      </c>
      <c r="D7" s="38">
        <v>47</v>
      </c>
      <c r="E7" s="38">
        <v>1</v>
      </c>
      <c r="F7" s="38">
        <v>0</v>
      </c>
      <c r="G7" s="38">
        <v>0</v>
      </c>
      <c r="H7" s="38" t="s">
        <v>108</v>
      </c>
      <c r="I7" s="38" t="s">
        <v>109</v>
      </c>
      <c r="J7" s="38" t="s">
        <v>110</v>
      </c>
      <c r="K7" s="38" t="s">
        <v>111</v>
      </c>
      <c r="L7" s="38" t="s">
        <v>112</v>
      </c>
      <c r="M7" s="38"/>
      <c r="N7" s="39" t="s">
        <v>113</v>
      </c>
      <c r="O7" s="39" t="s">
        <v>114</v>
      </c>
      <c r="P7" s="39">
        <v>52.31</v>
      </c>
      <c r="Q7" s="39">
        <v>3010</v>
      </c>
      <c r="R7" s="39">
        <v>9148</v>
      </c>
      <c r="S7" s="39">
        <v>74.3</v>
      </c>
      <c r="T7" s="39">
        <v>123.12</v>
      </c>
      <c r="U7" s="39">
        <v>4757</v>
      </c>
      <c r="V7" s="39">
        <v>16.760000000000002</v>
      </c>
      <c r="W7" s="39">
        <v>283.83</v>
      </c>
      <c r="X7" s="39">
        <v>105</v>
      </c>
      <c r="Y7" s="39">
        <v>109.86</v>
      </c>
      <c r="Z7" s="39">
        <v>100.92</v>
      </c>
      <c r="AA7" s="39">
        <v>108.34</v>
      </c>
      <c r="AB7" s="39">
        <v>113.13</v>
      </c>
      <c r="AC7" s="39">
        <v>73.63</v>
      </c>
      <c r="AD7" s="39">
        <v>75.709999999999994</v>
      </c>
      <c r="AE7" s="39">
        <v>75.09</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253.75</v>
      </c>
      <c r="BF7" s="39">
        <v>234.11</v>
      </c>
      <c r="BG7" s="39">
        <v>213.17</v>
      </c>
      <c r="BH7" s="39">
        <v>189.1</v>
      </c>
      <c r="BI7" s="39">
        <v>170.53</v>
      </c>
      <c r="BJ7" s="39">
        <v>1158.82</v>
      </c>
      <c r="BK7" s="39">
        <v>1167.7</v>
      </c>
      <c r="BL7" s="39">
        <v>1228.58</v>
      </c>
      <c r="BM7" s="39">
        <v>1134.67</v>
      </c>
      <c r="BN7" s="39">
        <v>1144.79</v>
      </c>
      <c r="BO7" s="39">
        <v>1280.76</v>
      </c>
      <c r="BP7" s="39">
        <v>101.31</v>
      </c>
      <c r="BQ7" s="39">
        <v>105.14</v>
      </c>
      <c r="BR7" s="39">
        <v>97.04</v>
      </c>
      <c r="BS7" s="39">
        <v>104.4</v>
      </c>
      <c r="BT7" s="39">
        <v>109.32</v>
      </c>
      <c r="BU7" s="39">
        <v>55.6</v>
      </c>
      <c r="BV7" s="39">
        <v>54.43</v>
      </c>
      <c r="BW7" s="39">
        <v>53.81</v>
      </c>
      <c r="BX7" s="39">
        <v>40.6</v>
      </c>
      <c r="BY7" s="39">
        <v>56.04</v>
      </c>
      <c r="BZ7" s="39">
        <v>53.06</v>
      </c>
      <c r="CA7" s="39">
        <v>166.12</v>
      </c>
      <c r="CB7" s="39">
        <v>163.03</v>
      </c>
      <c r="CC7" s="39">
        <v>178.94</v>
      </c>
      <c r="CD7" s="39">
        <v>167.1</v>
      </c>
      <c r="CE7" s="39">
        <v>160.38</v>
      </c>
      <c r="CF7" s="39">
        <v>275.86</v>
      </c>
      <c r="CG7" s="39">
        <v>279.8</v>
      </c>
      <c r="CH7" s="39">
        <v>284.64999999999998</v>
      </c>
      <c r="CI7" s="39">
        <v>440.03</v>
      </c>
      <c r="CJ7" s="39">
        <v>304.35000000000002</v>
      </c>
      <c r="CK7" s="39">
        <v>314.83</v>
      </c>
      <c r="CL7" s="39">
        <v>55.52</v>
      </c>
      <c r="CM7" s="39">
        <v>53.58</v>
      </c>
      <c r="CN7" s="39">
        <v>51.67</v>
      </c>
      <c r="CO7" s="39">
        <v>50.72</v>
      </c>
      <c r="CP7" s="39">
        <v>49.72</v>
      </c>
      <c r="CQ7" s="39">
        <v>60.66</v>
      </c>
      <c r="CR7" s="39">
        <v>60.17</v>
      </c>
      <c r="CS7" s="39">
        <v>58.96</v>
      </c>
      <c r="CT7" s="39">
        <v>57.29</v>
      </c>
      <c r="CU7" s="39">
        <v>55.9</v>
      </c>
      <c r="CV7" s="39">
        <v>56.28</v>
      </c>
      <c r="CW7" s="39">
        <v>76.58</v>
      </c>
      <c r="CX7" s="39">
        <v>76.77</v>
      </c>
      <c r="CY7" s="39">
        <v>77.349999999999994</v>
      </c>
      <c r="CZ7" s="39">
        <v>78.03</v>
      </c>
      <c r="DA7" s="39">
        <v>78.77</v>
      </c>
      <c r="DB7" s="39">
        <v>77.319999999999993</v>
      </c>
      <c r="DC7" s="39">
        <v>76.680000000000007</v>
      </c>
      <c r="DD7" s="39">
        <v>76.58</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0.74</v>
      </c>
      <c r="EE7" s="39">
        <v>0.42</v>
      </c>
      <c r="EF7" s="39">
        <v>1.1200000000000001</v>
      </c>
      <c r="EG7" s="39">
        <v>0.45</v>
      </c>
      <c r="EH7" s="39">
        <v>1.82</v>
      </c>
      <c r="EI7" s="39">
        <v>0.69</v>
      </c>
      <c r="EJ7" s="39">
        <v>0.89</v>
      </c>
      <c r="EK7" s="39">
        <v>0.98</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tara</cp:lastModifiedBy>
  <cp:lastPrinted>2018-02-20T10:07:14Z</cp:lastPrinted>
  <dcterms:created xsi:type="dcterms:W3CDTF">2017-12-25T01:47:33Z</dcterms:created>
  <dcterms:modified xsi:type="dcterms:W3CDTF">2018-02-20T10:24:35Z</dcterms:modified>
</cp:coreProperties>
</file>