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1上水道事業\"/>
    </mc:Choice>
  </mc:AlternateContent>
  <workbookProtection workbookPassword="B319" lockStructure="1"/>
  <bookViews>
    <workbookView xWindow="0" yWindow="0" windowWidth="10680" windowHeight="7515"/>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I10" i="4"/>
  <c r="B10" i="4"/>
  <c r="BB8" i="4"/>
  <c r="AT8" i="4"/>
  <c r="W8" i="4"/>
  <c r="P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<sst xmlns="http://schemas.openxmlformats.org/spreadsheetml/2006/main" count="235" uniqueCount="120">
  <si>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</si>
  <si>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</si>
  <si>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</si>
  <si>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</si>
  <si>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</si>
  <si>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</si>
  <si>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</si>
  <si>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</si>
  <si>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</si>
  <si>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</si>
  <si>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</si>
  <si>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</si>
  <si>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</si>
  <si>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</si>
  <si>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</si>
  <si>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</si>
  <si>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</si>
  <si>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</si>
  <si>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</si>
  <si>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</si>
  <si>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</si>
  <si>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</si>
  <si>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</si>
  <si>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</si>
  <si>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</si>
  <si>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</si>
  <si>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</si>
  <si>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</si>
  <si>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</si>
  <si>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</si>
  <si>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</si>
  <si>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</si>
  <si>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</si>
  <si>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</si>
  <si>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</si>
  <si>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</si>
  <si>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</si>
  <si>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</si>
  <si>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</si>
  <si>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</si>
  <si>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</si>
  <si>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</si>
  <si>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</si>
  <si>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</si>
  <si>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</si>
  <si>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</si>
  <si>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</si>
  <si>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</si>
  <si>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</si>
  <si>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</si>
  <si>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</si>
  <si>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</si>
  <si>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</si>
  <si>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</si>
  <si>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</si>
  <si>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</si>
  <si>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</si>
  <si>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</si>
  <si>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</si>
  <si>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</si>
  <si>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</si>
  <si>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</si>
  <si>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</si>
  <si>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</si>
  <si>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</si>
  <si>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</si>
  <si>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</si>
  <si>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</si>
  <si>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</si>
  <si>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</si>
  <si>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</si>
  <si>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</si>
  <si>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</si>
  <si>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</si>
  <si>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</si>
  <si>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</si>
  <si>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</si>
  <si>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</si>
  <si>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</si>
  <si>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</si>
  <si>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</si>
  <si>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</si>
  <si>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</si>
  <si>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</si>
  <si>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</si>
  <si>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</si>
  <si>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</si>
  <si>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</si>
  <si>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</si>
  <si>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</si>
  <si>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</si>
  <si>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</si>
  <si>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</si>
  <si>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</si>
  <si>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</si>
  <si>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</si>
  <si>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</si>
  <si>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</si>
  <si>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</si>
  <si>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</si>
  <si>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</si>
  <si>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</si>
  <si>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</si>
  <si>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</si>
  <si>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</si>
  <si>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佐賀東部水道企業団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</si>
  <si>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</si>
  <si>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</si>
  <si>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</si>
  <si>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</si>
  <si>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</si>
  <si>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</si>
  <si>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</si>
  <si>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</si>
  <si>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</si>
  <si>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</si>
  <si>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</si>
  <si>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当企業団の用水供給事業は、黒字収支であり累積欠損金も計上していないため、今のところ健全な経営状況にある。しかし、効率性は施設利用率が低い等の理由から良いとはいえず、さらには将来の人口減少による収益減が予想されている。これらの対策として、老朽化し更新期を迎える浄水関連施設及び管路のダウンサイジング、スペックダウン等を考慮した更新計画を策定する必要がある。</t>
    <phoneticPr fontId="4"/>
  </si>
  <si>
    <t xml:space="preserve">　経常収支比率及び料金回収率のいずれもこの数年間必要とされる100％を超えていることから収支が黒字であり、給水収益で給水に係る費用が賄えていることがわかる。流動比率は100％を常に上回っており、累積欠損金も計上していないことから支払能力に問題はない。企業債残高対給水収益比率については残高が減少傾向にあるため、資金面において健全であることがいえる。
　施設利用率は、企業団発足時の広域化と施設計画上の問題から長年低い水準に留まっており、今後の人口減少問題により更なる低下も危惧されているところである。有収率が全国平均値を下回っているのは、送水形態に依るところであり、問題視すべき点とはいえない。
　給水原価については資本費の高さが原因となっている。また、給水人口密度が低いこともあり、効率性は良いといえない。
</t>
    <phoneticPr fontId="4"/>
  </si>
  <si>
    <t xml:space="preserve">　管路経年化率をみると法定耐用年数の超えた管路はなく早急に更新が必要な状況にあるわけではないが、有形固定資産減価償却率は70％近く全国平均より高い比率であることから他事業体より浄水関連施設等の老朽化が進んでいることがいえ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</si>
</sst>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0.21</c:v>
                </c:pt>
                <c:pt idx="1">
                  <c:v>0.65</c:v>
                </c:pt>
                <c:pt idx="2" formatCode="#,##0.00;&quot;△&quot;#,##0.00">
                  <c:v>0</c:v>
                </c:pt>
                <c:pt idx="3">
                  <c:v>0.18</c:v>
                </c:pt>
                <c:pt idx="4">
                  <c:v>0.94</c:v>
                </c:pt>
              </c:numCache>
            </c:numRef>
          </c:val>
          <c:extLst>
            <c:ext xmlns:c16="http://schemas.microsoft.com/office/drawing/2014/chart" uri="{C3380CC4-5D6E-409C-BE32-E72D297353CC}">
              <c16:uniqueId val="{00000000-0574-44F1-8457-B4E18E07CD41}"/>
            </c:ext>
          </c:extLst>
        </c:ser>
        <c:dLbls>
          <c:showLegendKey val="0"/>
          <c:showVal val="0"/>
          <c:showCatName val="0"/>
          <c:showSerName val="0"/>
          <c:showPercent val="0"/>
          <c:showBubbleSize val="0"/>
        </c:dLbls>
        <c:gapWidth val="150"/>
        <c:axId val="455996432"/>
        <c:axId val="45599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c:ext xmlns:c16="http://schemas.microsoft.com/office/drawing/2014/chart" uri="{C3380CC4-5D6E-409C-BE32-E72D297353CC}">
              <c16:uniqueId val="{00000001-0574-44F1-8457-B4E18E07CD41}"/>
            </c:ext>
          </c:extLst>
        </c:ser>
        <c:dLbls>
          <c:showLegendKey val="0"/>
          <c:showVal val="0"/>
          <c:showCatName val="0"/>
          <c:showSerName val="0"/>
          <c:showPercent val="0"/>
          <c:showBubbleSize val="0"/>
        </c:dLbls>
        <c:marker val="1"/>
        <c:smooth val="0"/>
        <c:axId val="455996432"/>
        <c:axId val="455992904"/>
      </c:lineChart>
      <c:dateAx>
        <c:axId val="455996432"/>
        <c:scaling>
          <c:orientation val="minMax"/>
        </c:scaling>
        <c:delete val="1"/>
        <c:axPos val="b"/>
        <c:numFmt formatCode="ge" sourceLinked="1"/>
        <c:majorTickMark val="none"/>
        <c:minorTickMark val="none"/>
        <c:tickLblPos val="none"/>
        <c:crossAx val="455992904"/>
        <c:crosses val="autoZero"/>
        <c:auto val="1"/>
        <c:lblOffset val="100"/>
        <c:baseTimeUnit val="years"/>
      </c:dateAx>
      <c:valAx>
        <c:axId val="45599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9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56.51</c:v>
                </c:pt>
                <c:pt idx="1">
                  <c:v>56.45</c:v>
                </c:pt>
                <c:pt idx="2">
                  <c:v>56.33</c:v>
                </c:pt>
                <c:pt idx="3">
                  <c:v>54.8</c:v>
                </c:pt>
                <c:pt idx="4">
                  <c:v>55.2</c:v>
                </c:pt>
              </c:numCache>
            </c:numRef>
          </c:val>
          <c:extLst>
            <c:ext xmlns:c16="http://schemas.microsoft.com/office/drawing/2014/chart" uri="{C3380CC4-5D6E-409C-BE32-E72D297353CC}">
              <c16:uniqueId val="{00000000-7C60-4DE2-B694-A7E978D339CC}"/>
            </c:ext>
          </c:extLst>
        </c:ser>
        <c:dLbls>
          <c:showLegendKey val="0"/>
          <c:showVal val="0"/>
          <c:showCatName val="0"/>
          <c:showSerName val="0"/>
          <c:showPercent val="0"/>
          <c:showBubbleSize val="0"/>
        </c:dLbls>
        <c:gapWidth val="150"/>
        <c:axId val="228080616"/>
        <c:axId val="22808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c:ext xmlns:c16="http://schemas.microsoft.com/office/drawing/2014/chart" uri="{C3380CC4-5D6E-409C-BE32-E72D297353CC}">
              <c16:uniqueId val="{00000001-7C60-4DE2-B694-A7E978D339CC}"/>
            </c:ext>
          </c:extLst>
        </c:ser>
        <c:dLbls>
          <c:showLegendKey val="0"/>
          <c:showVal val="0"/>
          <c:showCatName val="0"/>
          <c:showSerName val="0"/>
          <c:showPercent val="0"/>
          <c:showBubbleSize val="0"/>
        </c:dLbls>
        <c:marker val="1"/>
        <c:smooth val="0"/>
        <c:axId val="228080616"/>
        <c:axId val="228081008"/>
      </c:lineChart>
      <c:dateAx>
        <c:axId val="228080616"/>
        <c:scaling>
          <c:orientation val="minMax"/>
        </c:scaling>
        <c:delete val="1"/>
        <c:axPos val="b"/>
        <c:numFmt formatCode="ge" sourceLinked="1"/>
        <c:majorTickMark val="none"/>
        <c:minorTickMark val="none"/>
        <c:tickLblPos val="none"/>
        <c:crossAx val="228081008"/>
        <c:crosses val="autoZero"/>
        <c:auto val="1"/>
        <c:lblOffset val="100"/>
        <c:baseTimeUnit val="years"/>
      </c:dateAx>
      <c:valAx>
        <c:axId val="22808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8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98.16</c:v>
                </c:pt>
                <c:pt idx="1">
                  <c:v>97.83</c:v>
                </c:pt>
                <c:pt idx="2">
                  <c:v>97.61</c:v>
                </c:pt>
                <c:pt idx="3">
                  <c:v>97.35</c:v>
                </c:pt>
                <c:pt idx="4">
                  <c:v>97.08</c:v>
                </c:pt>
              </c:numCache>
            </c:numRef>
          </c:val>
          <c:extLst>
            <c:ext xmlns:c16="http://schemas.microsoft.com/office/drawing/2014/chart" uri="{C3380CC4-5D6E-409C-BE32-E72D297353CC}">
              <c16:uniqueId val="{00000000-EA13-47F8-ABD8-D73DBFCE5E38}"/>
            </c:ext>
          </c:extLst>
        </c:ser>
        <c:dLbls>
          <c:showLegendKey val="0"/>
          <c:showVal val="0"/>
          <c:showCatName val="0"/>
          <c:showSerName val="0"/>
          <c:showPercent val="0"/>
          <c:showBubbleSize val="0"/>
        </c:dLbls>
        <c:gapWidth val="150"/>
        <c:axId val="226052968"/>
        <c:axId val="22605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c:ext xmlns:c16="http://schemas.microsoft.com/office/drawing/2014/chart" uri="{C3380CC4-5D6E-409C-BE32-E72D297353CC}">
              <c16:uniqueId val="{00000001-EA13-47F8-ABD8-D73DBFCE5E38}"/>
            </c:ext>
          </c:extLst>
        </c:ser>
        <c:dLbls>
          <c:showLegendKey val="0"/>
          <c:showVal val="0"/>
          <c:showCatName val="0"/>
          <c:showSerName val="0"/>
          <c:showPercent val="0"/>
          <c:showBubbleSize val="0"/>
        </c:dLbls>
        <c:marker val="1"/>
        <c:smooth val="0"/>
        <c:axId val="226052968"/>
        <c:axId val="226053360"/>
      </c:lineChart>
      <c:dateAx>
        <c:axId val="226052968"/>
        <c:scaling>
          <c:orientation val="minMax"/>
        </c:scaling>
        <c:delete val="1"/>
        <c:axPos val="b"/>
        <c:numFmt formatCode="ge" sourceLinked="1"/>
        <c:majorTickMark val="none"/>
        <c:minorTickMark val="none"/>
        <c:tickLblPos val="none"/>
        <c:crossAx val="226053360"/>
        <c:crosses val="autoZero"/>
        <c:auto val="1"/>
        <c:lblOffset val="100"/>
        <c:baseTimeUnit val="years"/>
      </c:dateAx>
      <c:valAx>
        <c:axId val="22605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5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113.05</c:v>
                </c:pt>
                <c:pt idx="1">
                  <c:v>112.34</c:v>
                </c:pt>
                <c:pt idx="2">
                  <c:v>109.77</c:v>
                </c:pt>
                <c:pt idx="3">
                  <c:v>113.49</c:v>
                </c:pt>
                <c:pt idx="4">
                  <c:v>109.57</c:v>
                </c:pt>
              </c:numCache>
            </c:numRef>
          </c:val>
          <c:extLst>
            <c:ext xmlns:c16="http://schemas.microsoft.com/office/drawing/2014/chart" uri="{C3380CC4-5D6E-409C-BE32-E72D297353CC}">
              <c16:uniqueId val="{00000000-EB6E-48BC-BB68-28795A14A105}"/>
            </c:ext>
          </c:extLst>
        </c:ser>
        <c:dLbls>
          <c:showLegendKey val="0"/>
          <c:showVal val="0"/>
          <c:showCatName val="0"/>
          <c:showSerName val="0"/>
          <c:showPercent val="0"/>
          <c:showBubbleSize val="0"/>
        </c:dLbls>
        <c:gapWidth val="150"/>
        <c:axId val="457712504"/>
        <c:axId val="4577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c:ext xmlns:c16="http://schemas.microsoft.com/office/drawing/2014/chart" uri="{C3380CC4-5D6E-409C-BE32-E72D297353CC}">
              <c16:uniqueId val="{00000001-EB6E-48BC-BB68-28795A14A105}"/>
            </c:ext>
          </c:extLst>
        </c:ser>
        <c:dLbls>
          <c:showLegendKey val="0"/>
          <c:showVal val="0"/>
          <c:showCatName val="0"/>
          <c:showSerName val="0"/>
          <c:showPercent val="0"/>
          <c:showBubbleSize val="0"/>
        </c:dLbls>
        <c:marker val="1"/>
        <c:smooth val="0"/>
        <c:axId val="457712504"/>
        <c:axId val="457712896"/>
      </c:lineChart>
      <c:dateAx>
        <c:axId val="457712504"/>
        <c:scaling>
          <c:orientation val="minMax"/>
        </c:scaling>
        <c:delete val="1"/>
        <c:axPos val="b"/>
        <c:numFmt formatCode="ge" sourceLinked="1"/>
        <c:majorTickMark val="none"/>
        <c:minorTickMark val="none"/>
        <c:tickLblPos val="none"/>
        <c:crossAx val="457712896"/>
        <c:crosses val="autoZero"/>
        <c:auto val="1"/>
        <c:lblOffset val="100"/>
        <c:baseTimeUnit val="years"/>
      </c:dateAx>
      <c:valAx>
        <c:axId val="45771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71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51.03</c:v>
                </c:pt>
                <c:pt idx="1">
                  <c:v>52.7</c:v>
                </c:pt>
                <c:pt idx="2">
                  <c:v>65.94</c:v>
                </c:pt>
                <c:pt idx="3">
                  <c:v>67.930000000000007</c:v>
                </c:pt>
                <c:pt idx="4">
                  <c:v>69.61</c:v>
                </c:pt>
              </c:numCache>
            </c:numRef>
          </c:val>
          <c:extLst>
            <c:ext xmlns:c16="http://schemas.microsoft.com/office/drawing/2014/chart" uri="{C3380CC4-5D6E-409C-BE32-E72D297353CC}">
              <c16:uniqueId val="{00000000-41A4-44C6-BCD8-EAFC344A0CD9}"/>
            </c:ext>
          </c:extLst>
        </c:ser>
        <c:dLbls>
          <c:showLegendKey val="0"/>
          <c:showVal val="0"/>
          <c:showCatName val="0"/>
          <c:showSerName val="0"/>
          <c:showPercent val="0"/>
          <c:showBubbleSize val="0"/>
        </c:dLbls>
        <c:gapWidth val="150"/>
        <c:axId val="457714072"/>
        <c:axId val="4577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c:ext xmlns:c16="http://schemas.microsoft.com/office/drawing/2014/chart" uri="{C3380CC4-5D6E-409C-BE32-E72D297353CC}">
              <c16:uniqueId val="{00000001-41A4-44C6-BCD8-EAFC344A0CD9}"/>
            </c:ext>
          </c:extLst>
        </c:ser>
        <c:dLbls>
          <c:showLegendKey val="0"/>
          <c:showVal val="0"/>
          <c:showCatName val="0"/>
          <c:showSerName val="0"/>
          <c:showPercent val="0"/>
          <c:showBubbleSize val="0"/>
        </c:dLbls>
        <c:marker val="1"/>
        <c:smooth val="0"/>
        <c:axId val="457714072"/>
        <c:axId val="457714464"/>
      </c:lineChart>
      <c:dateAx>
        <c:axId val="457714072"/>
        <c:scaling>
          <c:orientation val="minMax"/>
        </c:scaling>
        <c:delete val="1"/>
        <c:axPos val="b"/>
        <c:numFmt formatCode="ge" sourceLinked="1"/>
        <c:majorTickMark val="none"/>
        <c:minorTickMark val="none"/>
        <c:tickLblPos val="none"/>
        <c:crossAx val="457714464"/>
        <c:crosses val="autoZero"/>
        <c:auto val="1"/>
        <c:lblOffset val="100"/>
        <c:baseTimeUnit val="years"/>
      </c:dateAx>
      <c:valAx>
        <c:axId val="4577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71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D3-42EF-AEF2-79168F78A749}"/>
            </c:ext>
          </c:extLst>
        </c:ser>
        <c:dLbls>
          <c:showLegendKey val="0"/>
          <c:showVal val="0"/>
          <c:showCatName val="0"/>
          <c:showSerName val="0"/>
          <c:showPercent val="0"/>
          <c:showBubbleSize val="0"/>
        </c:dLbls>
        <c:gapWidth val="150"/>
        <c:axId val="457715640"/>
        <c:axId val="23171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c:ext xmlns:c16="http://schemas.microsoft.com/office/drawing/2014/chart" uri="{C3380CC4-5D6E-409C-BE32-E72D297353CC}">
              <c16:uniqueId val="{00000001-42D3-42EF-AEF2-79168F78A749}"/>
            </c:ext>
          </c:extLst>
        </c:ser>
        <c:dLbls>
          <c:showLegendKey val="0"/>
          <c:showVal val="0"/>
          <c:showCatName val="0"/>
          <c:showSerName val="0"/>
          <c:showPercent val="0"/>
          <c:showBubbleSize val="0"/>
        </c:dLbls>
        <c:marker val="1"/>
        <c:smooth val="0"/>
        <c:axId val="457715640"/>
        <c:axId val="231719320"/>
      </c:lineChart>
      <c:dateAx>
        <c:axId val="457715640"/>
        <c:scaling>
          <c:orientation val="minMax"/>
        </c:scaling>
        <c:delete val="1"/>
        <c:axPos val="b"/>
        <c:numFmt formatCode="ge" sourceLinked="1"/>
        <c:majorTickMark val="none"/>
        <c:minorTickMark val="none"/>
        <c:tickLblPos val="none"/>
        <c:crossAx val="231719320"/>
        <c:crosses val="autoZero"/>
        <c:auto val="1"/>
        <c:lblOffset val="100"/>
        <c:baseTimeUnit val="years"/>
      </c:dateAx>
      <c:valAx>
        <c:axId val="23171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71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7E-4626-86A5-37A1B590A74A}"/>
            </c:ext>
          </c:extLst>
        </c:ser>
        <c:dLbls>
          <c:showLegendKey val="0"/>
          <c:showVal val="0"/>
          <c:showCatName val="0"/>
          <c:showSerName val="0"/>
          <c:showPercent val="0"/>
          <c:showBubbleSize val="0"/>
        </c:dLbls>
        <c:gapWidth val="150"/>
        <c:axId val="231722064"/>
        <c:axId val="23172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c:ext xmlns:c16="http://schemas.microsoft.com/office/drawing/2014/chart" uri="{C3380CC4-5D6E-409C-BE32-E72D297353CC}">
              <c16:uniqueId val="{00000001-E47E-4626-86A5-37A1B590A74A}"/>
            </c:ext>
          </c:extLst>
        </c:ser>
        <c:dLbls>
          <c:showLegendKey val="0"/>
          <c:showVal val="0"/>
          <c:showCatName val="0"/>
          <c:showSerName val="0"/>
          <c:showPercent val="0"/>
          <c:showBubbleSize val="0"/>
        </c:dLbls>
        <c:marker val="1"/>
        <c:smooth val="0"/>
        <c:axId val="231722064"/>
        <c:axId val="231722456"/>
      </c:lineChart>
      <c:dateAx>
        <c:axId val="231722064"/>
        <c:scaling>
          <c:orientation val="minMax"/>
        </c:scaling>
        <c:delete val="1"/>
        <c:axPos val="b"/>
        <c:numFmt formatCode="ge" sourceLinked="1"/>
        <c:majorTickMark val="none"/>
        <c:minorTickMark val="none"/>
        <c:tickLblPos val="none"/>
        <c:crossAx val="231722456"/>
        <c:crosses val="autoZero"/>
        <c:auto val="1"/>
        <c:lblOffset val="100"/>
        <c:baseTimeUnit val="years"/>
      </c:dateAx>
      <c:valAx>
        <c:axId val="231722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7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337.72</c:v>
                </c:pt>
                <c:pt idx="1">
                  <c:v>964.87</c:v>
                </c:pt>
                <c:pt idx="2">
                  <c:v>129.36000000000001</c:v>
                </c:pt>
                <c:pt idx="3">
                  <c:v>138.62</c:v>
                </c:pt>
                <c:pt idx="4">
                  <c:v>140.97</c:v>
                </c:pt>
              </c:numCache>
            </c:numRef>
          </c:val>
          <c:extLst>
            <c:ext xmlns:c16="http://schemas.microsoft.com/office/drawing/2014/chart" uri="{C3380CC4-5D6E-409C-BE32-E72D297353CC}">
              <c16:uniqueId val="{00000000-E179-4019-A4EB-AD4296C0FB47}"/>
            </c:ext>
          </c:extLst>
        </c:ser>
        <c:dLbls>
          <c:showLegendKey val="0"/>
          <c:showVal val="0"/>
          <c:showCatName val="0"/>
          <c:showSerName val="0"/>
          <c:showPercent val="0"/>
          <c:showBubbleSize val="0"/>
        </c:dLbls>
        <c:gapWidth val="150"/>
        <c:axId val="231732024"/>
        <c:axId val="2317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c:ext xmlns:c16="http://schemas.microsoft.com/office/drawing/2014/chart" uri="{C3380CC4-5D6E-409C-BE32-E72D297353CC}">
              <c16:uniqueId val="{00000001-E179-4019-A4EB-AD4296C0FB47}"/>
            </c:ext>
          </c:extLst>
        </c:ser>
        <c:dLbls>
          <c:showLegendKey val="0"/>
          <c:showVal val="0"/>
          <c:showCatName val="0"/>
          <c:showSerName val="0"/>
          <c:showPercent val="0"/>
          <c:showBubbleSize val="0"/>
        </c:dLbls>
        <c:marker val="1"/>
        <c:smooth val="0"/>
        <c:axId val="231732024"/>
        <c:axId val="231732416"/>
      </c:lineChart>
      <c:dateAx>
        <c:axId val="231732024"/>
        <c:scaling>
          <c:orientation val="minMax"/>
        </c:scaling>
        <c:delete val="1"/>
        <c:axPos val="b"/>
        <c:numFmt formatCode="ge" sourceLinked="1"/>
        <c:majorTickMark val="none"/>
        <c:minorTickMark val="none"/>
        <c:tickLblPos val="none"/>
        <c:crossAx val="231732416"/>
        <c:crosses val="autoZero"/>
        <c:auto val="1"/>
        <c:lblOffset val="100"/>
        <c:baseTimeUnit val="years"/>
      </c:dateAx>
      <c:valAx>
        <c:axId val="23173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73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375.15</c:v>
                </c:pt>
                <c:pt idx="1">
                  <c:v>328.61</c:v>
                </c:pt>
                <c:pt idx="2">
                  <c:v>309.42</c:v>
                </c:pt>
                <c:pt idx="3">
                  <c:v>268.45</c:v>
                </c:pt>
                <c:pt idx="4">
                  <c:v>252.02</c:v>
                </c:pt>
              </c:numCache>
            </c:numRef>
          </c:val>
          <c:extLst>
            <c:ext xmlns:c16="http://schemas.microsoft.com/office/drawing/2014/chart" uri="{C3380CC4-5D6E-409C-BE32-E72D297353CC}">
              <c16:uniqueId val="{00000000-F1D2-46DD-A856-DF8C615B89B8}"/>
            </c:ext>
          </c:extLst>
        </c:ser>
        <c:dLbls>
          <c:showLegendKey val="0"/>
          <c:showVal val="0"/>
          <c:showCatName val="0"/>
          <c:showSerName val="0"/>
          <c:showPercent val="0"/>
          <c:showBubbleSize val="0"/>
        </c:dLbls>
        <c:gapWidth val="150"/>
        <c:axId val="231721672"/>
        <c:axId val="2317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c:ext xmlns:c16="http://schemas.microsoft.com/office/drawing/2014/chart" uri="{C3380CC4-5D6E-409C-BE32-E72D297353CC}">
              <c16:uniqueId val="{00000001-F1D2-46DD-A856-DF8C615B89B8}"/>
            </c:ext>
          </c:extLst>
        </c:ser>
        <c:dLbls>
          <c:showLegendKey val="0"/>
          <c:showVal val="0"/>
          <c:showCatName val="0"/>
          <c:showSerName val="0"/>
          <c:showPercent val="0"/>
          <c:showBubbleSize val="0"/>
        </c:dLbls>
        <c:marker val="1"/>
        <c:smooth val="0"/>
        <c:axId val="231721672"/>
        <c:axId val="231721280"/>
      </c:lineChart>
      <c:dateAx>
        <c:axId val="231721672"/>
        <c:scaling>
          <c:orientation val="minMax"/>
        </c:scaling>
        <c:delete val="1"/>
        <c:axPos val="b"/>
        <c:numFmt formatCode="ge" sourceLinked="1"/>
        <c:majorTickMark val="none"/>
        <c:minorTickMark val="none"/>
        <c:tickLblPos val="none"/>
        <c:crossAx val="231721280"/>
        <c:crosses val="autoZero"/>
        <c:auto val="1"/>
        <c:lblOffset val="100"/>
        <c:baseTimeUnit val="years"/>
      </c:dateAx>
      <c:valAx>
        <c:axId val="23172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172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112.32</c:v>
                </c:pt>
                <c:pt idx="1">
                  <c:v>111.59</c:v>
                </c:pt>
                <c:pt idx="2">
                  <c:v>110</c:v>
                </c:pt>
                <c:pt idx="3">
                  <c:v>114.15</c:v>
                </c:pt>
                <c:pt idx="4">
                  <c:v>109.91</c:v>
                </c:pt>
              </c:numCache>
            </c:numRef>
          </c:val>
          <c:extLst>
            <c:ext xmlns:c16="http://schemas.microsoft.com/office/drawing/2014/chart" uri="{C3380CC4-5D6E-409C-BE32-E72D297353CC}">
              <c16:uniqueId val="{00000000-75C4-45D7-9BD0-1864ECC2A39B}"/>
            </c:ext>
          </c:extLst>
        </c:ser>
        <c:dLbls>
          <c:showLegendKey val="0"/>
          <c:showVal val="0"/>
          <c:showCatName val="0"/>
          <c:showSerName val="0"/>
          <c:showPercent val="0"/>
          <c:showBubbleSize val="0"/>
        </c:dLbls>
        <c:gapWidth val="150"/>
        <c:axId val="228077480"/>
        <c:axId val="22807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c:ext xmlns:c16="http://schemas.microsoft.com/office/drawing/2014/chart" uri="{C3380CC4-5D6E-409C-BE32-E72D297353CC}">
              <c16:uniqueId val="{00000001-75C4-45D7-9BD0-1864ECC2A39B}"/>
            </c:ext>
          </c:extLst>
        </c:ser>
        <c:dLbls>
          <c:showLegendKey val="0"/>
          <c:showVal val="0"/>
          <c:showCatName val="0"/>
          <c:showSerName val="0"/>
          <c:showPercent val="0"/>
          <c:showBubbleSize val="0"/>
        </c:dLbls>
        <c:marker val="1"/>
        <c:smooth val="0"/>
        <c:axId val="228077480"/>
        <c:axId val="228077872"/>
      </c:lineChart>
      <c:dateAx>
        <c:axId val="228077480"/>
        <c:scaling>
          <c:orientation val="minMax"/>
        </c:scaling>
        <c:delete val="1"/>
        <c:axPos val="b"/>
        <c:numFmt formatCode="ge" sourceLinked="1"/>
        <c:majorTickMark val="none"/>
        <c:minorTickMark val="none"/>
        <c:tickLblPos val="none"/>
        <c:crossAx val="228077872"/>
        <c:crosses val="autoZero"/>
        <c:auto val="1"/>
        <c:lblOffset val="100"/>
        <c:baseTimeUnit val="years"/>
      </c:dateAx>
      <c:valAx>
        <c:axId val="22807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7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115.31</c:v>
                </c:pt>
                <c:pt idx="1">
                  <c:v>116.55</c:v>
                </c:pt>
                <c:pt idx="2">
                  <c:v>110.87</c:v>
                </c:pt>
                <c:pt idx="3">
                  <c:v>107.3</c:v>
                </c:pt>
                <c:pt idx="4">
                  <c:v>111.02</c:v>
                </c:pt>
              </c:numCache>
            </c:numRef>
          </c:val>
          <c:extLst>
            <c:ext xmlns:c16="http://schemas.microsoft.com/office/drawing/2014/chart" uri="{C3380CC4-5D6E-409C-BE32-E72D297353CC}">
              <c16:uniqueId val="{00000000-CC82-4C64-B82C-06AFD3E5E356}"/>
            </c:ext>
          </c:extLst>
        </c:ser>
        <c:dLbls>
          <c:showLegendKey val="0"/>
          <c:showVal val="0"/>
          <c:showCatName val="0"/>
          <c:showSerName val="0"/>
          <c:showPercent val="0"/>
          <c:showBubbleSize val="0"/>
        </c:dLbls>
        <c:gapWidth val="150"/>
        <c:axId val="228079048"/>
        <c:axId val="22807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c:ext xmlns:c16="http://schemas.microsoft.com/office/drawing/2014/chart" uri="{C3380CC4-5D6E-409C-BE32-E72D297353CC}">
              <c16:uniqueId val="{00000001-CC82-4C64-B82C-06AFD3E5E356}"/>
            </c:ext>
          </c:extLst>
        </c:ser>
        <c:dLbls>
          <c:showLegendKey val="0"/>
          <c:showVal val="0"/>
          <c:showCatName val="0"/>
          <c:showSerName val="0"/>
          <c:showPercent val="0"/>
          <c:showBubbleSize val="0"/>
        </c:dLbls>
        <c:marker val="1"/>
        <c:smooth val="0"/>
        <c:axId val="228079048"/>
        <c:axId val="228079440"/>
      </c:lineChart>
      <c:dateAx>
        <c:axId val="228079048"/>
        <c:scaling>
          <c:orientation val="minMax"/>
        </c:scaling>
        <c:delete val="1"/>
        <c:axPos val="b"/>
        <c:numFmt formatCode="ge" sourceLinked="1"/>
        <c:majorTickMark val="none"/>
        <c:minorTickMark val="none"/>
        <c:tickLblPos val="none"/>
        <c:crossAx val="228079440"/>
        <c:crosses val="autoZero"/>
        <c:auto val="1"/>
        <c:lblOffset val="100"/>
        <c:baseTimeUnit val="years"/>
      </c:dateAx>
      <c:valAx>
        <c:axId val="22807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7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25" zoomScaleNormal="100" workbookViewId="0">
      <selection activeCell="BL64" sqref="BL64:BZ6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佐賀県　佐賀東部水道企業団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4" t="s">
        <v>116</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71.5</v>
      </c>
      <c r="J10" s="68"/>
      <c r="K10" s="68"/>
      <c r="L10" s="68"/>
      <c r="M10" s="68"/>
      <c r="N10" s="68"/>
      <c r="O10" s="69"/>
      <c r="P10" s="70">
        <f>データ!$P$6</f>
        <v>91.18</v>
      </c>
      <c r="Q10" s="70"/>
      <c r="R10" s="70"/>
      <c r="S10" s="70"/>
      <c r="T10" s="70"/>
      <c r="U10" s="70"/>
      <c r="V10" s="70"/>
      <c r="W10" s="71">
        <f>データ!$Q$6</f>
        <v>0</v>
      </c>
      <c r="X10" s="71"/>
      <c r="Y10" s="71"/>
      <c r="Z10" s="71"/>
      <c r="AA10" s="71"/>
      <c r="AB10" s="71"/>
      <c r="AC10" s="71"/>
      <c r="AD10" s="2"/>
      <c r="AE10" s="2"/>
      <c r="AF10" s="2"/>
      <c r="AG10" s="2"/>
      <c r="AH10" s="5"/>
      <c r="AI10" s="5"/>
      <c r="AJ10" s="5"/>
      <c r="AK10" s="5"/>
      <c r="AL10" s="71">
        <f>データ!$U$6</f>
        <v>305083</v>
      </c>
      <c r="AM10" s="71"/>
      <c r="AN10" s="71"/>
      <c r="AO10" s="71"/>
      <c r="AP10" s="71"/>
      <c r="AQ10" s="71"/>
      <c r="AR10" s="71"/>
      <c r="AS10" s="71"/>
      <c r="AT10" s="67">
        <f>データ!$V$6</f>
        <v>348.06</v>
      </c>
      <c r="AU10" s="68"/>
      <c r="AV10" s="68"/>
      <c r="AW10" s="68"/>
      <c r="AX10" s="68"/>
      <c r="AY10" s="68"/>
      <c r="AZ10" s="68"/>
      <c r="BA10" s="68"/>
      <c r="BB10" s="70">
        <f>データ!$W$6</f>
        <v>876.52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418374</v>
      </c>
      <c r="D6" s="34">
        <f t="shared" si="3"/>
        <v>46</v>
      </c>
      <c r="E6" s="34">
        <f t="shared" si="3"/>
        <v>1</v>
      </c>
      <c r="F6" s="34">
        <f t="shared" si="3"/>
        <v>0</v>
      </c>
      <c r="G6" s="34">
        <f t="shared" si="3"/>
        <v>2</v>
      </c>
      <c r="H6" s="34" t="str">
        <f t="shared" si="3"/>
        <v>佐賀県　佐賀東部水道企業団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71.5</v>
      </c>
      <c r="P6" s="35">
        <f t="shared" si="3"/>
        <v>91.18</v>
      </c>
      <c r="Q6" s="35">
        <f t="shared" si="3"/>
        <v>0</v>
      </c>
      <c r="R6" s="35" t="str">
        <f t="shared" si="3"/>
        <v>-</v>
      </c>
      <c r="S6" s="35" t="str">
        <f t="shared" si="3"/>
        <v>-</v>
      </c>
      <c r="T6" s="35" t="str">
        <f t="shared" si="3"/>
        <v>-</v>
      </c>
      <c r="U6" s="35">
        <f t="shared" si="3"/>
        <v>305083</v>
      </c>
      <c r="V6" s="35">
        <f t="shared" si="3"/>
        <v>348.06</v>
      </c>
      <c r="W6" s="35">
        <f t="shared" si="3"/>
        <v>876.52</v>
      </c>
      <c r="X6" s="36">
        <f>IF(X7="",NA(),X7)</f>
        <v>113.05</v>
      </c>
      <c r="Y6" s="36">
        <f t="shared" ref="Y6:AG6" si="4">IF(Y7="",NA(),Y7)</f>
        <v>112.34</v>
      </c>
      <c r="Z6" s="36">
        <f t="shared" si="4"/>
        <v>109.77</v>
      </c>
      <c r="AA6" s="36">
        <f t="shared" si="4"/>
        <v>113.49</v>
      </c>
      <c r="AB6" s="36">
        <f t="shared" si="4"/>
        <v>109.57</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337.72</v>
      </c>
      <c r="AU6" s="36">
        <f t="shared" ref="AU6:BC6" si="6">IF(AU7="",NA(),AU7)</f>
        <v>964.87</v>
      </c>
      <c r="AV6" s="36">
        <f t="shared" si="6"/>
        <v>129.36000000000001</v>
      </c>
      <c r="AW6" s="36">
        <f t="shared" si="6"/>
        <v>138.62</v>
      </c>
      <c r="AX6" s="36">
        <f t="shared" si="6"/>
        <v>140.97</v>
      </c>
      <c r="AY6" s="36">
        <f t="shared" si="6"/>
        <v>654.97</v>
      </c>
      <c r="AZ6" s="36">
        <f t="shared" si="6"/>
        <v>634.53</v>
      </c>
      <c r="BA6" s="36">
        <f t="shared" si="6"/>
        <v>200.22</v>
      </c>
      <c r="BB6" s="36">
        <f t="shared" si="6"/>
        <v>212.95</v>
      </c>
      <c r="BC6" s="36">
        <f t="shared" si="6"/>
        <v>224.41</v>
      </c>
      <c r="BD6" s="35" t="str">
        <f>IF(BD7="","",IF(BD7="-","【-】","【"&amp;SUBSTITUTE(TEXT(BD7,"#,##0.00"),"-","△")&amp;"】"))</f>
        <v>【224.41】</v>
      </c>
      <c r="BE6" s="36">
        <f>IF(BE7="",NA(),BE7)</f>
        <v>375.15</v>
      </c>
      <c r="BF6" s="36">
        <f t="shared" ref="BF6:BN6" si="7">IF(BF7="",NA(),BF7)</f>
        <v>328.61</v>
      </c>
      <c r="BG6" s="36">
        <f t="shared" si="7"/>
        <v>309.42</v>
      </c>
      <c r="BH6" s="36">
        <f t="shared" si="7"/>
        <v>268.45</v>
      </c>
      <c r="BI6" s="36">
        <f t="shared" si="7"/>
        <v>252.02</v>
      </c>
      <c r="BJ6" s="36">
        <f t="shared" si="7"/>
        <v>383.75</v>
      </c>
      <c r="BK6" s="36">
        <f t="shared" si="7"/>
        <v>368.94</v>
      </c>
      <c r="BL6" s="36">
        <f t="shared" si="7"/>
        <v>351.06</v>
      </c>
      <c r="BM6" s="36">
        <f t="shared" si="7"/>
        <v>333.48</v>
      </c>
      <c r="BN6" s="36">
        <f t="shared" si="7"/>
        <v>320.31</v>
      </c>
      <c r="BO6" s="35" t="str">
        <f>IF(BO7="","",IF(BO7="-","【-】","【"&amp;SUBSTITUTE(TEXT(BO7,"#,##0.00"),"-","△")&amp;"】"))</f>
        <v>【320.31】</v>
      </c>
      <c r="BP6" s="36">
        <f>IF(BP7="",NA(),BP7)</f>
        <v>112.32</v>
      </c>
      <c r="BQ6" s="36">
        <f t="shared" ref="BQ6:BY6" si="8">IF(BQ7="",NA(),BQ7)</f>
        <v>111.59</v>
      </c>
      <c r="BR6" s="36">
        <f t="shared" si="8"/>
        <v>110</v>
      </c>
      <c r="BS6" s="36">
        <f t="shared" si="8"/>
        <v>114.15</v>
      </c>
      <c r="BT6" s="36">
        <f t="shared" si="8"/>
        <v>109.91</v>
      </c>
      <c r="BU6" s="36">
        <f t="shared" si="8"/>
        <v>110.39</v>
      </c>
      <c r="BV6" s="36">
        <f t="shared" si="8"/>
        <v>111.12</v>
      </c>
      <c r="BW6" s="36">
        <f t="shared" si="8"/>
        <v>112.92</v>
      </c>
      <c r="BX6" s="36">
        <f t="shared" si="8"/>
        <v>112.81</v>
      </c>
      <c r="BY6" s="36">
        <f t="shared" si="8"/>
        <v>113.88</v>
      </c>
      <c r="BZ6" s="35" t="str">
        <f>IF(BZ7="","",IF(BZ7="-","【-】","【"&amp;SUBSTITUTE(TEXT(BZ7,"#,##0.00"),"-","△")&amp;"】"))</f>
        <v>【113.88】</v>
      </c>
      <c r="CA6" s="36">
        <f>IF(CA7="",NA(),CA7)</f>
        <v>115.31</v>
      </c>
      <c r="CB6" s="36">
        <f t="shared" ref="CB6:CJ6" si="9">IF(CB7="",NA(),CB7)</f>
        <v>116.55</v>
      </c>
      <c r="CC6" s="36">
        <f t="shared" si="9"/>
        <v>110.87</v>
      </c>
      <c r="CD6" s="36">
        <f t="shared" si="9"/>
        <v>107.3</v>
      </c>
      <c r="CE6" s="36">
        <f t="shared" si="9"/>
        <v>111.02</v>
      </c>
      <c r="CF6" s="36">
        <f t="shared" si="9"/>
        <v>76.81</v>
      </c>
      <c r="CG6" s="36">
        <f t="shared" si="9"/>
        <v>75.75</v>
      </c>
      <c r="CH6" s="36">
        <f t="shared" si="9"/>
        <v>75.3</v>
      </c>
      <c r="CI6" s="36">
        <f t="shared" si="9"/>
        <v>75.3</v>
      </c>
      <c r="CJ6" s="36">
        <f t="shared" si="9"/>
        <v>74.02</v>
      </c>
      <c r="CK6" s="35" t="str">
        <f>IF(CK7="","",IF(CK7="-","【-】","【"&amp;SUBSTITUTE(TEXT(CK7,"#,##0.00"),"-","△")&amp;"】"))</f>
        <v>【74.02】</v>
      </c>
      <c r="CL6" s="36">
        <f>IF(CL7="",NA(),CL7)</f>
        <v>56.51</v>
      </c>
      <c r="CM6" s="36">
        <f t="shared" ref="CM6:CU6" si="10">IF(CM7="",NA(),CM7)</f>
        <v>56.45</v>
      </c>
      <c r="CN6" s="36">
        <f t="shared" si="10"/>
        <v>56.33</v>
      </c>
      <c r="CO6" s="36">
        <f t="shared" si="10"/>
        <v>54.8</v>
      </c>
      <c r="CP6" s="36">
        <f t="shared" si="10"/>
        <v>55.2</v>
      </c>
      <c r="CQ6" s="36">
        <f t="shared" si="10"/>
        <v>64.55</v>
      </c>
      <c r="CR6" s="36">
        <f t="shared" si="10"/>
        <v>64.12</v>
      </c>
      <c r="CS6" s="36">
        <f t="shared" si="10"/>
        <v>62.69</v>
      </c>
      <c r="CT6" s="36">
        <f t="shared" si="10"/>
        <v>61.82</v>
      </c>
      <c r="CU6" s="36">
        <f t="shared" si="10"/>
        <v>61.66</v>
      </c>
      <c r="CV6" s="35" t="str">
        <f>IF(CV7="","",IF(CV7="-","【-】","【"&amp;SUBSTITUTE(TEXT(CV7,"#,##0.00"),"-","△")&amp;"】"))</f>
        <v>【61.66】</v>
      </c>
      <c r="CW6" s="36">
        <f>IF(CW7="",NA(),CW7)</f>
        <v>98.16</v>
      </c>
      <c r="CX6" s="36">
        <f t="shared" ref="CX6:DF6" si="11">IF(CX7="",NA(),CX7)</f>
        <v>97.83</v>
      </c>
      <c r="CY6" s="36">
        <f t="shared" si="11"/>
        <v>97.61</v>
      </c>
      <c r="CZ6" s="36">
        <f t="shared" si="11"/>
        <v>97.35</v>
      </c>
      <c r="DA6" s="36">
        <f t="shared" si="11"/>
        <v>97.08</v>
      </c>
      <c r="DB6" s="36">
        <f t="shared" si="11"/>
        <v>99.93</v>
      </c>
      <c r="DC6" s="36">
        <f t="shared" si="11"/>
        <v>100.12</v>
      </c>
      <c r="DD6" s="36">
        <f t="shared" si="11"/>
        <v>100.12</v>
      </c>
      <c r="DE6" s="36">
        <f t="shared" si="11"/>
        <v>100.03</v>
      </c>
      <c r="DF6" s="36">
        <f t="shared" si="11"/>
        <v>100.05</v>
      </c>
      <c r="DG6" s="35" t="str">
        <f>IF(DG7="","",IF(DG7="-","【-】","【"&amp;SUBSTITUTE(TEXT(DG7,"#,##0.00"),"-","△")&amp;"】"))</f>
        <v>【100.05】</v>
      </c>
      <c r="DH6" s="36">
        <f>IF(DH7="",NA(),DH7)</f>
        <v>51.03</v>
      </c>
      <c r="DI6" s="36">
        <f t="shared" ref="DI6:DQ6" si="12">IF(DI7="",NA(),DI7)</f>
        <v>52.7</v>
      </c>
      <c r="DJ6" s="36">
        <f t="shared" si="12"/>
        <v>65.94</v>
      </c>
      <c r="DK6" s="36">
        <f t="shared" si="12"/>
        <v>67.930000000000007</v>
      </c>
      <c r="DL6" s="36">
        <f t="shared" si="12"/>
        <v>69.61</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6">
        <f>IF(ED7="",NA(),ED7)</f>
        <v>0.21</v>
      </c>
      <c r="EE6" s="36">
        <f t="shared" ref="EE6:EM6" si="14">IF(EE7="",NA(),EE7)</f>
        <v>0.65</v>
      </c>
      <c r="EF6" s="35">
        <f t="shared" si="14"/>
        <v>0</v>
      </c>
      <c r="EG6" s="36">
        <f t="shared" si="14"/>
        <v>0.18</v>
      </c>
      <c r="EH6" s="36">
        <f t="shared" si="14"/>
        <v>0.94</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418374</v>
      </c>
      <c r="D7" s="38">
        <v>46</v>
      </c>
      <c r="E7" s="38">
        <v>1</v>
      </c>
      <c r="F7" s="38">
        <v>0</v>
      </c>
      <c r="G7" s="38">
        <v>2</v>
      </c>
      <c r="H7" s="38" t="s">
        <v>105</v>
      </c>
      <c r="I7" s="38" t="s">
        <v>106</v>
      </c>
      <c r="J7" s="38" t="s">
        <v>107</v>
      </c>
      <c r="K7" s="38" t="s">
        <v>108</v>
      </c>
      <c r="L7" s="38" t="s">
        <v>109</v>
      </c>
      <c r="M7" s="38"/>
      <c r="N7" s="39" t="s">
        <v>110</v>
      </c>
      <c r="O7" s="39">
        <v>71.5</v>
      </c>
      <c r="P7" s="39">
        <v>91.18</v>
      </c>
      <c r="Q7" s="39">
        <v>0</v>
      </c>
      <c r="R7" s="39" t="s">
        <v>110</v>
      </c>
      <c r="S7" s="39" t="s">
        <v>110</v>
      </c>
      <c r="T7" s="39" t="s">
        <v>110</v>
      </c>
      <c r="U7" s="39">
        <v>305083</v>
      </c>
      <c r="V7" s="39">
        <v>348.06</v>
      </c>
      <c r="W7" s="39">
        <v>876.52</v>
      </c>
      <c r="X7" s="39">
        <v>113.05</v>
      </c>
      <c r="Y7" s="39">
        <v>112.34</v>
      </c>
      <c r="Z7" s="39">
        <v>109.77</v>
      </c>
      <c r="AA7" s="39">
        <v>113.49</v>
      </c>
      <c r="AB7" s="39">
        <v>109.57</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337.72</v>
      </c>
      <c r="AU7" s="39">
        <v>964.87</v>
      </c>
      <c r="AV7" s="39">
        <v>129.36000000000001</v>
      </c>
      <c r="AW7" s="39">
        <v>138.62</v>
      </c>
      <c r="AX7" s="39">
        <v>140.97</v>
      </c>
      <c r="AY7" s="39">
        <v>654.97</v>
      </c>
      <c r="AZ7" s="39">
        <v>634.53</v>
      </c>
      <c r="BA7" s="39">
        <v>200.22</v>
      </c>
      <c r="BB7" s="39">
        <v>212.95</v>
      </c>
      <c r="BC7" s="39">
        <v>224.41</v>
      </c>
      <c r="BD7" s="39">
        <v>224.41</v>
      </c>
      <c r="BE7" s="39">
        <v>375.15</v>
      </c>
      <c r="BF7" s="39">
        <v>328.61</v>
      </c>
      <c r="BG7" s="39">
        <v>309.42</v>
      </c>
      <c r="BH7" s="39">
        <v>268.45</v>
      </c>
      <c r="BI7" s="39">
        <v>252.02</v>
      </c>
      <c r="BJ7" s="39">
        <v>383.75</v>
      </c>
      <c r="BK7" s="39">
        <v>368.94</v>
      </c>
      <c r="BL7" s="39">
        <v>351.06</v>
      </c>
      <c r="BM7" s="39">
        <v>333.48</v>
      </c>
      <c r="BN7" s="39">
        <v>320.31</v>
      </c>
      <c r="BO7" s="39">
        <v>320.31</v>
      </c>
      <c r="BP7" s="39">
        <v>112.32</v>
      </c>
      <c r="BQ7" s="39">
        <v>111.59</v>
      </c>
      <c r="BR7" s="39">
        <v>110</v>
      </c>
      <c r="BS7" s="39">
        <v>114.15</v>
      </c>
      <c r="BT7" s="39">
        <v>109.91</v>
      </c>
      <c r="BU7" s="39">
        <v>110.39</v>
      </c>
      <c r="BV7" s="39">
        <v>111.12</v>
      </c>
      <c r="BW7" s="39">
        <v>112.92</v>
      </c>
      <c r="BX7" s="39">
        <v>112.81</v>
      </c>
      <c r="BY7" s="39">
        <v>113.88</v>
      </c>
      <c r="BZ7" s="39">
        <v>113.88</v>
      </c>
      <c r="CA7" s="39">
        <v>115.31</v>
      </c>
      <c r="CB7" s="39">
        <v>116.55</v>
      </c>
      <c r="CC7" s="39">
        <v>110.87</v>
      </c>
      <c r="CD7" s="39">
        <v>107.3</v>
      </c>
      <c r="CE7" s="39">
        <v>111.02</v>
      </c>
      <c r="CF7" s="39">
        <v>76.81</v>
      </c>
      <c r="CG7" s="39">
        <v>75.75</v>
      </c>
      <c r="CH7" s="39">
        <v>75.3</v>
      </c>
      <c r="CI7" s="39">
        <v>75.3</v>
      </c>
      <c r="CJ7" s="39">
        <v>74.02</v>
      </c>
      <c r="CK7" s="39">
        <v>74.02</v>
      </c>
      <c r="CL7" s="39">
        <v>56.51</v>
      </c>
      <c r="CM7" s="39">
        <v>56.45</v>
      </c>
      <c r="CN7" s="39">
        <v>56.33</v>
      </c>
      <c r="CO7" s="39">
        <v>54.8</v>
      </c>
      <c r="CP7" s="39">
        <v>55.2</v>
      </c>
      <c r="CQ7" s="39">
        <v>64.55</v>
      </c>
      <c r="CR7" s="39">
        <v>64.12</v>
      </c>
      <c r="CS7" s="39">
        <v>62.69</v>
      </c>
      <c r="CT7" s="39">
        <v>61.82</v>
      </c>
      <c r="CU7" s="39">
        <v>61.66</v>
      </c>
      <c r="CV7" s="39">
        <v>61.66</v>
      </c>
      <c r="CW7" s="39">
        <v>98.16</v>
      </c>
      <c r="CX7" s="39">
        <v>97.83</v>
      </c>
      <c r="CY7" s="39">
        <v>97.61</v>
      </c>
      <c r="CZ7" s="39">
        <v>97.35</v>
      </c>
      <c r="DA7" s="39">
        <v>97.08</v>
      </c>
      <c r="DB7" s="39">
        <v>99.93</v>
      </c>
      <c r="DC7" s="39">
        <v>100.12</v>
      </c>
      <c r="DD7" s="39">
        <v>100.12</v>
      </c>
      <c r="DE7" s="39">
        <v>100.03</v>
      </c>
      <c r="DF7" s="39">
        <v>100.05</v>
      </c>
      <c r="DG7" s="39">
        <v>100.05</v>
      </c>
      <c r="DH7" s="39">
        <v>51.03</v>
      </c>
      <c r="DI7" s="39">
        <v>52.7</v>
      </c>
      <c r="DJ7" s="39">
        <v>65.94</v>
      </c>
      <c r="DK7" s="39">
        <v>67.930000000000007</v>
      </c>
      <c r="DL7" s="39">
        <v>69.61</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0.21</v>
      </c>
      <c r="EE7" s="39">
        <v>0.65</v>
      </c>
      <c r="EF7" s="39">
        <v>0</v>
      </c>
      <c r="EG7" s="39">
        <v>0.18</v>
      </c>
      <c r="EH7" s="39">
        <v>0.94</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田久保　克明（市町支援課）</cp:lastModifiedBy>
  <cp:lastPrinted>2018-02-21T04:54:33Z</cp:lastPrinted>
  <dcterms:created xsi:type="dcterms:W3CDTF">2017-12-25T01:37:09Z</dcterms:created>
  <dcterms:modified xsi:type="dcterms:W3CDTF">2018-02-22T03:52:48Z</dcterms:modified>
  <cp:category/>
</cp:coreProperties>
</file>