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<sst xmlns="http://schemas.openxmlformats.org/spreadsheetml/2006/main" count="232" uniqueCount="120">
  <si>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</si>
  <si>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</si>
  <si>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</si>
  <si>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</si>
  <si>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</si>
  <si>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</si>
  <si>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</si>
  <si>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</si>
  <si>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</si>
  <si>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</si>
  <si>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</si>
  <si>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</si>
  <si>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</si>
  <si>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</si>
  <si>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</si>
  <si>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</si>
  <si>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</si>
  <si>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</si>
  <si>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</si>
  <si>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</si>
  <si>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</si>
  <si>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</si>
  <si>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</si>
  <si>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</si>
  <si>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</si>
  <si>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</si>
  <si>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</si>
  <si>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</si>
  <si>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</si>
  <si>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</si>
  <si>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</si>
  <si>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</si>
  <si>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</si>
  <si>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</si>
  <si>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</si>
  <si>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</si>
  <si>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</si>
  <si>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</si>
  <si>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</si>
  <si>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</si>
  <si>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</si>
  <si>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</si>
  <si>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</si>
  <si>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</si>
  <si>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</si>
  <si>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</si>
  <si>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</si>
  <si>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</si>
  <si>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</si>
  <si>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</si>
  <si>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</si>
  <si>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</si>
  <si>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</si>
  <si>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</si>
  <si>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</si>
  <si>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</si>
  <si>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</si>
  <si>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</si>
  <si>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</si>
  <si>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</si>
  <si>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</si>
  <si>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</si>
  <si>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</si>
  <si>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</si>
  <si>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</si>
  <si>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</si>
  <si>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</si>
  <si>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</si>
  <si>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</si>
  <si>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</si>
  <si>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</si>
  <si>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</si>
  <si>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</si>
  <si>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</si>
  <si>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</si>
  <si>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</si>
  <si>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</si>
  <si>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</si>
  <si>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</si>
  <si>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</si>
  <si>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</si>
  <si>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</si>
  <si>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</si>
  <si>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</si>
  <si>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</si>
  <si>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</si>
  <si>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</si>
  <si>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</si>
  <si>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</si>
  <si>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</si>
  <si>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</si>
  <si>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</si>
  <si>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</si>
  <si>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</si>
  <si>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</si>
  <si>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</si>
  <si>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</si>
  <si>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</si>
  <si>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</si>
  <si>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</si>
  <si>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</si>
  <si>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</si>
  <si>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</si>
  <si>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</si>
  <si>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</si>
  <si>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太良町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</si>
  <si>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</si>
  <si>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</si>
  <si>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</si>
  <si>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</si>
  <si>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</si>
  <si>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</si>
  <si>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</si>
  <si>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</si>
  <si>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</si>
  <si>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</si>
  <si>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</si>
  <si>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では、経営の健全化は図られていると考えるが、今後施設の更新に伴い財源確保が求められるなか、給水人口の減少は給水収益の減少に直結する問題であり、水道料金改定の検討に加え、更なる経営の健全化・効率化が重視されると考える。</t>
    <rPh sb="0" eb="2">
      <t>ゲンジョウ</t>
    </rPh>
    <rPh sb="5" eb="7">
      <t>ケイエイ</t>
    </rPh>
    <rPh sb="8" eb="11">
      <t>ケンゼンカ</t>
    </rPh>
    <rPh sb="12" eb="13">
      <t>ハカ</t>
    </rPh>
    <rPh sb="19" eb="20">
      <t>カンガ</t>
    </rPh>
    <rPh sb="24" eb="26">
      <t>コンゴ</t>
    </rPh>
    <rPh sb="26" eb="28">
      <t>シセツ</t>
    </rPh>
    <rPh sb="29" eb="31">
      <t>コウシン</t>
    </rPh>
    <rPh sb="32" eb="33">
      <t>トモナ</t>
    </rPh>
    <rPh sb="34" eb="36">
      <t>ザイゲン</t>
    </rPh>
    <rPh sb="36" eb="38">
      <t>カクホ</t>
    </rPh>
    <rPh sb="39" eb="40">
      <t>モト</t>
    </rPh>
    <rPh sb="47" eb="49">
      <t>キュウスイ</t>
    </rPh>
    <rPh sb="49" eb="51">
      <t>ジンコウ</t>
    </rPh>
    <rPh sb="52" eb="54">
      <t>ゲンショウ</t>
    </rPh>
    <rPh sb="55" eb="57">
      <t>キュウスイ</t>
    </rPh>
    <rPh sb="57" eb="59">
      <t>シュウエキ</t>
    </rPh>
    <rPh sb="60" eb="62">
      <t>ゲンショウ</t>
    </rPh>
    <rPh sb="63" eb="64">
      <t>チョク</t>
    </rPh>
    <rPh sb="64" eb="65">
      <t>ケツ</t>
    </rPh>
    <rPh sb="67" eb="69">
      <t>モンダイ</t>
    </rPh>
    <rPh sb="73" eb="75">
      <t>スイドウ</t>
    </rPh>
    <rPh sb="80" eb="82">
      <t>ケントウ</t>
    </rPh>
    <rPh sb="83" eb="84">
      <t>クワ</t>
    </rPh>
    <rPh sb="86" eb="87">
      <t>サラ</t>
    </rPh>
    <rPh sb="89" eb="91">
      <t>ケイエイ</t>
    </rPh>
    <rPh sb="100" eb="102">
      <t>ジュウシ</t>
    </rPh>
    <rPh sb="106" eb="107">
      <t>カンガ</t>
    </rPh>
    <phoneticPr fontId="4"/>
  </si>
  <si>
    <t>○経常収支比率については、100％を超えており安定して健全経営が図られている状況である。　　　　　　　　　　　　　　　　　　　　　　　　　　　　　　　　　　　　○流動比率については、平成26年度の公営企業会計の見直しにより減少したものの、依然として高い支払能力を維持している状況である。　　　　　　　　　　　　　　　　　　　　　　　　　　　○企業債残高対給水収益比率については、類似団体の数値と比較しても低い値である。しかし、他工事に併せ管路更新を図るなど新たな企業債の借入等により、今後数値の増加が懸念される。　　　　　　　　　　　　　　　　　　　　　　　　　　　　　　　　　　　　　○料金回収率については、県内で一番低い料金水準を設定し給水に係る費用を給水収益のみで賄えている現状であるが、給水人口の減少に伴い収益の減少が懸念され、老朽管の更新等迎える今日においては水道料金の改定についても今後の課題と考える。　　　　　　　　　　　　　　　　　　　　　　　　　　　　　　○給水原価・施設利用率については、地下水を水源としつつ良質な水が確保でき、大規模な施設を必要としないため他の類似団体と比べ安価な価格で提供出来ている。また、施設利用率については給水人口の減少に伴い利用率が減少傾向にあると考えるが、現状においては類似団体と比較して有利な状態と考える。　　　　　　　　　　　　　　　　　　　　　　　　　　　　　　　　　　　　　　　　　　　　　　　○有収率については、日々の維持管理に加え外部委託による漏水調査を毎年行い有収率の向上に努めている。それにより、類似団体と比較しても安定して高い数値が保たれている状況である。</t>
    <rPh sb="3" eb="5">
      <t>シュウシ</t>
    </rPh>
    <rPh sb="5" eb="7">
      <t>ヒリツ</t>
    </rPh>
    <rPh sb="18" eb="19">
      <t>コ</t>
    </rPh>
    <rPh sb="23" eb="25">
      <t>アンテイ</t>
    </rPh>
    <rPh sb="27" eb="29">
      <t>ケンゼン</t>
    </rPh>
    <rPh sb="29" eb="31">
      <t>ケイエイ</t>
    </rPh>
    <rPh sb="32" eb="33">
      <t>ハカ</t>
    </rPh>
    <rPh sb="38" eb="40">
      <t>ジョウキョウ</t>
    </rPh>
    <rPh sb="81" eb="83">
      <t>リュウドウ</t>
    </rPh>
    <rPh sb="83" eb="85">
      <t>ヒリツ</t>
    </rPh>
    <rPh sb="91" eb="93">
      <t>ヘイセイ</t>
    </rPh>
    <rPh sb="95" eb="96">
      <t>ネン</t>
    </rPh>
    <rPh sb="96" eb="97">
      <t>ド</t>
    </rPh>
    <rPh sb="98" eb="100">
      <t>コウエイ</t>
    </rPh>
    <rPh sb="100" eb="102">
      <t>キギョウ</t>
    </rPh>
    <rPh sb="102" eb="104">
      <t>カイケイ</t>
    </rPh>
    <rPh sb="105" eb="107">
      <t>ミナオ</t>
    </rPh>
    <rPh sb="111" eb="113">
      <t>ゲンショウ</t>
    </rPh>
    <rPh sb="119" eb="121">
      <t>イゼン</t>
    </rPh>
    <rPh sb="124" eb="125">
      <t>タカ</t>
    </rPh>
    <rPh sb="126" eb="128">
      <t>シハライ</t>
    </rPh>
    <rPh sb="128" eb="130">
      <t>ノウリョク</t>
    </rPh>
    <rPh sb="131" eb="133">
      <t>イジ</t>
    </rPh>
    <rPh sb="137" eb="139">
      <t>ジョウキョウ</t>
    </rPh>
    <rPh sb="171" eb="173">
      <t>キギョウ</t>
    </rPh>
    <rPh sb="173" eb="174">
      <t>サイ</t>
    </rPh>
    <rPh sb="174" eb="176">
      <t>ザンダカ</t>
    </rPh>
    <rPh sb="176" eb="177">
      <t>タイ</t>
    </rPh>
    <rPh sb="177" eb="179">
      <t>キュウスイ</t>
    </rPh>
    <rPh sb="179" eb="181">
      <t>シュウエキ</t>
    </rPh>
    <rPh sb="181" eb="183">
      <t>ヒリツ</t>
    </rPh>
    <rPh sb="189" eb="191">
      <t>ルイジ</t>
    </rPh>
    <rPh sb="191" eb="193">
      <t>ダンタイ</t>
    </rPh>
    <rPh sb="194" eb="196">
      <t>スウチ</t>
    </rPh>
    <rPh sb="197" eb="199">
      <t>ヒカク</t>
    </rPh>
    <rPh sb="202" eb="203">
      <t>ヒク</t>
    </rPh>
    <rPh sb="204" eb="205">
      <t>アタイ</t>
    </rPh>
    <rPh sb="213" eb="214">
      <t>タ</t>
    </rPh>
    <rPh sb="214" eb="216">
      <t>コウジ</t>
    </rPh>
    <rPh sb="217" eb="218">
      <t>アワ</t>
    </rPh>
    <rPh sb="219" eb="221">
      <t>カンロ</t>
    </rPh>
    <rPh sb="221" eb="223">
      <t>コウシン</t>
    </rPh>
    <rPh sb="224" eb="225">
      <t>ハカ</t>
    </rPh>
    <rPh sb="228" eb="229">
      <t>アラ</t>
    </rPh>
    <rPh sb="231" eb="233">
      <t>キギョウ</t>
    </rPh>
    <rPh sb="233" eb="234">
      <t>サイ</t>
    </rPh>
    <rPh sb="235" eb="237">
      <t>カリイレ</t>
    </rPh>
    <rPh sb="242" eb="244">
      <t>コンゴ</t>
    </rPh>
    <rPh sb="244" eb="246">
      <t>スウチ</t>
    </rPh>
    <rPh sb="247" eb="249">
      <t>ゾウカ</t>
    </rPh>
    <rPh sb="250" eb="252">
      <t>ケネン</t>
    </rPh>
    <rPh sb="294" eb="296">
      <t>リョウキン</t>
    </rPh>
    <rPh sb="296" eb="298">
      <t>カイシュウ</t>
    </rPh>
    <rPh sb="298" eb="299">
      <t>リツ</t>
    </rPh>
    <rPh sb="305" eb="306">
      <t>ケン</t>
    </rPh>
    <rPh sb="306" eb="307">
      <t>ナイ</t>
    </rPh>
    <rPh sb="308" eb="310">
      <t>イチバン</t>
    </rPh>
    <rPh sb="310" eb="311">
      <t>ヒク</t>
    </rPh>
    <rPh sb="312" eb="314">
      <t>リョウキン</t>
    </rPh>
    <rPh sb="314" eb="316">
      <t>スイジュン</t>
    </rPh>
    <rPh sb="317" eb="319">
      <t>セッテイ</t>
    </rPh>
    <rPh sb="320" eb="322">
      <t>キュウスイ</t>
    </rPh>
    <rPh sb="323" eb="324">
      <t>カカ</t>
    </rPh>
    <rPh sb="325" eb="327">
      <t>ヒヨウ</t>
    </rPh>
    <rPh sb="328" eb="330">
      <t>キュウスイ</t>
    </rPh>
    <rPh sb="330" eb="332">
      <t>シュウエキ</t>
    </rPh>
    <rPh sb="335" eb="336">
      <t>マカナ</t>
    </rPh>
    <rPh sb="340" eb="342">
      <t>ゲンジョウ</t>
    </rPh>
    <rPh sb="347" eb="349">
      <t>キュウスイ</t>
    </rPh>
    <rPh sb="349" eb="351">
      <t>ジンコウ</t>
    </rPh>
    <rPh sb="352" eb="354">
      <t>ゲンショウ</t>
    </rPh>
    <rPh sb="355" eb="356">
      <t>トモナ</t>
    </rPh>
    <rPh sb="357" eb="359">
      <t>シュウエキ</t>
    </rPh>
    <rPh sb="360" eb="362">
      <t>ゲンショウ</t>
    </rPh>
    <rPh sb="363" eb="365">
      <t>ケネン</t>
    </rPh>
    <rPh sb="368" eb="370">
      <t>ロウキュウ</t>
    </rPh>
    <rPh sb="370" eb="371">
      <t>カン</t>
    </rPh>
    <rPh sb="372" eb="374">
      <t>コウシン</t>
    </rPh>
    <rPh sb="374" eb="375">
      <t>トウ</t>
    </rPh>
    <rPh sb="375" eb="376">
      <t>ムカ</t>
    </rPh>
    <rPh sb="378" eb="380">
      <t>コンニチ</t>
    </rPh>
    <rPh sb="385" eb="387">
      <t>スイドウ</t>
    </rPh>
    <rPh sb="387" eb="389">
      <t>リョウキン</t>
    </rPh>
    <rPh sb="390" eb="392">
      <t>カイテイ</t>
    </rPh>
    <rPh sb="397" eb="399">
      <t>コンゴ</t>
    </rPh>
    <rPh sb="400" eb="402">
      <t>カダイ</t>
    </rPh>
    <rPh sb="403" eb="404">
      <t>カンガ</t>
    </rPh>
    <rPh sb="438" eb="440">
      <t>キュウスイ</t>
    </rPh>
    <rPh sb="440" eb="442">
      <t>ゲンカ</t>
    </rPh>
    <rPh sb="443" eb="445">
      <t>シセツ</t>
    </rPh>
    <rPh sb="445" eb="447">
      <t>リヨウ</t>
    </rPh>
    <rPh sb="447" eb="448">
      <t>リツ</t>
    </rPh>
    <rPh sb="454" eb="457">
      <t>チカスイ</t>
    </rPh>
    <rPh sb="458" eb="460">
      <t>スイゲン</t>
    </rPh>
    <rPh sb="464" eb="466">
      <t>リョウシツ</t>
    </rPh>
    <rPh sb="467" eb="468">
      <t>ミズ</t>
    </rPh>
    <rPh sb="469" eb="471">
      <t>カクホ</t>
    </rPh>
    <rPh sb="474" eb="477">
      <t>ダイキボ</t>
    </rPh>
    <rPh sb="478" eb="480">
      <t>シセツ</t>
    </rPh>
    <rPh sb="481" eb="483">
      <t>ヒツヨウ</t>
    </rPh>
    <rPh sb="489" eb="490">
      <t>タ</t>
    </rPh>
    <rPh sb="491" eb="493">
      <t>ルイジ</t>
    </rPh>
    <rPh sb="493" eb="495">
      <t>ダンタイ</t>
    </rPh>
    <rPh sb="496" eb="497">
      <t>クラ</t>
    </rPh>
    <rPh sb="498" eb="500">
      <t>アンカ</t>
    </rPh>
    <rPh sb="501" eb="503">
      <t>カカク</t>
    </rPh>
    <rPh sb="504" eb="506">
      <t>テイキョウ</t>
    </rPh>
    <rPh sb="506" eb="508">
      <t>デキ</t>
    </rPh>
    <rPh sb="515" eb="517">
      <t>シセツ</t>
    </rPh>
    <rPh sb="517" eb="519">
      <t>リヨウ</t>
    </rPh>
    <rPh sb="519" eb="520">
      <t>リツ</t>
    </rPh>
    <rPh sb="525" eb="527">
      <t>キュウスイ</t>
    </rPh>
    <rPh sb="527" eb="529">
      <t>ジンコウ</t>
    </rPh>
    <rPh sb="530" eb="532">
      <t>ゲンショウ</t>
    </rPh>
    <rPh sb="533" eb="534">
      <t>トモナ</t>
    </rPh>
    <rPh sb="535" eb="537">
      <t>リヨウ</t>
    </rPh>
    <rPh sb="537" eb="538">
      <t>リツ</t>
    </rPh>
    <rPh sb="539" eb="541">
      <t>ゲンショウ</t>
    </rPh>
    <rPh sb="541" eb="543">
      <t>ケイコウ</t>
    </rPh>
    <rPh sb="547" eb="548">
      <t>カンガ</t>
    </rPh>
    <rPh sb="552" eb="554">
      <t>ゲンジョウ</t>
    </rPh>
    <rPh sb="559" eb="561">
      <t>ルイジ</t>
    </rPh>
    <rPh sb="561" eb="563">
      <t>ダンタイ</t>
    </rPh>
    <rPh sb="564" eb="566">
      <t>ヒカク</t>
    </rPh>
    <rPh sb="568" eb="570">
      <t>ユウリ</t>
    </rPh>
    <rPh sb="571" eb="573">
      <t>ジョウタイ</t>
    </rPh>
    <rPh sb="574" eb="575">
      <t>カンガ</t>
    </rPh>
    <rPh sb="626" eb="628">
      <t>ユウシュウ</t>
    </rPh>
    <rPh sb="628" eb="629">
      <t>リツ</t>
    </rPh>
    <rPh sb="635" eb="637">
      <t>ヒビ</t>
    </rPh>
    <rPh sb="638" eb="640">
      <t>イジ</t>
    </rPh>
    <rPh sb="640" eb="642">
      <t>カンリ</t>
    </rPh>
    <rPh sb="643" eb="644">
      <t>クワ</t>
    </rPh>
    <rPh sb="645" eb="647">
      <t>ガイブ</t>
    </rPh>
    <rPh sb="647" eb="649">
      <t>イタク</t>
    </rPh>
    <rPh sb="652" eb="654">
      <t>ロウスイ</t>
    </rPh>
    <rPh sb="654" eb="656">
      <t>チョウサ</t>
    </rPh>
    <rPh sb="657" eb="659">
      <t>マイトシ</t>
    </rPh>
    <rPh sb="659" eb="660">
      <t>オコナ</t>
    </rPh>
    <rPh sb="661" eb="663">
      <t>ユウシュウ</t>
    </rPh>
    <rPh sb="663" eb="664">
      <t>リツ</t>
    </rPh>
    <rPh sb="665" eb="667">
      <t>コウジョウ</t>
    </rPh>
    <rPh sb="668" eb="669">
      <t>ツト</t>
    </rPh>
    <rPh sb="680" eb="682">
      <t>ルイジ</t>
    </rPh>
    <rPh sb="682" eb="684">
      <t>ダンタイ</t>
    </rPh>
    <rPh sb="685" eb="687">
      <t>ヒカク</t>
    </rPh>
    <rPh sb="690" eb="692">
      <t>アンテイ</t>
    </rPh>
    <rPh sb="694" eb="695">
      <t>タカ</t>
    </rPh>
    <rPh sb="696" eb="698">
      <t>スウチ</t>
    </rPh>
    <rPh sb="699" eb="700">
      <t>タモ</t>
    </rPh>
    <rPh sb="705" eb="707">
      <t>ジョウキョウ</t>
    </rPh>
    <phoneticPr fontId="4"/>
  </si>
  <si>
    <t>○有形固定資産減価償却率・管路経年化率・管路更新率については、過去の修繕等の実績を踏まえ管路の更新を行っており、今後長寿命化等も視野に入れながら施設の更新が必要と考える。　　　　　　　　　　　　　　　　　　　　　　　　　　　　　　　　　　　　　　　　　　　○水道施設については、これから多くの施設が更新時期を迎える。今後、施設の更新計画を整備し計画的に整備を進めていく必要がある。　　　　　　　　○有形固定資産減価償却率については、供用開始から４４年を経過しているため、類似団体より高い数値となっている。　　　　　　　　　　</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0" eb="22">
      <t>カンロ</t>
    </rPh>
    <rPh sb="22" eb="24">
      <t>コウシン</t>
    </rPh>
    <rPh sb="24" eb="25">
      <t>リツ</t>
    </rPh>
    <rPh sb="31" eb="33">
      <t>カコ</t>
    </rPh>
    <rPh sb="34" eb="36">
      <t>シュウゼン</t>
    </rPh>
    <rPh sb="36" eb="37">
      <t>トウ</t>
    </rPh>
    <rPh sb="38" eb="40">
      <t>ジッセキ</t>
    </rPh>
    <rPh sb="41" eb="42">
      <t>フ</t>
    </rPh>
    <rPh sb="44" eb="46">
      <t>カンロ</t>
    </rPh>
    <rPh sb="47" eb="49">
      <t>コウシン</t>
    </rPh>
    <rPh sb="50" eb="51">
      <t>オコナ</t>
    </rPh>
    <rPh sb="56" eb="58">
      <t>コンゴ</t>
    </rPh>
    <rPh sb="58" eb="59">
      <t>チョウ</t>
    </rPh>
    <rPh sb="59" eb="62">
      <t>ジュミョウカ</t>
    </rPh>
    <rPh sb="62" eb="63">
      <t>トウ</t>
    </rPh>
    <rPh sb="64" eb="66">
      <t>シヤ</t>
    </rPh>
    <rPh sb="67" eb="68">
      <t>イ</t>
    </rPh>
    <rPh sb="72" eb="74">
      <t>シセツ</t>
    </rPh>
    <rPh sb="75" eb="77">
      <t>コウシン</t>
    </rPh>
    <rPh sb="78" eb="80">
      <t>ヒツヨウ</t>
    </rPh>
    <rPh sb="81" eb="82">
      <t>カンガ</t>
    </rPh>
    <rPh sb="129" eb="131">
      <t>スイドウ</t>
    </rPh>
    <rPh sb="131" eb="133">
      <t>シセツ</t>
    </rPh>
    <rPh sb="143" eb="144">
      <t>オオ</t>
    </rPh>
    <rPh sb="146" eb="148">
      <t>シセツ</t>
    </rPh>
    <rPh sb="149" eb="151">
      <t>コウシン</t>
    </rPh>
    <rPh sb="151" eb="153">
      <t>ジキ</t>
    </rPh>
    <rPh sb="154" eb="155">
      <t>ムカ</t>
    </rPh>
    <rPh sb="158" eb="160">
      <t>コンゴ</t>
    </rPh>
    <rPh sb="161" eb="163">
      <t>シセツ</t>
    </rPh>
    <rPh sb="164" eb="166">
      <t>コウシン</t>
    </rPh>
    <rPh sb="166" eb="168">
      <t>ケイカク</t>
    </rPh>
    <rPh sb="169" eb="171">
      <t>セイビ</t>
    </rPh>
    <rPh sb="172" eb="174">
      <t>ケイカク</t>
    </rPh>
    <rPh sb="174" eb="175">
      <t>テキ</t>
    </rPh>
    <rPh sb="176" eb="178">
      <t>セイビ</t>
    </rPh>
    <rPh sb="179" eb="180">
      <t>スス</t>
    </rPh>
    <rPh sb="184" eb="186">
      <t>ヒツヨウリョウキンカイシュウリツケンナイイチバンヒクリョウキンスイジュンセッテイキュウスイカカヒヨウキュウスイシュウエキマカナゲンジョウキュウスイジンコウゲンショウトモナシュウエキゲンショウケネンロウキュウカンコウシントウムカコンニチスイドウリョウキンカイテイコンゴカダイカンガキュウスイゲンカシセツリヨウリツチカスイスイゲンリョウシツミズカクホダイキボシセツヒツヨウタルイジダンタイクラアンカカカクテイキョウデキマタシセツリヨウリツキュウスイジンコウゲンショウトモナゲンショウケイコウカンガゲンジョウルイジダンタイヒカクユウリジョウタイカンガユウシュウリツヒビイジカンリクワガイブイタクロウスイチョウサマイトシオコナユウシュウリツコウジョウツトルイジダンタイヒカクアンテイタカスウチタモジョウキョウ</t>
    </rPh>
    <rPh sb="199" eb="201">
      <t>ユウケイ</t>
    </rPh>
    <rPh sb="201" eb="203">
      <t>コテイ</t>
    </rPh>
    <rPh sb="203" eb="205">
      <t>シサン</t>
    </rPh>
    <rPh sb="205" eb="207">
      <t>ゲンカ</t>
    </rPh>
    <rPh sb="207" eb="209">
      <t>ショウキャク</t>
    </rPh>
    <rPh sb="209" eb="210">
      <t>リツ</t>
    </rPh>
    <rPh sb="216" eb="218">
      <t>キョウヨウ</t>
    </rPh>
    <rPh sb="218" eb="220">
      <t>カイシ</t>
    </rPh>
    <rPh sb="224" eb="225">
      <t>ネン</t>
    </rPh>
    <rPh sb="226" eb="228">
      <t>ケイカ</t>
    </rPh>
    <rPh sb="235" eb="237">
      <t>ルイジ</t>
    </rPh>
    <rPh sb="237" eb="239">
      <t>ダンタイ</t>
    </rPh>
    <rPh sb="241" eb="242">
      <t>タカ</t>
    </rPh>
    <rPh sb="243" eb="24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</si>
</sst>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1.1599999999999999</c:v>
                </c:pt>
                <c:pt idx="1">
                  <c:v>1.56</c:v>
                </c:pt>
                <c:pt idx="2">
                  <c:v>1.24</c:v>
                </c:pt>
                <c:pt idx="3">
                  <c:v>2.57</c:v>
                </c:pt>
                <c:pt idx="4">
                  <c:v>0.63</c:v>
                </c:pt>
              </c:numCache>
            </c:numRef>
          </c:val>
        </c:ser>
        <c:dLbls>
          <c:showLegendKey val="0"/>
          <c:showVal val="0"/>
          <c:showCatName val="0"/>
          <c:showSerName val="0"/>
          <c:showPercent val="0"/>
          <c:showBubbleSize val="0"/>
        </c:dLbls>
        <c:gapWidth val="150"/>
        <c:axId val="94168576"/>
        <c:axId val="941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94168576"/>
        <c:axId val="94170496"/>
      </c:lineChart>
      <c:dateAx>
        <c:axId val="94168576"/>
        <c:scaling>
          <c:orientation val="minMax"/>
        </c:scaling>
        <c:delete val="1"/>
        <c:axPos val="b"/>
        <c:numFmt formatCode="ge" sourceLinked="1"/>
        <c:majorTickMark val="none"/>
        <c:minorTickMark val="none"/>
        <c:tickLblPos val="none"/>
        <c:crossAx val="94170496"/>
        <c:crosses val="autoZero"/>
        <c:auto val="1"/>
        <c:lblOffset val="100"/>
        <c:baseTimeUnit val="years"/>
      </c:dateAx>
      <c:valAx>
        <c:axId val="941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46.27</c:v>
                </c:pt>
                <c:pt idx="1">
                  <c:v>46.17</c:v>
                </c:pt>
                <c:pt idx="2">
                  <c:v>44.65</c:v>
                </c:pt>
                <c:pt idx="3">
                  <c:v>44.1</c:v>
                </c:pt>
                <c:pt idx="4">
                  <c:v>43.34</c:v>
                </c:pt>
              </c:numCache>
            </c:numRef>
          </c:val>
        </c:ser>
        <c:dLbls>
          <c:showLegendKey val="0"/>
          <c:showVal val="0"/>
          <c:showCatName val="0"/>
          <c:showSerName val="0"/>
          <c:showPercent val="0"/>
          <c:showBubbleSize val="0"/>
        </c:dLbls>
        <c:gapWidth val="150"/>
        <c:axId val="96098176"/>
        <c:axId val="961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96098176"/>
        <c:axId val="96108544"/>
      </c:lineChart>
      <c:dateAx>
        <c:axId val="96098176"/>
        <c:scaling>
          <c:orientation val="minMax"/>
        </c:scaling>
        <c:delete val="1"/>
        <c:axPos val="b"/>
        <c:numFmt formatCode="ge" sourceLinked="1"/>
        <c:majorTickMark val="none"/>
        <c:minorTickMark val="none"/>
        <c:tickLblPos val="none"/>
        <c:crossAx val="96108544"/>
        <c:crosses val="autoZero"/>
        <c:auto val="1"/>
        <c:lblOffset val="100"/>
        <c:baseTimeUnit val="years"/>
      </c:dateAx>
      <c:valAx>
        <c:axId val="961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86.06</c:v>
                </c:pt>
                <c:pt idx="1">
                  <c:v>86.29</c:v>
                </c:pt>
                <c:pt idx="2">
                  <c:v>86.73</c:v>
                </c:pt>
                <c:pt idx="3">
                  <c:v>86.07</c:v>
                </c:pt>
                <c:pt idx="4">
                  <c:v>87.41</c:v>
                </c:pt>
              </c:numCache>
            </c:numRef>
          </c:val>
        </c:ser>
        <c:dLbls>
          <c:showLegendKey val="0"/>
          <c:showVal val="0"/>
          <c:showCatName val="0"/>
          <c:showSerName val="0"/>
          <c:showPercent val="0"/>
          <c:showBubbleSize val="0"/>
        </c:dLbls>
        <c:gapWidth val="150"/>
        <c:axId val="96146944"/>
        <c:axId val="961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96146944"/>
        <c:axId val="96148864"/>
      </c:lineChart>
      <c:dateAx>
        <c:axId val="96146944"/>
        <c:scaling>
          <c:orientation val="minMax"/>
        </c:scaling>
        <c:delete val="1"/>
        <c:axPos val="b"/>
        <c:numFmt formatCode="ge" sourceLinked="1"/>
        <c:majorTickMark val="none"/>
        <c:minorTickMark val="none"/>
        <c:tickLblPos val="none"/>
        <c:crossAx val="96148864"/>
        <c:crosses val="autoZero"/>
        <c:auto val="1"/>
        <c:lblOffset val="100"/>
        <c:baseTimeUnit val="years"/>
      </c:dateAx>
      <c:valAx>
        <c:axId val="961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111.1</c:v>
                </c:pt>
                <c:pt idx="1">
                  <c:v>119.28</c:v>
                </c:pt>
                <c:pt idx="2">
                  <c:v>124.81</c:v>
                </c:pt>
                <c:pt idx="3">
                  <c:v>118.73</c:v>
                </c:pt>
                <c:pt idx="4">
                  <c:v>113.52</c:v>
                </c:pt>
              </c:numCache>
            </c:numRef>
          </c:val>
        </c:ser>
        <c:dLbls>
          <c:showLegendKey val="0"/>
          <c:showVal val="0"/>
          <c:showCatName val="0"/>
          <c:showSerName val="0"/>
          <c:showPercent val="0"/>
          <c:showBubbleSize val="0"/>
        </c:dLbls>
        <c:gapWidth val="150"/>
        <c:axId val="94209152"/>
        <c:axId val="942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94209152"/>
        <c:axId val="94211072"/>
      </c:lineChart>
      <c:dateAx>
        <c:axId val="94209152"/>
        <c:scaling>
          <c:orientation val="minMax"/>
        </c:scaling>
        <c:delete val="1"/>
        <c:axPos val="b"/>
        <c:numFmt formatCode="ge" sourceLinked="1"/>
        <c:majorTickMark val="none"/>
        <c:minorTickMark val="none"/>
        <c:tickLblPos val="none"/>
        <c:crossAx val="94211072"/>
        <c:crosses val="autoZero"/>
        <c:auto val="1"/>
        <c:lblOffset val="100"/>
        <c:baseTimeUnit val="years"/>
      </c:dateAx>
      <c:valAx>
        <c:axId val="9421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61.45</c:v>
                </c:pt>
                <c:pt idx="1">
                  <c:v>62.51</c:v>
                </c:pt>
                <c:pt idx="2">
                  <c:v>62.54</c:v>
                </c:pt>
                <c:pt idx="3">
                  <c:v>62.68</c:v>
                </c:pt>
                <c:pt idx="4">
                  <c:v>64.11</c:v>
                </c:pt>
              </c:numCache>
            </c:numRef>
          </c:val>
        </c:ser>
        <c:dLbls>
          <c:showLegendKey val="0"/>
          <c:showVal val="0"/>
          <c:showCatName val="0"/>
          <c:showSerName val="0"/>
          <c:showPercent val="0"/>
          <c:showBubbleSize val="0"/>
        </c:dLbls>
        <c:gapWidth val="150"/>
        <c:axId val="95699712"/>
        <c:axId val="957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95699712"/>
        <c:axId val="95701632"/>
      </c:lineChart>
      <c:dateAx>
        <c:axId val="95699712"/>
        <c:scaling>
          <c:orientation val="minMax"/>
        </c:scaling>
        <c:delete val="1"/>
        <c:axPos val="b"/>
        <c:numFmt formatCode="ge" sourceLinked="1"/>
        <c:majorTickMark val="none"/>
        <c:minorTickMark val="none"/>
        <c:tickLblPos val="none"/>
        <c:crossAx val="95701632"/>
        <c:crosses val="autoZero"/>
        <c:auto val="1"/>
        <c:lblOffset val="100"/>
        <c:baseTimeUnit val="years"/>
      </c:dateAx>
      <c:valAx>
        <c:axId val="957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1.07</c:v>
                </c:pt>
                <c:pt idx="1">
                  <c:v>1.07</c:v>
                </c:pt>
                <c:pt idx="2">
                  <c:v>1.06</c:v>
                </c:pt>
                <c:pt idx="3">
                  <c:v>1.03</c:v>
                </c:pt>
                <c:pt idx="4">
                  <c:v>8.3000000000000007</c:v>
                </c:pt>
              </c:numCache>
            </c:numRef>
          </c:val>
        </c:ser>
        <c:dLbls>
          <c:showLegendKey val="0"/>
          <c:showVal val="0"/>
          <c:showCatName val="0"/>
          <c:showSerName val="0"/>
          <c:showPercent val="0"/>
          <c:showBubbleSize val="0"/>
        </c:dLbls>
        <c:gapWidth val="150"/>
        <c:axId val="95732096"/>
        <c:axId val="95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95732096"/>
        <c:axId val="95734016"/>
      </c:lineChart>
      <c:dateAx>
        <c:axId val="95732096"/>
        <c:scaling>
          <c:orientation val="minMax"/>
        </c:scaling>
        <c:delete val="1"/>
        <c:axPos val="b"/>
        <c:numFmt formatCode="ge" sourceLinked="1"/>
        <c:majorTickMark val="none"/>
        <c:minorTickMark val="none"/>
        <c:tickLblPos val="none"/>
        <c:crossAx val="95734016"/>
        <c:crosses val="autoZero"/>
        <c:auto val="1"/>
        <c:lblOffset val="100"/>
        <c:baseTimeUnit val="years"/>
      </c:dateAx>
      <c:valAx>
        <c:axId val="95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50880"/>
        <c:axId val="958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95850880"/>
        <c:axId val="95852800"/>
      </c:lineChart>
      <c:dateAx>
        <c:axId val="95850880"/>
        <c:scaling>
          <c:orientation val="minMax"/>
        </c:scaling>
        <c:delete val="1"/>
        <c:axPos val="b"/>
        <c:numFmt formatCode="ge" sourceLinked="1"/>
        <c:majorTickMark val="none"/>
        <c:minorTickMark val="none"/>
        <c:tickLblPos val="none"/>
        <c:crossAx val="95852800"/>
        <c:crosses val="autoZero"/>
        <c:auto val="1"/>
        <c:lblOffset val="100"/>
        <c:baseTimeUnit val="years"/>
      </c:dateAx>
      <c:valAx>
        <c:axId val="9585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3648.42</c:v>
                </c:pt>
                <c:pt idx="1">
                  <c:v>4193.21</c:v>
                </c:pt>
                <c:pt idx="2">
                  <c:v>1341.39</c:v>
                </c:pt>
                <c:pt idx="3">
                  <c:v>1207.06</c:v>
                </c:pt>
                <c:pt idx="4">
                  <c:v>1727.36</c:v>
                </c:pt>
              </c:numCache>
            </c:numRef>
          </c:val>
        </c:ser>
        <c:dLbls>
          <c:showLegendKey val="0"/>
          <c:showVal val="0"/>
          <c:showCatName val="0"/>
          <c:showSerName val="0"/>
          <c:showPercent val="0"/>
          <c:showBubbleSize val="0"/>
        </c:dLbls>
        <c:gapWidth val="150"/>
        <c:axId val="95899648"/>
        <c:axId val="959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95899648"/>
        <c:axId val="95901568"/>
      </c:lineChart>
      <c:dateAx>
        <c:axId val="95899648"/>
        <c:scaling>
          <c:orientation val="minMax"/>
        </c:scaling>
        <c:delete val="1"/>
        <c:axPos val="b"/>
        <c:numFmt formatCode="ge" sourceLinked="1"/>
        <c:majorTickMark val="none"/>
        <c:minorTickMark val="none"/>
        <c:tickLblPos val="none"/>
        <c:crossAx val="95901568"/>
        <c:crosses val="autoZero"/>
        <c:auto val="1"/>
        <c:lblOffset val="100"/>
        <c:baseTimeUnit val="years"/>
      </c:dateAx>
      <c:valAx>
        <c:axId val="9590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101.18</c:v>
                </c:pt>
                <c:pt idx="1">
                  <c:v>93.69</c:v>
                </c:pt>
                <c:pt idx="2">
                  <c:v>109.83</c:v>
                </c:pt>
                <c:pt idx="3">
                  <c:v>105.78</c:v>
                </c:pt>
                <c:pt idx="4">
                  <c:v>98.46</c:v>
                </c:pt>
              </c:numCache>
            </c:numRef>
          </c:val>
        </c:ser>
        <c:dLbls>
          <c:showLegendKey val="0"/>
          <c:showVal val="0"/>
          <c:showCatName val="0"/>
          <c:showSerName val="0"/>
          <c:showPercent val="0"/>
          <c:showBubbleSize val="0"/>
        </c:dLbls>
        <c:gapWidth val="150"/>
        <c:axId val="95915392"/>
        <c:axId val="959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95915392"/>
        <c:axId val="95942144"/>
      </c:lineChart>
      <c:dateAx>
        <c:axId val="95915392"/>
        <c:scaling>
          <c:orientation val="minMax"/>
        </c:scaling>
        <c:delete val="1"/>
        <c:axPos val="b"/>
        <c:numFmt formatCode="ge" sourceLinked="1"/>
        <c:majorTickMark val="none"/>
        <c:minorTickMark val="none"/>
        <c:tickLblPos val="none"/>
        <c:crossAx val="95942144"/>
        <c:crosses val="autoZero"/>
        <c:auto val="1"/>
        <c:lblOffset val="100"/>
        <c:baseTimeUnit val="years"/>
      </c:dateAx>
      <c:valAx>
        <c:axId val="9594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109.78</c:v>
                </c:pt>
                <c:pt idx="1">
                  <c:v>118.54</c:v>
                </c:pt>
                <c:pt idx="2">
                  <c:v>124.07</c:v>
                </c:pt>
                <c:pt idx="3">
                  <c:v>118.49</c:v>
                </c:pt>
                <c:pt idx="4">
                  <c:v>112.33</c:v>
                </c:pt>
              </c:numCache>
            </c:numRef>
          </c:val>
        </c:ser>
        <c:dLbls>
          <c:showLegendKey val="0"/>
          <c:showVal val="0"/>
          <c:showCatName val="0"/>
          <c:showSerName val="0"/>
          <c:showPercent val="0"/>
          <c:showBubbleSize val="0"/>
        </c:dLbls>
        <c:gapWidth val="150"/>
        <c:axId val="95964160"/>
        <c:axId val="959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95964160"/>
        <c:axId val="95966336"/>
      </c:lineChart>
      <c:dateAx>
        <c:axId val="95964160"/>
        <c:scaling>
          <c:orientation val="minMax"/>
        </c:scaling>
        <c:delete val="1"/>
        <c:axPos val="b"/>
        <c:numFmt formatCode="ge" sourceLinked="1"/>
        <c:majorTickMark val="none"/>
        <c:minorTickMark val="none"/>
        <c:tickLblPos val="none"/>
        <c:crossAx val="95966336"/>
        <c:crosses val="autoZero"/>
        <c:auto val="1"/>
        <c:lblOffset val="100"/>
        <c:baseTimeUnit val="years"/>
      </c:dateAx>
      <c:valAx>
        <c:axId val="959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152.99</c:v>
                </c:pt>
                <c:pt idx="1">
                  <c:v>141.63999999999999</c:v>
                </c:pt>
                <c:pt idx="2">
                  <c:v>135.91999999999999</c:v>
                </c:pt>
                <c:pt idx="3">
                  <c:v>140.84</c:v>
                </c:pt>
                <c:pt idx="4">
                  <c:v>148.94999999999999</c:v>
                </c:pt>
              </c:numCache>
            </c:numRef>
          </c:val>
        </c:ser>
        <c:dLbls>
          <c:showLegendKey val="0"/>
          <c:showVal val="0"/>
          <c:showCatName val="0"/>
          <c:showSerName val="0"/>
          <c:showPercent val="0"/>
          <c:showBubbleSize val="0"/>
        </c:dLbls>
        <c:gapWidth val="150"/>
        <c:axId val="96004352"/>
        <c:axId val="960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96004352"/>
        <c:axId val="96076160"/>
      </c:lineChart>
      <c:dateAx>
        <c:axId val="96004352"/>
        <c:scaling>
          <c:orientation val="minMax"/>
        </c:scaling>
        <c:delete val="1"/>
        <c:axPos val="b"/>
        <c:numFmt formatCode="ge" sourceLinked="1"/>
        <c:majorTickMark val="none"/>
        <c:minorTickMark val="none"/>
        <c:tickLblPos val="none"/>
        <c:crossAx val="96076160"/>
        <c:crosses val="autoZero"/>
        <c:auto val="1"/>
        <c:lblOffset val="100"/>
        <c:baseTimeUnit val="years"/>
      </c:dateAx>
      <c:valAx>
        <c:axId val="960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9"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佐賀県　太良町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116</v>
      </c>
      <c r="AE8" s="84"/>
      <c r="AF8" s="84"/>
      <c r="AG8" s="84"/>
      <c r="AH8" s="84"/>
      <c r="AI8" s="84"/>
      <c r="AJ8" s="84"/>
      <c r="AK8" s="5"/>
      <c r="AL8" s="71">
        <f>データ!$R$6</f>
        <v>9148</v>
      </c>
      <c r="AM8" s="71"/>
      <c r="AN8" s="71"/>
      <c r="AO8" s="71"/>
      <c r="AP8" s="71"/>
      <c r="AQ8" s="71"/>
      <c r="AR8" s="71"/>
      <c r="AS8" s="71"/>
      <c r="AT8" s="67">
        <f>データ!$S$6</f>
        <v>74.3</v>
      </c>
      <c r="AU8" s="68"/>
      <c r="AV8" s="68"/>
      <c r="AW8" s="68"/>
      <c r="AX8" s="68"/>
      <c r="AY8" s="68"/>
      <c r="AZ8" s="68"/>
      <c r="BA8" s="68"/>
      <c r="BB8" s="70">
        <f>データ!$T$6</f>
        <v>123.12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84.32</v>
      </c>
      <c r="J10" s="68"/>
      <c r="K10" s="68"/>
      <c r="L10" s="68"/>
      <c r="M10" s="68"/>
      <c r="N10" s="68"/>
      <c r="O10" s="69"/>
      <c r="P10" s="70">
        <f>データ!$P$6</f>
        <v>42.47</v>
      </c>
      <c r="Q10" s="70"/>
      <c r="R10" s="70"/>
      <c r="S10" s="70"/>
      <c r="T10" s="70"/>
      <c r="U10" s="70"/>
      <c r="V10" s="70"/>
      <c r="W10" s="71">
        <f>データ!$Q$6</f>
        <v>3020</v>
      </c>
      <c r="X10" s="71"/>
      <c r="Y10" s="71"/>
      <c r="Z10" s="71"/>
      <c r="AA10" s="71"/>
      <c r="AB10" s="71"/>
      <c r="AC10" s="71"/>
      <c r="AD10" s="2"/>
      <c r="AE10" s="2"/>
      <c r="AF10" s="2"/>
      <c r="AG10" s="2"/>
      <c r="AH10" s="5"/>
      <c r="AI10" s="5"/>
      <c r="AJ10" s="5"/>
      <c r="AK10" s="5"/>
      <c r="AL10" s="71">
        <f>データ!$U$6</f>
        <v>3862</v>
      </c>
      <c r="AM10" s="71"/>
      <c r="AN10" s="71"/>
      <c r="AO10" s="71"/>
      <c r="AP10" s="71"/>
      <c r="AQ10" s="71"/>
      <c r="AR10" s="71"/>
      <c r="AS10" s="71"/>
      <c r="AT10" s="67">
        <f>データ!$V$6</f>
        <v>6.7</v>
      </c>
      <c r="AU10" s="68"/>
      <c r="AV10" s="68"/>
      <c r="AW10" s="68"/>
      <c r="AX10" s="68"/>
      <c r="AY10" s="68"/>
      <c r="AZ10" s="68"/>
      <c r="BA10" s="68"/>
      <c r="BB10" s="70">
        <f>データ!$W$6</f>
        <v>576.41999999999996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414417</v>
      </c>
      <c r="D6" s="34">
        <f t="shared" si="3"/>
        <v>46</v>
      </c>
      <c r="E6" s="34">
        <f t="shared" si="3"/>
        <v>1</v>
      </c>
      <c r="F6" s="34">
        <f t="shared" si="3"/>
        <v>0</v>
      </c>
      <c r="G6" s="34">
        <f t="shared" si="3"/>
        <v>1</v>
      </c>
      <c r="H6" s="34" t="str">
        <f t="shared" si="3"/>
        <v>佐賀県　太良町</v>
      </c>
      <c r="I6" s="34" t="str">
        <f t="shared" si="3"/>
        <v>法適用</v>
      </c>
      <c r="J6" s="34" t="str">
        <f t="shared" si="3"/>
        <v>水道事業</v>
      </c>
      <c r="K6" s="34" t="str">
        <f t="shared" si="3"/>
        <v>末端給水事業</v>
      </c>
      <c r="L6" s="34" t="str">
        <f t="shared" si="3"/>
        <v>A9</v>
      </c>
      <c r="M6" s="34">
        <f t="shared" si="3"/>
        <v>0</v>
      </c>
      <c r="N6" s="35" t="str">
        <f t="shared" si="3"/>
        <v>-</v>
      </c>
      <c r="O6" s="35">
        <f t="shared" si="3"/>
        <v>84.32</v>
      </c>
      <c r="P6" s="35">
        <f t="shared" si="3"/>
        <v>42.47</v>
      </c>
      <c r="Q6" s="35">
        <f t="shared" si="3"/>
        <v>3020</v>
      </c>
      <c r="R6" s="35">
        <f t="shared" si="3"/>
        <v>9148</v>
      </c>
      <c r="S6" s="35">
        <f t="shared" si="3"/>
        <v>74.3</v>
      </c>
      <c r="T6" s="35">
        <f t="shared" si="3"/>
        <v>123.12</v>
      </c>
      <c r="U6" s="35">
        <f t="shared" si="3"/>
        <v>3862</v>
      </c>
      <c r="V6" s="35">
        <f t="shared" si="3"/>
        <v>6.7</v>
      </c>
      <c r="W6" s="35">
        <f t="shared" si="3"/>
        <v>576.41999999999996</v>
      </c>
      <c r="X6" s="36">
        <f>IF(X7="",NA(),X7)</f>
        <v>111.1</v>
      </c>
      <c r="Y6" s="36">
        <f t="shared" ref="Y6:AG6" si="4">IF(Y7="",NA(),Y7)</f>
        <v>119.28</v>
      </c>
      <c r="Z6" s="36">
        <f t="shared" si="4"/>
        <v>124.81</v>
      </c>
      <c r="AA6" s="36">
        <f t="shared" si="4"/>
        <v>118.73</v>
      </c>
      <c r="AB6" s="36">
        <f t="shared" si="4"/>
        <v>113.52</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3648.42</v>
      </c>
      <c r="AU6" s="36">
        <f t="shared" ref="AU6:BC6" si="6">IF(AU7="",NA(),AU7)</f>
        <v>4193.21</v>
      </c>
      <c r="AV6" s="36">
        <f t="shared" si="6"/>
        <v>1341.39</v>
      </c>
      <c r="AW6" s="36">
        <f t="shared" si="6"/>
        <v>1207.06</v>
      </c>
      <c r="AX6" s="36">
        <f t="shared" si="6"/>
        <v>1727.36</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101.18</v>
      </c>
      <c r="BF6" s="36">
        <f t="shared" ref="BF6:BN6" si="7">IF(BF7="",NA(),BF7)</f>
        <v>93.69</v>
      </c>
      <c r="BG6" s="36">
        <f t="shared" si="7"/>
        <v>109.83</v>
      </c>
      <c r="BH6" s="36">
        <f t="shared" si="7"/>
        <v>105.78</v>
      </c>
      <c r="BI6" s="36">
        <f t="shared" si="7"/>
        <v>98.46</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109.78</v>
      </c>
      <c r="BQ6" s="36">
        <f t="shared" ref="BQ6:BY6" si="8">IF(BQ7="",NA(),BQ7)</f>
        <v>118.54</v>
      </c>
      <c r="BR6" s="36">
        <f t="shared" si="8"/>
        <v>124.07</v>
      </c>
      <c r="BS6" s="36">
        <f t="shared" si="8"/>
        <v>118.49</v>
      </c>
      <c r="BT6" s="36">
        <f t="shared" si="8"/>
        <v>112.33</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152.99</v>
      </c>
      <c r="CB6" s="36">
        <f t="shared" ref="CB6:CJ6" si="9">IF(CB7="",NA(),CB7)</f>
        <v>141.63999999999999</v>
      </c>
      <c r="CC6" s="36">
        <f t="shared" si="9"/>
        <v>135.91999999999999</v>
      </c>
      <c r="CD6" s="36">
        <f t="shared" si="9"/>
        <v>140.84</v>
      </c>
      <c r="CE6" s="36">
        <f t="shared" si="9"/>
        <v>148.94999999999999</v>
      </c>
      <c r="CF6" s="36">
        <f t="shared" si="9"/>
        <v>229.31</v>
      </c>
      <c r="CG6" s="36">
        <f t="shared" si="9"/>
        <v>232.46</v>
      </c>
      <c r="CH6" s="36">
        <f t="shared" si="9"/>
        <v>227.97</v>
      </c>
      <c r="CI6" s="36">
        <f t="shared" si="9"/>
        <v>226.99</v>
      </c>
      <c r="CJ6" s="36">
        <f t="shared" si="9"/>
        <v>230.22</v>
      </c>
      <c r="CK6" s="35" t="str">
        <f>IF(CK7="","",IF(CK7="-","【-】","【"&amp;SUBSTITUTE(TEXT(CK7,"#,##0.00"),"-","△")&amp;"】"))</f>
        <v>【163.27】</v>
      </c>
      <c r="CL6" s="36">
        <f>IF(CL7="",NA(),CL7)</f>
        <v>46.27</v>
      </c>
      <c r="CM6" s="36">
        <f t="shared" ref="CM6:CU6" si="10">IF(CM7="",NA(),CM7)</f>
        <v>46.17</v>
      </c>
      <c r="CN6" s="36">
        <f t="shared" si="10"/>
        <v>44.65</v>
      </c>
      <c r="CO6" s="36">
        <f t="shared" si="10"/>
        <v>44.1</v>
      </c>
      <c r="CP6" s="36">
        <f t="shared" si="10"/>
        <v>43.34</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86.06</v>
      </c>
      <c r="CX6" s="36">
        <f t="shared" ref="CX6:DF6" si="11">IF(CX7="",NA(),CX7)</f>
        <v>86.29</v>
      </c>
      <c r="CY6" s="36">
        <f t="shared" si="11"/>
        <v>86.73</v>
      </c>
      <c r="CZ6" s="36">
        <f t="shared" si="11"/>
        <v>86.07</v>
      </c>
      <c r="DA6" s="36">
        <f t="shared" si="11"/>
        <v>87.41</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61.45</v>
      </c>
      <c r="DI6" s="36">
        <f t="shared" ref="DI6:DQ6" si="12">IF(DI7="",NA(),DI7)</f>
        <v>62.51</v>
      </c>
      <c r="DJ6" s="36">
        <f t="shared" si="12"/>
        <v>62.54</v>
      </c>
      <c r="DK6" s="36">
        <f t="shared" si="12"/>
        <v>62.68</v>
      </c>
      <c r="DL6" s="36">
        <f t="shared" si="12"/>
        <v>64.11</v>
      </c>
      <c r="DM6" s="36">
        <f t="shared" si="12"/>
        <v>38.520000000000003</v>
      </c>
      <c r="DN6" s="36">
        <f t="shared" si="12"/>
        <v>39.049999999999997</v>
      </c>
      <c r="DO6" s="36">
        <f t="shared" si="12"/>
        <v>50.44</v>
      </c>
      <c r="DP6" s="36">
        <f t="shared" si="12"/>
        <v>51.44</v>
      </c>
      <c r="DQ6" s="36">
        <f t="shared" si="12"/>
        <v>52.4</v>
      </c>
      <c r="DR6" s="35" t="str">
        <f>IF(DR7="","",IF(DR7="-","【-】","【"&amp;SUBSTITUTE(TEXT(DR7,"#,##0.00"),"-","△")&amp;"】"))</f>
        <v>【47.91】</v>
      </c>
      <c r="DS6" s="36">
        <f>IF(DS7="",NA(),DS7)</f>
        <v>1.07</v>
      </c>
      <c r="DT6" s="36">
        <f t="shared" ref="DT6:EB6" si="13">IF(DT7="",NA(),DT7)</f>
        <v>1.07</v>
      </c>
      <c r="DU6" s="36">
        <f t="shared" si="13"/>
        <v>1.06</v>
      </c>
      <c r="DV6" s="36">
        <f t="shared" si="13"/>
        <v>1.03</v>
      </c>
      <c r="DW6" s="36">
        <f t="shared" si="13"/>
        <v>8.3000000000000007</v>
      </c>
      <c r="DX6" s="36">
        <f t="shared" si="13"/>
        <v>6.76</v>
      </c>
      <c r="DY6" s="36">
        <f t="shared" si="13"/>
        <v>8.18</v>
      </c>
      <c r="DZ6" s="36">
        <f t="shared" si="13"/>
        <v>9.64</v>
      </c>
      <c r="EA6" s="36">
        <f t="shared" si="13"/>
        <v>11.68</v>
      </c>
      <c r="EB6" s="36">
        <f t="shared" si="13"/>
        <v>14.01</v>
      </c>
      <c r="EC6" s="35" t="str">
        <f>IF(EC7="","",IF(EC7="-","【-】","【"&amp;SUBSTITUTE(TEXT(EC7,"#,##0.00"),"-","△")&amp;"】"))</f>
        <v>【15.00】</v>
      </c>
      <c r="ED6" s="36">
        <f>IF(ED7="",NA(),ED7)</f>
        <v>1.1599999999999999</v>
      </c>
      <c r="EE6" s="36">
        <f t="shared" ref="EE6:EM6" si="14">IF(EE7="",NA(),EE7)</f>
        <v>1.56</v>
      </c>
      <c r="EF6" s="36">
        <f t="shared" si="14"/>
        <v>1.24</v>
      </c>
      <c r="EG6" s="36">
        <f t="shared" si="14"/>
        <v>2.57</v>
      </c>
      <c r="EH6" s="36">
        <f t="shared" si="14"/>
        <v>0.63</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x14ac:dyDescent="0.15">
      <c r="A7" s="29"/>
      <c r="B7" s="38">
        <v>2016</v>
      </c>
      <c r="C7" s="38">
        <v>414417</v>
      </c>
      <c r="D7" s="38">
        <v>46</v>
      </c>
      <c r="E7" s="38">
        <v>1</v>
      </c>
      <c r="F7" s="38">
        <v>0</v>
      </c>
      <c r="G7" s="38">
        <v>1</v>
      </c>
      <c r="H7" s="38" t="s">
        <v>105</v>
      </c>
      <c r="I7" s="38" t="s">
        <v>106</v>
      </c>
      <c r="J7" s="38" t="s">
        <v>107</v>
      </c>
      <c r="K7" s="38" t="s">
        <v>108</v>
      </c>
      <c r="L7" s="38" t="s">
        <v>109</v>
      </c>
      <c r="M7" s="38"/>
      <c r="N7" s="39" t="s">
        <v>110</v>
      </c>
      <c r="O7" s="39">
        <v>84.32</v>
      </c>
      <c r="P7" s="39">
        <v>42.47</v>
      </c>
      <c r="Q7" s="39">
        <v>3020</v>
      </c>
      <c r="R7" s="39">
        <v>9148</v>
      </c>
      <c r="S7" s="39">
        <v>74.3</v>
      </c>
      <c r="T7" s="39">
        <v>123.12</v>
      </c>
      <c r="U7" s="39">
        <v>3862</v>
      </c>
      <c r="V7" s="39">
        <v>6.7</v>
      </c>
      <c r="W7" s="39">
        <v>576.41999999999996</v>
      </c>
      <c r="X7" s="39">
        <v>111.1</v>
      </c>
      <c r="Y7" s="39">
        <v>119.28</v>
      </c>
      <c r="Z7" s="39">
        <v>124.81</v>
      </c>
      <c r="AA7" s="39">
        <v>118.73</v>
      </c>
      <c r="AB7" s="39">
        <v>113.52</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3648.42</v>
      </c>
      <c r="AU7" s="39">
        <v>4193.21</v>
      </c>
      <c r="AV7" s="39">
        <v>1341.39</v>
      </c>
      <c r="AW7" s="39">
        <v>1207.06</v>
      </c>
      <c r="AX7" s="39">
        <v>1727.36</v>
      </c>
      <c r="AY7" s="39">
        <v>2322.9699999999998</v>
      </c>
      <c r="AZ7" s="39">
        <v>2098.87</v>
      </c>
      <c r="BA7" s="39">
        <v>571.29999999999995</v>
      </c>
      <c r="BB7" s="39">
        <v>527.82000000000005</v>
      </c>
      <c r="BC7" s="39">
        <v>477.44</v>
      </c>
      <c r="BD7" s="39">
        <v>262.87</v>
      </c>
      <c r="BE7" s="39">
        <v>101.18</v>
      </c>
      <c r="BF7" s="39">
        <v>93.69</v>
      </c>
      <c r="BG7" s="39">
        <v>109.83</v>
      </c>
      <c r="BH7" s="39">
        <v>105.78</v>
      </c>
      <c r="BI7" s="39">
        <v>98.46</v>
      </c>
      <c r="BJ7" s="39">
        <v>547.41999999999996</v>
      </c>
      <c r="BK7" s="39">
        <v>536.9</v>
      </c>
      <c r="BL7" s="39">
        <v>495.43</v>
      </c>
      <c r="BM7" s="39">
        <v>488.5</v>
      </c>
      <c r="BN7" s="39">
        <v>485.75</v>
      </c>
      <c r="BO7" s="39">
        <v>270.87</v>
      </c>
      <c r="BP7" s="39">
        <v>109.78</v>
      </c>
      <c r="BQ7" s="39">
        <v>118.54</v>
      </c>
      <c r="BR7" s="39">
        <v>124.07</v>
      </c>
      <c r="BS7" s="39">
        <v>118.49</v>
      </c>
      <c r="BT7" s="39">
        <v>112.33</v>
      </c>
      <c r="BU7" s="39">
        <v>80.62</v>
      </c>
      <c r="BV7" s="39">
        <v>80.010000000000005</v>
      </c>
      <c r="BW7" s="39">
        <v>81.900000000000006</v>
      </c>
      <c r="BX7" s="39">
        <v>82.42</v>
      </c>
      <c r="BY7" s="39">
        <v>83.59</v>
      </c>
      <c r="BZ7" s="39">
        <v>105.59</v>
      </c>
      <c r="CA7" s="39">
        <v>152.99</v>
      </c>
      <c r="CB7" s="39">
        <v>141.63999999999999</v>
      </c>
      <c r="CC7" s="39">
        <v>135.91999999999999</v>
      </c>
      <c r="CD7" s="39">
        <v>140.84</v>
      </c>
      <c r="CE7" s="39">
        <v>148.94999999999999</v>
      </c>
      <c r="CF7" s="39">
        <v>229.31</v>
      </c>
      <c r="CG7" s="39">
        <v>232.46</v>
      </c>
      <c r="CH7" s="39">
        <v>227.97</v>
      </c>
      <c r="CI7" s="39">
        <v>226.99</v>
      </c>
      <c r="CJ7" s="39">
        <v>230.22</v>
      </c>
      <c r="CK7" s="39">
        <v>163.27000000000001</v>
      </c>
      <c r="CL7" s="39">
        <v>46.27</v>
      </c>
      <c r="CM7" s="39">
        <v>46.17</v>
      </c>
      <c r="CN7" s="39">
        <v>44.65</v>
      </c>
      <c r="CO7" s="39">
        <v>44.1</v>
      </c>
      <c r="CP7" s="39">
        <v>43.34</v>
      </c>
      <c r="CQ7" s="39">
        <v>40.119999999999997</v>
      </c>
      <c r="CR7" s="39">
        <v>41.24</v>
      </c>
      <c r="CS7" s="39">
        <v>40.700000000000003</v>
      </c>
      <c r="CT7" s="39">
        <v>39.909999999999997</v>
      </c>
      <c r="CU7" s="39">
        <v>41.09</v>
      </c>
      <c r="CV7" s="39">
        <v>59.94</v>
      </c>
      <c r="CW7" s="39">
        <v>86.06</v>
      </c>
      <c r="CX7" s="39">
        <v>86.29</v>
      </c>
      <c r="CY7" s="39">
        <v>86.73</v>
      </c>
      <c r="CZ7" s="39">
        <v>86.07</v>
      </c>
      <c r="DA7" s="39">
        <v>87.41</v>
      </c>
      <c r="DB7" s="39">
        <v>76.87</v>
      </c>
      <c r="DC7" s="39">
        <v>74.900000000000006</v>
      </c>
      <c r="DD7" s="39">
        <v>74.61</v>
      </c>
      <c r="DE7" s="39">
        <v>75.62</v>
      </c>
      <c r="DF7" s="39">
        <v>75.91</v>
      </c>
      <c r="DG7" s="39">
        <v>90.22</v>
      </c>
      <c r="DH7" s="39">
        <v>61.45</v>
      </c>
      <c r="DI7" s="39">
        <v>62.51</v>
      </c>
      <c r="DJ7" s="39">
        <v>62.54</v>
      </c>
      <c r="DK7" s="39">
        <v>62.68</v>
      </c>
      <c r="DL7" s="39">
        <v>64.11</v>
      </c>
      <c r="DM7" s="39">
        <v>38.520000000000003</v>
      </c>
      <c r="DN7" s="39">
        <v>39.049999999999997</v>
      </c>
      <c r="DO7" s="39">
        <v>50.44</v>
      </c>
      <c r="DP7" s="39">
        <v>51.44</v>
      </c>
      <c r="DQ7" s="39">
        <v>52.4</v>
      </c>
      <c r="DR7" s="39">
        <v>47.91</v>
      </c>
      <c r="DS7" s="39">
        <v>1.07</v>
      </c>
      <c r="DT7" s="39">
        <v>1.07</v>
      </c>
      <c r="DU7" s="39">
        <v>1.06</v>
      </c>
      <c r="DV7" s="39">
        <v>1.03</v>
      </c>
      <c r="DW7" s="39">
        <v>8.3000000000000007</v>
      </c>
      <c r="DX7" s="39">
        <v>6.76</v>
      </c>
      <c r="DY7" s="39">
        <v>8.18</v>
      </c>
      <c r="DZ7" s="39">
        <v>9.64</v>
      </c>
      <c r="EA7" s="39">
        <v>11.68</v>
      </c>
      <c r="EB7" s="39">
        <v>14.01</v>
      </c>
      <c r="EC7" s="39">
        <v>15</v>
      </c>
      <c r="ED7" s="39">
        <v>1.1599999999999999</v>
      </c>
      <c r="EE7" s="39">
        <v>1.56</v>
      </c>
      <c r="EF7" s="39">
        <v>1.24</v>
      </c>
      <c r="EG7" s="39">
        <v>2.57</v>
      </c>
      <c r="EH7" s="39">
        <v>0.63</v>
      </c>
      <c r="EI7" s="39">
        <v>0.62</v>
      </c>
      <c r="EJ7" s="39">
        <v>0.23</v>
      </c>
      <c r="EK7" s="39">
        <v>0.34</v>
      </c>
      <c r="EL7" s="39">
        <v>0.28999999999999998</v>
      </c>
      <c r="EM7" s="39">
        <v>0.41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tara</cp:lastModifiedBy>
  <cp:lastPrinted>2018-02-21T01:57:42Z</cp:lastPrinted>
  <dcterms:created xsi:type="dcterms:W3CDTF">2017-12-25T01:37:06Z</dcterms:created>
  <dcterms:modified xsi:type="dcterms:W3CDTF">2018-02-21T01:57:43Z</dcterms:modified>
</cp:coreProperties>
</file>