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kst075\Documents\2017.04.01　環境課庶務係 森\00庶務全般関係\平成28年度経営比較分析表\18江北町【経営比較分析表】2016_414247_46_010\"/>
    </mc:Choice>
  </mc:AlternateContent>
  <workbookProtection workbookPassword="B319"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W10" i="4" s="1"/>
  <c r="P6" i="5"/>
  <c r="O6" i="5"/>
  <c r="I10" i="4" s="1"/>
  <c r="N6" i="5"/>
  <c r="B10" i="4" s="1"/>
  <c r="M6" i="5"/>
  <c r="L6" i="5"/>
  <c r="W8" i="4" s="1"/>
  <c r="K6" i="5"/>
  <c r="P8" i="4" s="1"/>
  <c r="J6" i="5"/>
  <c r="I8" i="4" s="1"/>
  <c r="I6" i="5"/>
  <c r="B8" i="4" s="1"/>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G85" i="4"/>
  <c r="BB10" i="4"/>
  <c r="P10" i="4"/>
  <c r="BB8" i="4"/>
  <c r="AT8" i="4"/>
  <c r="AL8" i="4"/>
  <c r="C10" i="5" l="1"/>
  <c r="E10" i="5"/>
  <c r="D10" i="5"/>
  <c r="B10" i="5"/>
</calcChain>
</file>

<file path=xl/sharedStrings.xml><?xml version="1.0" encoding="utf-8"?>
<sst xmlns="http://schemas.openxmlformats.org/spreadsheetml/2006/main" count="232" uniqueCount="120">
  <si>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</si>
  <si>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</si>
  <si>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</si>
  <si>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</si>
  <si>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</si>
  <si>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</si>
  <si>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</si>
  <si>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</si>
  <si>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</si>
  <si>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</si>
  <si>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</si>
  <si>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</si>
  <si>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</si>
  <si>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</si>
  <si>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</si>
  <si>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</si>
  <si>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現在給水人口(人)</t>
    <phoneticPr fontId="7"/>
  </si>
  <si>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7"/>
  </si>
  <si>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</si>
  <si>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</si>
  <si>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</si>
  <si>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</si>
  <si>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</si>
  <si>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</si>
  <si>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</si>
  <si>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</si>
  <si>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「経常損益」</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</si>
  <si>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</si>
  <si>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</si>
  <si>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</si>
  <si>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</si>
  <si>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</si>
  <si>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</si>
  <si>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</si>
  <si>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「供給した配水量の効率性」</t>
    <rPh sb="1" eb="3">
      <t>キョウキュウ</t>
    </rPh>
    <rPh sb="5" eb="7">
      <t>ハイスイ</t>
    </rPh>
    <rPh sb="7" eb="8">
      <t>リョウ</t>
    </rPh>
    <rPh sb="9" eb="11">
      <t>コウリツ</t>
    </rPh>
    <rPh sb="11" eb="12">
      <t>セイ</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</si>
  <si>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</si>
  <si>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</si>
  <si>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</si>
  <si>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「管路の経年化の状況」</t>
    <rPh sb="1" eb="3">
      <t>カンロ</t>
    </rPh>
    <rPh sb="4" eb="7">
      <t>ケイネンカ</t>
    </rPh>
    <rPh sb="8" eb="10">
      <t>ジョウキョウ</t>
    </rPh>
    <phoneticPr fontId="7"/>
  </si>
  <si>
    <t>「管路の更新投資の実施状況」</t>
    <rPh sb="1" eb="3">
      <t>カンロ</t>
    </rPh>
    <rPh sb="4" eb="6">
      <t>コウシン</t>
    </rPh>
    <rPh sb="6" eb="8">
      <t>トウシ</t>
    </rPh>
    <rPh sb="9" eb="11">
      <t>ジッシ</t>
    </rPh>
    <rPh sb="11" eb="13">
      <t>ジョウキョウ</t>
    </rPh>
    <phoneticPr fontId="7"/>
  </si>
  <si>
    <t>※　平成24年度から平成25年度における各指標の類似団体平均値は、当時の事業数を基に算出していますが、管路経年化率及び管路更新率については、平成26年度の事業数を基に類似団体平均値を算出しています。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カンロ</t>
    </rPh>
    <rPh sb="53" eb="56">
      <t>ケイネンカ</t>
    </rPh>
    <rPh sb="56" eb="57">
      <t>リツ</t>
    </rPh>
    <rPh sb="57" eb="58">
      <t>オヨ</t>
    </rPh>
    <rPh sb="59" eb="61">
      <t>カンロ</t>
    </rPh>
    <rPh sb="61" eb="63">
      <t>コウシン</t>
    </rPh>
    <rPh sb="63" eb="64">
      <t>リツ</t>
    </rPh>
    <rPh sb="70" eb="72">
      <t>ヘイセイ</t>
    </rPh>
    <rPh sb="74" eb="76">
      <t>ネンド</t>
    </rPh>
    <rPh sb="77" eb="79">
      <t>ジギョウ</t>
    </rPh>
    <rPh sb="79" eb="80">
      <t>スウ</t>
    </rPh>
    <rPh sb="81" eb="82">
      <t>モト</t>
    </rPh>
    <rPh sb="83" eb="85">
      <t>ルイジ</t>
    </rPh>
    <rPh sb="85" eb="87">
      <t>ダンタイ</t>
    </rPh>
    <rPh sb="87" eb="89">
      <t>ヘイキン</t>
    </rPh>
    <rPh sb="89" eb="90">
      <t>アタイ</t>
    </rPh>
    <rPh sb="91" eb="93">
      <t>サンシュツ</t>
    </rPh>
    <phoneticPr fontId="3"/>
  </si>
  <si>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</si>
  <si>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</si>
  <si>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</si>
  <si>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</si>
  <si>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</si>
  <si>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</si>
  <si>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</si>
  <si>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</si>
  <si>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</si>
  <si>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</si>
  <si>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</si>
  <si>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</si>
  <si>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水道事業(法適用)</t>
    <rPh sb="0" eb="2">
      <t>スイドウ</t>
    </rPh>
    <rPh sb="2" eb="4">
      <t>ジギョウ</t>
    </rPh>
    <rPh sb="5" eb="6">
      <t>ホウ</t>
    </rPh>
    <rPh sb="6" eb="8">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</si>
  <si>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</si>
  <si>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</si>
  <si>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</si>
  <si>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</si>
  <si>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</si>
  <si>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</si>
  <si>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</si>
  <si>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</si>
  <si>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</si>
  <si>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</si>
  <si>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</si>
  <si>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</si>
  <si>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①経常収支比率(％)</t>
    <phoneticPr fontId="7"/>
  </si>
  <si>
    <t>②累積欠損金比率(％)</t>
    <phoneticPr fontId="7"/>
  </si>
  <si>
    <t>③流動比率(％)</t>
    <rPh sb="1" eb="3">
      <t>リュウドウ</t>
    </rPh>
    <rPh sb="3" eb="5">
      <t>ヒリツ</t>
    </rPh>
    <phoneticPr fontId="7"/>
  </si>
  <si>
    <t>④企業債残高対給水収益比率(％)</t>
    <rPh sb="1" eb="4">
      <t>キギョウサイ</t>
    </rPh>
    <rPh sb="4" eb="6">
      <t>ザンダカ</t>
    </rPh>
    <rPh sb="6" eb="7">
      <t>タイ</t>
    </rPh>
    <rPh sb="7" eb="9">
      <t>キュウスイ</t>
    </rPh>
    <rPh sb="9" eb="11">
      <t>シュウエキ</t>
    </rPh>
    <rPh sb="11" eb="13">
      <t>ヒリツ</t>
    </rPh>
    <phoneticPr fontId="7"/>
  </si>
  <si>
    <t>⑤料金回収率(％)</t>
    <rPh sb="1" eb="3">
      <t>リョウキン</t>
    </rPh>
    <rPh sb="3" eb="5">
      <t>カイシュウ</t>
    </rPh>
    <rPh sb="5" eb="6">
      <t>リツ</t>
    </rPh>
    <phoneticPr fontId="7"/>
  </si>
  <si>
    <t>⑥給水原価(円)</t>
    <rPh sb="1" eb="3">
      <t>キュウスイ</t>
    </rPh>
    <rPh sb="3" eb="5">
      <t>ゲンカ</t>
    </rPh>
    <rPh sb="6" eb="7">
      <t>エン</t>
    </rPh>
    <phoneticPr fontId="7"/>
  </si>
  <si>
    <t>⑦施設利用率(％)</t>
    <rPh sb="1" eb="3">
      <t>シセツ</t>
    </rPh>
    <rPh sb="3" eb="6">
      <t>リヨウリツ</t>
    </rPh>
    <phoneticPr fontId="7"/>
  </si>
  <si>
    <t>⑧有収率(％)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</si>
  <si>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</si>
  <si>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②管路経年化率(％)</t>
    <rPh sb="1" eb="3">
      <t>カンロ</t>
    </rPh>
    <rPh sb="3" eb="6">
      <t>ケイネンカ</t>
    </rPh>
    <rPh sb="6" eb="7">
      <t>リツ</t>
    </rPh>
    <phoneticPr fontId="7"/>
  </si>
  <si>
    <t>③管路更新率(％)</t>
    <rPh sb="1" eb="3">
      <t>カンロ</t>
    </rPh>
    <rPh sb="3" eb="5">
      <t>コウシン</t>
    </rPh>
    <rPh sb="5" eb="6">
      <t>リツ</t>
    </rPh>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</si>
  <si>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</si>
  <si>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</si>
  <si>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</si>
  <si>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</si>
  <si>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</si>
  <si>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</si>
  <si>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</si>
  <si>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</si>
  <si>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</si>
  <si>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</si>
  <si>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</si>
  <si>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</si>
  <si>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</si>
  <si>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給水人口</t>
    <rPh sb="0" eb="2">
      <t>キュウスイ</t>
    </rPh>
    <rPh sb="2" eb="4">
      <t>ジンコウ</t>
    </rPh>
    <phoneticPr fontId="7"/>
  </si>
  <si>
    <t>給水区域面積</t>
  </si>
  <si>
    <t>給水人口密度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</si>
  <si>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</si>
  <si>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</si>
  <si>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</si>
  <si>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</si>
  <si>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</si>
  <si>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</si>
  <si>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</si>
  <si>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</si>
  <si>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</si>
  <si>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</si>
  <si>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</si>
  <si>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</si>
  <si>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佐賀県　江北町</t>
  </si>
  <si>
    <t>法適用</t>
  </si>
  <si>
    <t>水道事業</t>
  </si>
  <si>
    <t>末端給水事業</t>
  </si>
  <si>
    <t>A8</t>
  </si>
  <si>
    <t>-</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</si>
  <si>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</si>
  <si>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</si>
  <si>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</si>
  <si>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</si>
  <si>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</si>
  <si>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非設置</t>
    <rPh sb="0" eb="1">
      <t>ヒ</t>
    </rPh>
    <rPh sb="1" eb="3">
      <t>セッチ</t>
    </rPh>
    <phoneticPr fontId="4"/>
  </si>
  <si>
    <t>①経常収支比率については、単年度収支100％を超えて推移しており、安定した健全経営が図られている。②累積欠損金については、連続して生じていない。③流動比率、④企業債残高対給水収益比率、⑤料金回収率及び⑦施設利用率については、類似団体と比較して良好な状態である。流動比率上昇の理由として、民間資本による分譲地の開発やアパートの建設に伴い、加入金及び竣工検査手数料等の収入により経常収支比率が100％を超え上昇を続けている点や平成28年度の有価証券売却益が挙げられる。しかし、更新財源を全て賄える程の内部留保資金確保の目途が立っていない。給水については、自己水源に乏しく、全量を佐賀西部広域水道企業団からの受水に依存していることから、⑥給水原価が類似団体と比較して高い要因の一つとなっている。⑧有収率について、平成28年1月大寒波や平成28年4月熊本大地震等の影響と考えており低下傾向にあるが、漏水調査を実施し有収率回復・向上に努めている。</t>
    <rPh sb="1" eb="3">
      <t>ケイジョウ</t>
    </rPh>
    <rPh sb="3" eb="5">
      <t>シュウシ</t>
    </rPh>
    <rPh sb="5" eb="7">
      <t>ヒリツ</t>
    </rPh>
    <rPh sb="13" eb="16">
      <t>タンネンド</t>
    </rPh>
    <rPh sb="16" eb="18">
      <t>シュウシ</t>
    </rPh>
    <rPh sb="23" eb="24">
      <t>コ</t>
    </rPh>
    <rPh sb="26" eb="28">
      <t>スイイ</t>
    </rPh>
    <rPh sb="33" eb="35">
      <t>アンテイ</t>
    </rPh>
    <rPh sb="37" eb="39">
      <t>ケンゼン</t>
    </rPh>
    <rPh sb="39" eb="41">
      <t>ケイエイ</t>
    </rPh>
    <rPh sb="42" eb="43">
      <t>ハカ</t>
    </rPh>
    <rPh sb="50" eb="52">
      <t>ルイセキ</t>
    </rPh>
    <rPh sb="52" eb="55">
      <t>ケッソンキン</t>
    </rPh>
    <rPh sb="61" eb="63">
      <t>レンゾク</t>
    </rPh>
    <rPh sb="65" eb="66">
      <t>ショウ</t>
    </rPh>
    <rPh sb="75" eb="77">
      <t>ヒリツ</t>
    </rPh>
    <rPh sb="79" eb="81">
      <t>キギョウ</t>
    </rPh>
    <rPh sb="81" eb="82">
      <t>サイ</t>
    </rPh>
    <rPh sb="82" eb="84">
      <t>ザンダカ</t>
    </rPh>
    <rPh sb="84" eb="85">
      <t>タイ</t>
    </rPh>
    <rPh sb="85" eb="87">
      <t>キュウスイ</t>
    </rPh>
    <rPh sb="87" eb="89">
      <t>シュウエキ</t>
    </rPh>
    <rPh sb="89" eb="91">
      <t>ヒリツ</t>
    </rPh>
    <rPh sb="93" eb="95">
      <t>リョウキン</t>
    </rPh>
    <rPh sb="95" eb="97">
      <t>カイシュウ</t>
    </rPh>
    <rPh sb="97" eb="98">
      <t>リツ</t>
    </rPh>
    <rPh sb="98" eb="99">
      <t>オヨ</t>
    </rPh>
    <rPh sb="101" eb="103">
      <t>シセツ</t>
    </rPh>
    <rPh sb="103" eb="106">
      <t>リヨウリツ</t>
    </rPh>
    <rPh sb="112" eb="114">
      <t>ルイジ</t>
    </rPh>
    <rPh sb="114" eb="116">
      <t>ダンタイ</t>
    </rPh>
    <rPh sb="117" eb="119">
      <t>ヒカク</t>
    </rPh>
    <rPh sb="121" eb="123">
      <t>リョウコウ</t>
    </rPh>
    <rPh sb="124" eb="126">
      <t>ジョウタイ</t>
    </rPh>
    <rPh sb="130" eb="132">
      <t>リュウドウ</t>
    </rPh>
    <rPh sb="132" eb="134">
      <t>ヒリツ</t>
    </rPh>
    <rPh sb="134" eb="136">
      <t>ジョウショウ</t>
    </rPh>
    <rPh sb="137" eb="139">
      <t>リユウ</t>
    </rPh>
    <rPh sb="143" eb="145">
      <t>ミンカン</t>
    </rPh>
    <rPh sb="145" eb="147">
      <t>シホン</t>
    </rPh>
    <rPh sb="150" eb="153">
      <t>ブンジョウチ</t>
    </rPh>
    <rPh sb="154" eb="156">
      <t>カイハツ</t>
    </rPh>
    <rPh sb="162" eb="164">
      <t>ケンセツ</t>
    </rPh>
    <rPh sb="165" eb="166">
      <t>トモナ</t>
    </rPh>
    <rPh sb="168" eb="170">
      <t>カニュウ</t>
    </rPh>
    <rPh sb="170" eb="171">
      <t>キン</t>
    </rPh>
    <rPh sb="171" eb="172">
      <t>オヨ</t>
    </rPh>
    <rPh sb="173" eb="175">
      <t>シュンコウ</t>
    </rPh>
    <rPh sb="175" eb="177">
      <t>ケンサ</t>
    </rPh>
    <rPh sb="177" eb="180">
      <t>テスウリョウ</t>
    </rPh>
    <rPh sb="180" eb="181">
      <t>トウ</t>
    </rPh>
    <rPh sb="182" eb="184">
      <t>シュウニュウ</t>
    </rPh>
    <rPh sb="187" eb="189">
      <t>ケイジョウ</t>
    </rPh>
    <rPh sb="189" eb="191">
      <t>シュウシ</t>
    </rPh>
    <rPh sb="191" eb="193">
      <t>ヒリツ</t>
    </rPh>
    <rPh sb="199" eb="200">
      <t>コ</t>
    </rPh>
    <rPh sb="201" eb="203">
      <t>ジョウショウ</t>
    </rPh>
    <rPh sb="204" eb="205">
      <t>ツヅ</t>
    </rPh>
    <rPh sb="209" eb="210">
      <t>テン</t>
    </rPh>
    <rPh sb="211" eb="213">
      <t>ヘイセイ</t>
    </rPh>
    <rPh sb="215" eb="217">
      <t>ネンド</t>
    </rPh>
    <rPh sb="218" eb="220">
      <t>ユウカ</t>
    </rPh>
    <rPh sb="220" eb="222">
      <t>ショウケン</t>
    </rPh>
    <rPh sb="222" eb="225">
      <t>バイキャクエキ</t>
    </rPh>
    <rPh sb="226" eb="227">
      <t>ア</t>
    </rPh>
    <rPh sb="236" eb="238">
      <t>コウシン</t>
    </rPh>
    <rPh sb="238" eb="240">
      <t>ザイゲン</t>
    </rPh>
    <rPh sb="241" eb="242">
      <t>スベ</t>
    </rPh>
    <rPh sb="243" eb="244">
      <t>マカナ</t>
    </rPh>
    <rPh sb="246" eb="247">
      <t>ホド</t>
    </rPh>
    <rPh sb="248" eb="250">
      <t>ナイブ</t>
    </rPh>
    <rPh sb="250" eb="252">
      <t>リュウホ</t>
    </rPh>
    <rPh sb="252" eb="254">
      <t>シキン</t>
    </rPh>
    <rPh sb="254" eb="256">
      <t>カクホ</t>
    </rPh>
    <rPh sb="257" eb="259">
      <t>メド</t>
    </rPh>
    <rPh sb="260" eb="261">
      <t>タ</t>
    </rPh>
    <rPh sb="267" eb="269">
      <t>キュウスイ</t>
    </rPh>
    <rPh sb="275" eb="277">
      <t>ジコ</t>
    </rPh>
    <rPh sb="277" eb="279">
      <t>スイゲン</t>
    </rPh>
    <rPh sb="280" eb="281">
      <t>トボ</t>
    </rPh>
    <rPh sb="284" eb="286">
      <t>ゼンリョウ</t>
    </rPh>
    <rPh sb="287" eb="289">
      <t>サガ</t>
    </rPh>
    <rPh sb="289" eb="291">
      <t>セイブ</t>
    </rPh>
    <rPh sb="291" eb="293">
      <t>コウイキ</t>
    </rPh>
    <rPh sb="293" eb="295">
      <t>スイドウ</t>
    </rPh>
    <rPh sb="295" eb="297">
      <t>キギョウ</t>
    </rPh>
    <rPh sb="297" eb="298">
      <t>ダン</t>
    </rPh>
    <rPh sb="301" eb="303">
      <t>ジュスイ</t>
    </rPh>
    <rPh sb="304" eb="306">
      <t>イゾン</t>
    </rPh>
    <rPh sb="316" eb="318">
      <t>キュウスイ</t>
    </rPh>
    <rPh sb="318" eb="320">
      <t>ゲンカ</t>
    </rPh>
    <rPh sb="321" eb="323">
      <t>ルイジ</t>
    </rPh>
    <rPh sb="323" eb="325">
      <t>ダンタイ</t>
    </rPh>
    <rPh sb="326" eb="328">
      <t>ヒカク</t>
    </rPh>
    <rPh sb="330" eb="331">
      <t>タカ</t>
    </rPh>
    <rPh sb="332" eb="334">
      <t>ヨウイン</t>
    </rPh>
    <rPh sb="335" eb="336">
      <t>ヒト</t>
    </rPh>
    <rPh sb="345" eb="347">
      <t>ユウシュウ</t>
    </rPh>
    <rPh sb="347" eb="348">
      <t>リツ</t>
    </rPh>
    <rPh sb="353" eb="355">
      <t>ヘイセイ</t>
    </rPh>
    <rPh sb="357" eb="358">
      <t>ネン</t>
    </rPh>
    <rPh sb="359" eb="360">
      <t>ガツ</t>
    </rPh>
    <rPh sb="360" eb="361">
      <t>ダイ</t>
    </rPh>
    <rPh sb="361" eb="363">
      <t>カンパ</t>
    </rPh>
    <rPh sb="364" eb="366">
      <t>ヘイセイ</t>
    </rPh>
    <rPh sb="368" eb="369">
      <t>ネン</t>
    </rPh>
    <rPh sb="370" eb="371">
      <t>ガツ</t>
    </rPh>
    <rPh sb="371" eb="373">
      <t>クマモト</t>
    </rPh>
    <rPh sb="373" eb="376">
      <t>ダイジシン</t>
    </rPh>
    <rPh sb="376" eb="377">
      <t>トウ</t>
    </rPh>
    <rPh sb="378" eb="380">
      <t>エイキョウ</t>
    </rPh>
    <rPh sb="381" eb="382">
      <t>カンガ</t>
    </rPh>
    <rPh sb="386" eb="388">
      <t>テイカ</t>
    </rPh>
    <rPh sb="388" eb="390">
      <t>ケイコウ</t>
    </rPh>
    <rPh sb="395" eb="397">
      <t>ロウスイ</t>
    </rPh>
    <rPh sb="397" eb="399">
      <t>チョウサ</t>
    </rPh>
    <rPh sb="400" eb="402">
      <t>ジッシ</t>
    </rPh>
    <rPh sb="403" eb="405">
      <t>ユウシュウ</t>
    </rPh>
    <rPh sb="405" eb="406">
      <t>リツ</t>
    </rPh>
    <rPh sb="406" eb="408">
      <t>カイフク</t>
    </rPh>
    <rPh sb="409" eb="411">
      <t>コウジョウ</t>
    </rPh>
    <rPh sb="412" eb="413">
      <t>ツト</t>
    </rPh>
    <phoneticPr fontId="4"/>
  </si>
  <si>
    <t>住宅地やアパート建設により給水人口の伸びが見えるものの、節水型給水装置の普及及び一世帯当たりの少人数化による使用水量の減少に伴い、水道料金収入は減少傾向にあり、資産の老朽化及び施設更新の為の確保が充分であるとは言い難い。平成28年度に受水費の単価引き下げが行われたことにより、経営状態は好転したが、一層の経費削減に努めるとともに、協議中の水道事業統合についても積極的に取り組んでいきたい。</t>
    <rPh sb="0" eb="3">
      <t>ジュウタクチ</t>
    </rPh>
    <rPh sb="8" eb="10">
      <t>ケンセツ</t>
    </rPh>
    <rPh sb="13" eb="15">
      <t>キュウスイ</t>
    </rPh>
    <rPh sb="15" eb="17">
      <t>ジンコウ</t>
    </rPh>
    <rPh sb="18" eb="19">
      <t>ノ</t>
    </rPh>
    <rPh sb="21" eb="22">
      <t>ミ</t>
    </rPh>
    <rPh sb="28" eb="31">
      <t>セッスイガタ</t>
    </rPh>
    <rPh sb="31" eb="33">
      <t>キュウスイ</t>
    </rPh>
    <rPh sb="33" eb="35">
      <t>ソウチ</t>
    </rPh>
    <rPh sb="36" eb="38">
      <t>フキュウ</t>
    </rPh>
    <rPh sb="38" eb="39">
      <t>オヨ</t>
    </rPh>
    <rPh sb="40" eb="43">
      <t>イッセタイ</t>
    </rPh>
    <rPh sb="43" eb="44">
      <t>ア</t>
    </rPh>
    <rPh sb="47" eb="51">
      <t>ショウニンズウカ</t>
    </rPh>
    <rPh sb="54" eb="56">
      <t>シヨウ</t>
    </rPh>
    <rPh sb="56" eb="58">
      <t>スイリョウ</t>
    </rPh>
    <rPh sb="59" eb="61">
      <t>ゲンショウ</t>
    </rPh>
    <rPh sb="62" eb="63">
      <t>トモナ</t>
    </rPh>
    <rPh sb="65" eb="67">
      <t>スイドウ</t>
    </rPh>
    <rPh sb="67" eb="69">
      <t>リョウキン</t>
    </rPh>
    <rPh sb="69" eb="71">
      <t>シュウニュウ</t>
    </rPh>
    <rPh sb="72" eb="74">
      <t>ゲンショウ</t>
    </rPh>
    <rPh sb="74" eb="76">
      <t>ケイコウ</t>
    </rPh>
    <rPh sb="80" eb="82">
      <t>シサン</t>
    </rPh>
    <rPh sb="83" eb="86">
      <t>ロウキュウカ</t>
    </rPh>
    <rPh sb="86" eb="87">
      <t>オヨ</t>
    </rPh>
    <rPh sb="88" eb="90">
      <t>シセツ</t>
    </rPh>
    <rPh sb="90" eb="92">
      <t>コウシン</t>
    </rPh>
    <rPh sb="93" eb="94">
      <t>タメ</t>
    </rPh>
    <rPh sb="95" eb="97">
      <t>カクホ</t>
    </rPh>
    <rPh sb="98" eb="100">
      <t>ジュウブン</t>
    </rPh>
    <rPh sb="105" eb="106">
      <t>イ</t>
    </rPh>
    <rPh sb="107" eb="108">
      <t>ガタ</t>
    </rPh>
    <rPh sb="110" eb="112">
      <t>ヘイセイ</t>
    </rPh>
    <rPh sb="114" eb="116">
      <t>ネンド</t>
    </rPh>
    <rPh sb="117" eb="119">
      <t>ジュスイ</t>
    </rPh>
    <rPh sb="119" eb="120">
      <t>ヒ</t>
    </rPh>
    <rPh sb="121" eb="123">
      <t>タンカ</t>
    </rPh>
    <rPh sb="123" eb="124">
      <t>ヒ</t>
    </rPh>
    <rPh sb="125" eb="126">
      <t>サ</t>
    </rPh>
    <rPh sb="128" eb="129">
      <t>オコナ</t>
    </rPh>
    <rPh sb="138" eb="140">
      <t>ケイエイ</t>
    </rPh>
    <rPh sb="140" eb="142">
      <t>ジョウタイ</t>
    </rPh>
    <rPh sb="143" eb="145">
      <t>コウテン</t>
    </rPh>
    <rPh sb="149" eb="151">
      <t>イッソウ</t>
    </rPh>
    <rPh sb="152" eb="154">
      <t>ケイヒ</t>
    </rPh>
    <rPh sb="154" eb="156">
      <t>サクゲン</t>
    </rPh>
    <rPh sb="157" eb="158">
      <t>ツト</t>
    </rPh>
    <rPh sb="165" eb="168">
      <t>キョウギチュウ</t>
    </rPh>
    <rPh sb="169" eb="171">
      <t>スイドウ</t>
    </rPh>
    <rPh sb="171" eb="173">
      <t>ジギョウ</t>
    </rPh>
    <rPh sb="173" eb="175">
      <t>トウゴウ</t>
    </rPh>
    <rPh sb="180" eb="183">
      <t>セッキョクテキ</t>
    </rPh>
    <rPh sb="184" eb="185">
      <t>ト</t>
    </rPh>
    <rPh sb="186" eb="187">
      <t>ク</t>
    </rPh>
    <phoneticPr fontId="4"/>
  </si>
  <si>
    <t>①有形固定資産減価償却率②管路経年化率は、類似団体と比較して老朽化の進行が懸念される。有形固定資産減価償却率が平成26年度から急に跳ね上がった背景としては、同年度より適用となった新地方公営企業会計基準に基づきみなし償却分を固定資産の減価償却に計上した為である。管路経年化率が平成26年度より低下している背景としては、老朽管を中心に更新を行った為である。管路更新率が平成26年度より低下している背景としては、それまで並行して行っていた下水道整備事業が完了し、水道事業単独での事業となった為である。又、平成28年度は管路以外の資産等の更新を行った為である。平成32年度を目標とする水道事業統合協議の進展を鑑み、平成29年度～平成31年度迄の短期的な老朽管更新計画を策定し、老朽管更新工事を実施している。基幹施設の更新と併せて大規模な更新費用が必要となる。有収率回復・向上の為にも、緊急性の高い管路を順次更新していく必要がある。</t>
    <rPh sb="1" eb="3">
      <t>ユウケイ</t>
    </rPh>
    <rPh sb="3" eb="5">
      <t>コテイ</t>
    </rPh>
    <rPh sb="5" eb="7">
      <t>シサン</t>
    </rPh>
    <rPh sb="7" eb="9">
      <t>ゲンカ</t>
    </rPh>
    <rPh sb="9" eb="11">
      <t>ショウキャク</t>
    </rPh>
    <rPh sb="11" eb="12">
      <t>リツ</t>
    </rPh>
    <rPh sb="13" eb="15">
      <t>カンロ</t>
    </rPh>
    <rPh sb="15" eb="17">
      <t>ケイネン</t>
    </rPh>
    <rPh sb="17" eb="18">
      <t>バ</t>
    </rPh>
    <rPh sb="21" eb="23">
      <t>ルイジ</t>
    </rPh>
    <rPh sb="23" eb="25">
      <t>ダンタイ</t>
    </rPh>
    <rPh sb="26" eb="28">
      <t>ヒカク</t>
    </rPh>
    <rPh sb="30" eb="33">
      <t>ロウキュウカ</t>
    </rPh>
    <rPh sb="34" eb="36">
      <t>シンコウ</t>
    </rPh>
    <rPh sb="37" eb="39">
      <t>ケネン</t>
    </rPh>
    <rPh sb="43" eb="45">
      <t>ユウケイ</t>
    </rPh>
    <rPh sb="45" eb="47">
      <t>コテイ</t>
    </rPh>
    <rPh sb="47" eb="49">
      <t>シサン</t>
    </rPh>
    <rPh sb="49" eb="51">
      <t>ゲンカ</t>
    </rPh>
    <rPh sb="51" eb="53">
      <t>ショウキャク</t>
    </rPh>
    <rPh sb="53" eb="54">
      <t>リツ</t>
    </rPh>
    <rPh sb="55" eb="57">
      <t>ヘイセイ</t>
    </rPh>
    <rPh sb="59" eb="60">
      <t>ネン</t>
    </rPh>
    <rPh sb="60" eb="61">
      <t>ド</t>
    </rPh>
    <rPh sb="63" eb="64">
      <t>キュウ</t>
    </rPh>
    <rPh sb="65" eb="66">
      <t>ハ</t>
    </rPh>
    <rPh sb="67" eb="68">
      <t>ア</t>
    </rPh>
    <rPh sb="71" eb="73">
      <t>ハイケイ</t>
    </rPh>
    <rPh sb="78" eb="79">
      <t>ドウ</t>
    </rPh>
    <rPh sb="79" eb="80">
      <t>ネン</t>
    </rPh>
    <rPh sb="80" eb="81">
      <t>ド</t>
    </rPh>
    <rPh sb="83" eb="85">
      <t>テキヨウ</t>
    </rPh>
    <rPh sb="89" eb="90">
      <t>シン</t>
    </rPh>
    <rPh sb="90" eb="92">
      <t>チホウ</t>
    </rPh>
    <rPh sb="92" eb="94">
      <t>コウエイ</t>
    </rPh>
    <rPh sb="94" eb="96">
      <t>キギョウ</t>
    </rPh>
    <rPh sb="96" eb="98">
      <t>カイケイ</t>
    </rPh>
    <rPh sb="98" eb="100">
      <t>キジュン</t>
    </rPh>
    <rPh sb="101" eb="102">
      <t>モト</t>
    </rPh>
    <rPh sb="107" eb="109">
      <t>ショウキャク</t>
    </rPh>
    <rPh sb="109" eb="110">
      <t>ブン</t>
    </rPh>
    <rPh sb="111" eb="113">
      <t>コテイ</t>
    </rPh>
    <rPh sb="113" eb="115">
      <t>シサン</t>
    </rPh>
    <rPh sb="116" eb="118">
      <t>ゲンカ</t>
    </rPh>
    <rPh sb="118" eb="120">
      <t>ショウキャク</t>
    </rPh>
    <rPh sb="121" eb="123">
      <t>ケイジョウ</t>
    </rPh>
    <rPh sb="125" eb="126">
      <t>タメ</t>
    </rPh>
    <rPh sb="130" eb="132">
      <t>カンロ</t>
    </rPh>
    <rPh sb="132" eb="135">
      <t>ケイネンカ</t>
    </rPh>
    <rPh sb="135" eb="136">
      <t>リツ</t>
    </rPh>
    <rPh sb="137" eb="139">
      <t>ヘイセイ</t>
    </rPh>
    <rPh sb="141" eb="142">
      <t>ネン</t>
    </rPh>
    <rPh sb="142" eb="143">
      <t>ド</t>
    </rPh>
    <rPh sb="176" eb="178">
      <t>カンロ</t>
    </rPh>
    <rPh sb="178" eb="180">
      <t>コウシン</t>
    </rPh>
    <rPh sb="180" eb="181">
      <t>リツ</t>
    </rPh>
    <rPh sb="182" eb="184">
      <t>ヘイセイ</t>
    </rPh>
    <rPh sb="186" eb="187">
      <t>ネン</t>
    </rPh>
    <rPh sb="187" eb="188">
      <t>ド</t>
    </rPh>
    <rPh sb="190" eb="192">
      <t>テイカ</t>
    </rPh>
    <rPh sb="196" eb="198">
      <t>ハイケイ</t>
    </rPh>
    <rPh sb="207" eb="209">
      <t>ヘイコウ</t>
    </rPh>
    <rPh sb="211" eb="212">
      <t>オコナ</t>
    </rPh>
    <rPh sb="216" eb="219">
      <t>ゲスイドウ</t>
    </rPh>
    <rPh sb="219" eb="221">
      <t>セイビ</t>
    </rPh>
    <rPh sb="221" eb="223">
      <t>ジギョウ</t>
    </rPh>
    <rPh sb="224" eb="226">
      <t>カンリョウ</t>
    </rPh>
    <rPh sb="228" eb="230">
      <t>スイドウ</t>
    </rPh>
    <rPh sb="230" eb="232">
      <t>ジギョウ</t>
    </rPh>
    <rPh sb="232" eb="234">
      <t>タンドク</t>
    </rPh>
    <rPh sb="236" eb="238">
      <t>ジギョウ</t>
    </rPh>
    <rPh sb="242" eb="243">
      <t>タメ</t>
    </rPh>
    <rPh sb="247" eb="248">
      <t>マタ</t>
    </rPh>
    <rPh sb="249" eb="251">
      <t>ヘイセイ</t>
    </rPh>
    <rPh sb="253" eb="255">
      <t>ネンド</t>
    </rPh>
    <rPh sb="256" eb="258">
      <t>カンロ</t>
    </rPh>
    <rPh sb="258" eb="260">
      <t>イガイ</t>
    </rPh>
    <rPh sb="261" eb="263">
      <t>シサン</t>
    </rPh>
    <rPh sb="263" eb="264">
      <t>トウ</t>
    </rPh>
    <rPh sb="265" eb="267">
      <t>コウシン</t>
    </rPh>
    <rPh sb="268" eb="269">
      <t>オコナ</t>
    </rPh>
    <rPh sb="271" eb="272">
      <t>タメ</t>
    </rPh>
    <rPh sb="276" eb="278">
      <t>ヘイセイ</t>
    </rPh>
    <rPh sb="280" eb="281">
      <t>ネン</t>
    </rPh>
    <rPh sb="281" eb="282">
      <t>ド</t>
    </rPh>
    <rPh sb="283" eb="285">
      <t>モクヒョウ</t>
    </rPh>
    <rPh sb="288" eb="290">
      <t>スイドウ</t>
    </rPh>
    <rPh sb="290" eb="292">
      <t>ジギョウ</t>
    </rPh>
    <rPh sb="292" eb="294">
      <t>トウゴウ</t>
    </rPh>
    <rPh sb="294" eb="296">
      <t>キョウギ</t>
    </rPh>
    <rPh sb="297" eb="299">
      <t>シンテン</t>
    </rPh>
    <rPh sb="300" eb="301">
      <t>カンガ</t>
    </rPh>
    <rPh sb="303" eb="305">
      <t>ヘイセイ</t>
    </rPh>
    <rPh sb="307" eb="308">
      <t>ネン</t>
    </rPh>
    <rPh sb="308" eb="309">
      <t>ド</t>
    </rPh>
    <rPh sb="310" eb="312">
      <t>ヘイセイ</t>
    </rPh>
    <rPh sb="314" eb="315">
      <t>ネン</t>
    </rPh>
    <rPh sb="315" eb="316">
      <t>ド</t>
    </rPh>
    <rPh sb="316" eb="317">
      <t>マデ</t>
    </rPh>
    <rPh sb="318" eb="321">
      <t>タンキテキ</t>
    </rPh>
    <rPh sb="322" eb="324">
      <t>ロウキュウ</t>
    </rPh>
    <rPh sb="324" eb="325">
      <t>カン</t>
    </rPh>
    <rPh sb="325" eb="327">
      <t>コウシン</t>
    </rPh>
    <rPh sb="327" eb="329">
      <t>ケイカク</t>
    </rPh>
    <rPh sb="330" eb="332">
      <t>サクテイ</t>
    </rPh>
    <rPh sb="334" eb="336">
      <t>ロウキュウ</t>
    </rPh>
    <rPh sb="336" eb="337">
      <t>カン</t>
    </rPh>
    <rPh sb="337" eb="339">
      <t>コウシン</t>
    </rPh>
    <rPh sb="339" eb="341">
      <t>コウジ</t>
    </rPh>
    <rPh sb="342" eb="344">
      <t>ジッシ</t>
    </rPh>
    <rPh sb="349" eb="351">
      <t>キカン</t>
    </rPh>
    <rPh sb="351" eb="353">
      <t>シセツ</t>
    </rPh>
    <rPh sb="354" eb="356">
      <t>コウシン</t>
    </rPh>
    <rPh sb="357" eb="358">
      <t>アワ</t>
    </rPh>
    <rPh sb="360" eb="363">
      <t>ダイキボ</t>
    </rPh>
    <rPh sb="364" eb="366">
      <t>コウシン</t>
    </rPh>
    <rPh sb="366" eb="368">
      <t>ヒヨウ</t>
    </rPh>
    <rPh sb="369" eb="371">
      <t>ヒツヨウ</t>
    </rPh>
    <rPh sb="375" eb="377">
      <t>ユウシュウ</t>
    </rPh>
    <rPh sb="377" eb="378">
      <t>リツ</t>
    </rPh>
    <rPh sb="378" eb="380">
      <t>カイフク</t>
    </rPh>
    <rPh sb="381" eb="383">
      <t>コウジョウ</t>
    </rPh>
    <rPh sb="384" eb="385">
      <t>タメ</t>
    </rPh>
    <rPh sb="388" eb="391">
      <t>キンキュウセイ</t>
    </rPh>
    <rPh sb="392" eb="393">
      <t>タカ</t>
    </rPh>
    <rPh sb="394" eb="396">
      <t>カンロ</t>
    </rPh>
    <rPh sb="397" eb="399">
      <t>ジュンジ</t>
    </rPh>
    <rPh sb="399" eb="401">
      <t>コウシン</t>
    </rPh>
    <rPh sb="405" eb="4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</si>
</sst>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3">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0"/>
      <name val="ＭＳ Ｐゴシック"/>
      <family val="2"/>
      <charset val="128"/>
    </font>
    <font>
      <sz val="11"/>
      <name val="ＭＳ Ｐ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
      <sz val="10.5"/>
      <color theme="1"/>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8">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2" fillId="0" borderId="0">
      <alignment vertical="center"/>
    </xf>
    <xf numFmtId="0" fontId="18" fillId="0" borderId="0"/>
    <xf numFmtId="0" fontId="16" fillId="0" borderId="0"/>
    <xf numFmtId="0" fontId="19" fillId="0" borderId="0">
      <alignment vertical="center"/>
    </xf>
    <xf numFmtId="0" fontId="14" fillId="0" borderId="0">
      <alignment vertical="center"/>
    </xf>
    <xf numFmtId="0" fontId="18" fillId="0" borderId="0"/>
    <xf numFmtId="0" fontId="1" fillId="0" borderId="0">
      <alignment vertical="center"/>
    </xf>
    <xf numFmtId="0" fontId="16" fillId="0" borderId="0"/>
    <xf numFmtId="0" fontId="20" fillId="0" borderId="0">
      <alignment vertical="center"/>
    </xf>
    <xf numFmtId="0" fontId="21" fillId="0" borderId="0"/>
  </cellStyleXfs>
  <cellXfs count="99">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5" fillId="0" borderId="0" xfId="1" applyFont="1" applyBorder="1">
      <alignment vertical="center"/>
    </xf>
    <xf numFmtId="0" fontId="9" fillId="0" borderId="6" xfId="1" applyFont="1" applyBorder="1" applyAlignment="1">
      <alignment vertical="center"/>
    </xf>
    <xf numFmtId="0" fontId="9" fillId="0" borderId="7" xfId="1" applyFont="1" applyBorder="1" applyAlignment="1">
      <alignment vertical="center"/>
    </xf>
    <xf numFmtId="0" fontId="9" fillId="0" borderId="8"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10"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10"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12" xfId="1" applyFont="1" applyBorder="1" applyAlignment="1">
      <alignment vertical="center"/>
    </xf>
    <xf numFmtId="0" fontId="5" fillId="0" borderId="9" xfId="1" applyFont="1" applyBorder="1">
      <alignment vertical="center"/>
    </xf>
    <xf numFmtId="0" fontId="5" fillId="0" borderId="10"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11" xfId="1" applyFont="1" applyBorder="1">
      <alignment vertical="center"/>
    </xf>
    <xf numFmtId="0" fontId="5" fillId="0" borderId="1" xfId="1" applyFont="1" applyBorder="1">
      <alignment vertical="center"/>
    </xf>
    <xf numFmtId="0" fontId="5" fillId="0" borderId="12" xfId="1" applyFont="1" applyBorder="1">
      <alignment vertical="center"/>
    </xf>
    <xf numFmtId="0" fontId="3" fillId="0" borderId="0" xfId="1" applyFont="1" applyBorder="1" applyAlignment="1">
      <alignment horizontal="center" vertical="center"/>
    </xf>
    <xf numFmtId="0" fontId="16" fillId="0" borderId="0" xfId="1" applyFont="1">
      <alignment vertical="center"/>
    </xf>
    <xf numFmtId="0" fontId="17" fillId="0" borderId="0" xfId="1" applyFont="1" applyProtection="1">
      <alignment vertical="center"/>
      <protection hidden="1"/>
    </xf>
    <xf numFmtId="0" fontId="17" fillId="0" borderId="0" xfId="1" applyFont="1">
      <alignment vertical="center"/>
    </xf>
    <xf numFmtId="0" fontId="2" fillId="3" borderId="5" xfId="1" applyFill="1" applyBorder="1">
      <alignment vertical="center"/>
    </xf>
    <xf numFmtId="0" fontId="2" fillId="3" borderId="13" xfId="1" applyFill="1" applyBorder="1">
      <alignment vertical="center"/>
    </xf>
    <xf numFmtId="0" fontId="2" fillId="3" borderId="14" xfId="1" applyFill="1" applyBorder="1">
      <alignment vertical="center"/>
    </xf>
    <xf numFmtId="0" fontId="2" fillId="3" borderId="15" xfId="1" applyFill="1" applyBorder="1">
      <alignment vertical="center"/>
    </xf>
    <xf numFmtId="0" fontId="2" fillId="3" borderId="5" xfId="1" applyFill="1" applyBorder="1" applyAlignment="1">
      <alignment vertical="center" shrinkToFit="1"/>
    </xf>
    <xf numFmtId="0" fontId="2" fillId="4" borderId="5" xfId="1" applyNumberFormat="1" applyFill="1" applyBorder="1" applyAlignment="1">
      <alignment vertical="center" shrinkToFit="1"/>
    </xf>
    <xf numFmtId="177" fontId="0" fillId="4" borderId="5" xfId="2" applyNumberFormat="1" applyFont="1" applyFill="1" applyBorder="1" applyAlignment="1">
      <alignment vertical="center" shrinkToFit="1"/>
    </xf>
    <xf numFmtId="178" fontId="0" fillId="4" borderId="5" xfId="2" applyNumberFormat="1" applyFont="1" applyFill="1" applyBorder="1" applyAlignment="1">
      <alignment vertical="center" shrinkToFit="1"/>
    </xf>
    <xf numFmtId="49" fontId="2" fillId="0" borderId="0" xfId="1" applyNumberFormat="1" applyAlignment="1">
      <alignment vertical="center" shrinkToFit="1"/>
    </xf>
    <xf numFmtId="0" fontId="2" fillId="0" borderId="5" xfId="1" applyNumberFormat="1" applyBorder="1" applyAlignment="1">
      <alignment vertical="center" shrinkToFit="1"/>
    </xf>
    <xf numFmtId="177" fontId="0" fillId="0" borderId="5" xfId="2" applyNumberFormat="1" applyFont="1" applyBorder="1" applyAlignment="1">
      <alignment vertical="center" shrinkToFit="1"/>
    </xf>
    <xf numFmtId="40" fontId="2" fillId="0" borderId="0" xfId="1" applyNumberFormat="1">
      <alignment vertical="center"/>
    </xf>
    <xf numFmtId="179" fontId="0" fillId="0" borderId="0" xfId="2" applyNumberFormat="1" applyFont="1" applyBorder="1" applyAlignment="1">
      <alignment vertical="center" shrinkToFit="1"/>
    </xf>
    <xf numFmtId="0" fontId="2" fillId="2" borderId="5" xfId="1" applyFill="1" applyBorder="1">
      <alignment vertical="center"/>
    </xf>
    <xf numFmtId="180" fontId="2" fillId="0" borderId="5" xfId="1" applyNumberFormat="1" applyBorder="1">
      <alignment vertical="center"/>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49" fontId="3" fillId="0" borderId="0" xfId="1" applyNumberFormat="1" applyFont="1" applyBorder="1" applyAlignment="1" applyProtection="1">
      <alignment horizontal="left" vertical="center"/>
      <protection hidden="1"/>
    </xf>
    <xf numFmtId="0" fontId="3" fillId="2" borderId="2" xfId="1" applyFont="1" applyFill="1" applyBorder="1" applyAlignment="1">
      <alignment horizontal="center" vertical="center" shrinkToFit="1"/>
    </xf>
    <xf numFmtId="0" fontId="3" fillId="2" borderId="3" xfId="1" applyFont="1" applyFill="1" applyBorder="1" applyAlignment="1">
      <alignment horizontal="center" vertical="center" shrinkToFit="1"/>
    </xf>
    <xf numFmtId="0" fontId="3" fillId="2" borderId="4" xfId="1" applyFont="1" applyFill="1" applyBorder="1" applyAlignment="1">
      <alignment horizontal="center" vertical="center" shrinkToFit="1"/>
    </xf>
    <xf numFmtId="0" fontId="3" fillId="2" borderId="5" xfId="1" applyFont="1" applyFill="1" applyBorder="1" applyAlignment="1">
      <alignment horizontal="center" vertical="center" shrinkToFit="1"/>
    </xf>
    <xf numFmtId="177" fontId="5" fillId="0" borderId="2" xfId="1" applyNumberFormat="1" applyFont="1" applyBorder="1" applyAlignment="1" applyProtection="1">
      <alignment horizontal="center" vertical="center" shrinkToFit="1"/>
      <protection hidden="1"/>
    </xf>
    <xf numFmtId="177" fontId="5" fillId="0" borderId="3" xfId="1" applyNumberFormat="1" applyFont="1" applyBorder="1" applyAlignment="1" applyProtection="1">
      <alignment horizontal="center" vertical="center" shrinkToFit="1"/>
      <protection hidden="1"/>
    </xf>
    <xf numFmtId="177" fontId="5" fillId="0" borderId="5" xfId="1" applyNumberFormat="1" applyFont="1" applyBorder="1" applyAlignment="1" applyProtection="1">
      <alignment horizontal="center" vertical="center" shrinkToFit="1"/>
      <protection hidden="1"/>
    </xf>
    <xf numFmtId="0" fontId="10" fillId="0" borderId="9"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shrinkToFit="1"/>
      <protection hidden="1"/>
    </xf>
    <xf numFmtId="0" fontId="5" fillId="0" borderId="3" xfId="1" applyNumberFormat="1" applyFont="1" applyBorder="1" applyAlignment="1" applyProtection="1">
      <alignment horizontal="center" vertical="center" shrinkToFit="1"/>
      <protection hidden="1"/>
    </xf>
    <xf numFmtId="0" fontId="5" fillId="0" borderId="4"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hidden="1"/>
    </xf>
    <xf numFmtId="0" fontId="5" fillId="0" borderId="5" xfId="1" applyNumberFormat="1" applyFont="1" applyBorder="1" applyAlignment="1" applyProtection="1">
      <alignment horizontal="center" vertical="center" shrinkToFit="1"/>
      <protection locked="0"/>
    </xf>
    <xf numFmtId="176" fontId="5" fillId="0" borderId="5" xfId="1" applyNumberFormat="1" applyFont="1" applyBorder="1" applyAlignment="1" applyProtection="1">
      <alignment horizontal="center" vertical="center" shrinkToFit="1"/>
      <protection hidden="1"/>
    </xf>
    <xf numFmtId="0" fontId="12" fillId="0" borderId="9" xfId="1" applyFont="1" applyBorder="1" applyAlignment="1">
      <alignment horizontal="center" vertical="center"/>
    </xf>
    <xf numFmtId="0" fontId="12" fillId="0" borderId="0" xfId="1" applyFont="1" applyBorder="1" applyAlignment="1">
      <alignment horizontal="center" vertical="center"/>
    </xf>
    <xf numFmtId="177" fontId="5" fillId="0" borderId="4" xfId="1" applyNumberFormat="1" applyFont="1" applyBorder="1" applyAlignment="1" applyProtection="1">
      <alignment horizontal="center" vertical="center" shrinkToFit="1"/>
      <protection hidden="1"/>
    </xf>
    <xf numFmtId="0" fontId="3" fillId="0" borderId="11" xfId="1" applyFont="1" applyBorder="1" applyAlignment="1">
      <alignment horizontal="center" vertical="center"/>
    </xf>
    <xf numFmtId="0" fontId="3" fillId="0" borderId="1"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6" xfId="1" applyFont="1" applyBorder="1" applyAlignment="1">
      <alignment horizontal="center" vertical="center"/>
    </xf>
    <xf numFmtId="0" fontId="9" fillId="0" borderId="7" xfId="1" applyFont="1" applyBorder="1" applyAlignment="1">
      <alignment horizontal="center" vertical="center"/>
    </xf>
    <xf numFmtId="0" fontId="9" fillId="0" borderId="8" xfId="1" applyFont="1" applyBorder="1" applyAlignment="1">
      <alignment horizontal="center" vertical="center"/>
    </xf>
    <xf numFmtId="0" fontId="9" fillId="0" borderId="9" xfId="1" applyFont="1" applyBorder="1" applyAlignment="1">
      <alignment horizontal="center" vertical="center"/>
    </xf>
    <xf numFmtId="0" fontId="9" fillId="0" borderId="0" xfId="1" applyFont="1" applyBorder="1" applyAlignment="1">
      <alignment horizontal="center" vertical="center"/>
    </xf>
    <xf numFmtId="0" fontId="9" fillId="0" borderId="10" xfId="1" applyFont="1" applyBorder="1" applyAlignment="1">
      <alignment horizontal="center" vertical="center"/>
    </xf>
    <xf numFmtId="0" fontId="13" fillId="0" borderId="6" xfId="1" applyFont="1" applyBorder="1" applyAlignment="1">
      <alignment horizontal="left" vertical="center"/>
    </xf>
    <xf numFmtId="0" fontId="13" fillId="0" borderId="7" xfId="1" applyFont="1" applyBorder="1" applyAlignment="1">
      <alignment horizontal="left" vertical="center"/>
    </xf>
    <xf numFmtId="0" fontId="13" fillId="0" borderId="8" xfId="1" applyFont="1" applyBorder="1" applyAlignment="1">
      <alignment horizontal="left" vertical="center"/>
    </xf>
    <xf numFmtId="0" fontId="13" fillId="0" borderId="9" xfId="1" applyFont="1" applyBorder="1" applyAlignment="1">
      <alignment horizontal="left" vertical="center"/>
    </xf>
    <xf numFmtId="0" fontId="13" fillId="0" borderId="0" xfId="1" applyFont="1" applyBorder="1" applyAlignment="1">
      <alignment horizontal="left" vertical="center"/>
    </xf>
    <xf numFmtId="0" fontId="13" fillId="0" borderId="10" xfId="1" applyFont="1" applyBorder="1" applyAlignment="1">
      <alignment horizontal="left" vertical="center"/>
    </xf>
    <xf numFmtId="0" fontId="5" fillId="0" borderId="9"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10"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5" fillId="0" borderId="11"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12" xfId="1" applyFont="1" applyBorder="1" applyAlignment="1" applyProtection="1">
      <alignment horizontal="left" vertical="top" wrapText="1"/>
      <protection locked="0"/>
    </xf>
    <xf numFmtId="0" fontId="2" fillId="3" borderId="5" xfId="1" applyFill="1" applyBorder="1" applyAlignment="1">
      <alignment horizontal="center" vertical="center"/>
    </xf>
    <xf numFmtId="0" fontId="2" fillId="3" borderId="6" xfId="1" applyFill="1" applyBorder="1" applyAlignment="1">
      <alignment horizontal="center" vertical="center"/>
    </xf>
    <xf numFmtId="0" fontId="2" fillId="3" borderId="7" xfId="1" applyFill="1" applyBorder="1" applyAlignment="1">
      <alignment horizontal="center" vertical="center"/>
    </xf>
    <xf numFmtId="0" fontId="2" fillId="3" borderId="8" xfId="1" applyFill="1" applyBorder="1" applyAlignment="1">
      <alignment horizontal="center" vertical="center"/>
    </xf>
    <xf numFmtId="0" fontId="2" fillId="3" borderId="11" xfId="1" applyFill="1" applyBorder="1" applyAlignment="1">
      <alignment horizontal="center" vertical="center"/>
    </xf>
    <xf numFmtId="0" fontId="2" fillId="3" borderId="1" xfId="1" applyFill="1" applyBorder="1" applyAlignment="1">
      <alignment horizontal="center" vertical="center"/>
    </xf>
    <xf numFmtId="0" fontId="2" fillId="3" borderId="12" xfId="1" applyFill="1" applyBorder="1" applyAlignment="1">
      <alignment horizontal="center" vertical="center"/>
    </xf>
    <xf numFmtId="0" fontId="2" fillId="3" borderId="5" xfId="1" applyFill="1" applyBorder="1" applyAlignment="1">
      <alignment horizontal="center" vertical="center" wrapText="1"/>
    </xf>
    <xf numFmtId="0" fontId="22" fillId="0" borderId="9" xfId="1" applyFont="1" applyBorder="1" applyAlignment="1" applyProtection="1">
      <alignment horizontal="left" vertical="top" wrapText="1"/>
      <protection locked="0"/>
    </xf>
    <xf numFmtId="0" fontId="22" fillId="0" borderId="0" xfId="1" applyFont="1" applyBorder="1" applyAlignment="1" applyProtection="1">
      <alignment horizontal="left" vertical="top" wrapText="1"/>
      <protection locked="0"/>
    </xf>
    <xf numFmtId="0" fontId="22" fillId="0" borderId="10" xfId="1" applyFont="1" applyBorder="1" applyAlignment="1" applyProtection="1">
      <alignment horizontal="left" vertical="top" wrapText="1"/>
      <protection locked="0"/>
    </xf>
  </cellXfs>
  <cellStyles count="18">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3" xfId="13"/>
    <cellStyle name="標準 4" xfId="14"/>
    <cellStyle name="標準 5" xfId="15"/>
    <cellStyle name="標準 6" xfId="16"/>
    <cellStyle name="標準 7" xfId="1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データ!$ED$6:$EH$6</c:f>
              <c:numCache>
                <c:formatCode>#,##0.00;"△"#,##0.00;"-"</c:formatCode>
                <c:ptCount val="5"/>
                <c:pt idx="0">
                  <c:v>0.33</c:v>
                </c:pt>
                <c:pt idx="1">
                  <c:v>2.04</c:v>
                </c:pt>
                <c:pt idx="2">
                  <c:v>1.31</c:v>
                </c:pt>
                <c:pt idx="3">
                  <c:v>0.19</c:v>
                </c:pt>
                <c:pt idx="4">
                  <c:v>0.02</c:v>
                </c:pt>
              </c:numCache>
            </c:numRef>
          </c:val>
        </c:ser>
        <c:dLbls>
          <c:showLegendKey val="0"/>
          <c:showVal val="0"/>
          <c:showCatName val="0"/>
          <c:showSerName val="0"/>
          <c:showPercent val="0"/>
          <c:showBubbleSize val="0"/>
        </c:dLbls>
        <c:gapWidth val="150"/>
        <c:axId val="191050440"/>
        <c:axId val="191050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0.64</c:v>
                </c:pt>
                <c:pt idx="2">
                  <c:v>0.56000000000000005</c:v>
                </c:pt>
                <c:pt idx="3">
                  <c:v>0.65</c:v>
                </c:pt>
                <c:pt idx="4">
                  <c:v>0.46</c:v>
                </c:pt>
              </c:numCache>
            </c:numRef>
          </c:val>
          <c:smooth val="0"/>
        </c:ser>
        <c:dLbls>
          <c:showLegendKey val="0"/>
          <c:showVal val="0"/>
          <c:showCatName val="0"/>
          <c:showSerName val="0"/>
          <c:showPercent val="0"/>
          <c:showBubbleSize val="0"/>
        </c:dLbls>
        <c:marker val="1"/>
        <c:smooth val="0"/>
        <c:axId val="191050440"/>
        <c:axId val="191050824"/>
      </c:lineChart>
      <c:dateAx>
        <c:axId val="191050440"/>
        <c:scaling>
          <c:orientation val="minMax"/>
        </c:scaling>
        <c:delete val="1"/>
        <c:axPos val="b"/>
        <c:numFmt formatCode="ge" sourceLinked="1"/>
        <c:majorTickMark val="none"/>
        <c:minorTickMark val="none"/>
        <c:tickLblPos val="none"/>
        <c:crossAx val="191050824"/>
        <c:crosses val="autoZero"/>
        <c:auto val="1"/>
        <c:lblOffset val="100"/>
        <c:baseTimeUnit val="years"/>
      </c:dateAx>
      <c:valAx>
        <c:axId val="191050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0504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データ!$X$6:$AB$6</c:f>
              <c:numCache>
                <c:formatCode>#,##0.00;"△"#,##0.00;"-"</c:formatCode>
                <c:ptCount val="5"/>
                <c:pt idx="0">
                  <c:v>107.46</c:v>
                </c:pt>
                <c:pt idx="1">
                  <c:v>109.95</c:v>
                </c:pt>
                <c:pt idx="2">
                  <c:v>105.08</c:v>
                </c:pt>
                <c:pt idx="3">
                  <c:v>106.41</c:v>
                </c:pt>
                <c:pt idx="4">
                  <c:v>109.71</c:v>
                </c:pt>
              </c:numCache>
            </c:numRef>
          </c:val>
        </c:ser>
        <c:dLbls>
          <c:showLegendKey val="0"/>
          <c:showVal val="0"/>
          <c:showCatName val="0"/>
          <c:showSerName val="0"/>
          <c:showPercent val="0"/>
          <c:showBubbleSize val="0"/>
        </c:dLbls>
        <c:gapWidth val="150"/>
        <c:axId val="191860280"/>
        <c:axId val="191359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104.95</c:v>
                </c:pt>
                <c:pt idx="1">
                  <c:v>105.53</c:v>
                </c:pt>
                <c:pt idx="2">
                  <c:v>107.2</c:v>
                </c:pt>
                <c:pt idx="3">
                  <c:v>106.62</c:v>
                </c:pt>
                <c:pt idx="4">
                  <c:v>107.95</c:v>
                </c:pt>
              </c:numCache>
            </c:numRef>
          </c:val>
          <c:smooth val="0"/>
        </c:ser>
        <c:dLbls>
          <c:showLegendKey val="0"/>
          <c:showVal val="0"/>
          <c:showCatName val="0"/>
          <c:showSerName val="0"/>
          <c:showPercent val="0"/>
          <c:showBubbleSize val="0"/>
        </c:dLbls>
        <c:marker val="1"/>
        <c:smooth val="0"/>
        <c:axId val="191860280"/>
        <c:axId val="191359976"/>
      </c:lineChart>
      <c:dateAx>
        <c:axId val="191860280"/>
        <c:scaling>
          <c:orientation val="minMax"/>
        </c:scaling>
        <c:delete val="1"/>
        <c:axPos val="b"/>
        <c:numFmt formatCode="ge" sourceLinked="1"/>
        <c:majorTickMark val="none"/>
        <c:minorTickMark val="none"/>
        <c:tickLblPos val="none"/>
        <c:crossAx val="191359976"/>
        <c:crosses val="autoZero"/>
        <c:auto val="1"/>
        <c:lblOffset val="100"/>
        <c:baseTimeUnit val="years"/>
      </c:dateAx>
      <c:valAx>
        <c:axId val="191359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8602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データ!$DH$6:$DL$6</c:f>
              <c:numCache>
                <c:formatCode>#,##0.00;"△"#,##0.00;"-"</c:formatCode>
                <c:ptCount val="5"/>
                <c:pt idx="0">
                  <c:v>16.920000000000002</c:v>
                </c:pt>
                <c:pt idx="1">
                  <c:v>17.45</c:v>
                </c:pt>
                <c:pt idx="2">
                  <c:v>52.41</c:v>
                </c:pt>
                <c:pt idx="3">
                  <c:v>54.39</c:v>
                </c:pt>
                <c:pt idx="4">
                  <c:v>54.93</c:v>
                </c:pt>
              </c:numCache>
            </c:numRef>
          </c:val>
        </c:ser>
        <c:dLbls>
          <c:showLegendKey val="0"/>
          <c:showVal val="0"/>
          <c:showCatName val="0"/>
          <c:showSerName val="0"/>
          <c:showPercent val="0"/>
          <c:showBubbleSize val="0"/>
        </c:dLbls>
        <c:gapWidth val="150"/>
        <c:axId val="191369456"/>
        <c:axId val="1914072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35.18</c:v>
                </c:pt>
                <c:pt idx="1">
                  <c:v>36.43</c:v>
                </c:pt>
                <c:pt idx="2">
                  <c:v>46.12</c:v>
                </c:pt>
                <c:pt idx="3">
                  <c:v>47.44</c:v>
                </c:pt>
                <c:pt idx="4">
                  <c:v>48.3</c:v>
                </c:pt>
              </c:numCache>
            </c:numRef>
          </c:val>
          <c:smooth val="0"/>
        </c:ser>
        <c:dLbls>
          <c:showLegendKey val="0"/>
          <c:showVal val="0"/>
          <c:showCatName val="0"/>
          <c:showSerName val="0"/>
          <c:showPercent val="0"/>
          <c:showBubbleSize val="0"/>
        </c:dLbls>
        <c:marker val="1"/>
        <c:smooth val="0"/>
        <c:axId val="191369456"/>
        <c:axId val="191407248"/>
      </c:lineChart>
      <c:dateAx>
        <c:axId val="191369456"/>
        <c:scaling>
          <c:orientation val="minMax"/>
        </c:scaling>
        <c:delete val="1"/>
        <c:axPos val="b"/>
        <c:numFmt formatCode="ge" sourceLinked="1"/>
        <c:majorTickMark val="none"/>
        <c:minorTickMark val="none"/>
        <c:tickLblPos val="none"/>
        <c:crossAx val="191407248"/>
        <c:crosses val="autoZero"/>
        <c:auto val="1"/>
        <c:lblOffset val="100"/>
        <c:baseTimeUnit val="years"/>
      </c:dateAx>
      <c:valAx>
        <c:axId val="1914072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36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データ!$DS$6:$DW$6</c:f>
              <c:numCache>
                <c:formatCode>#,##0.00;"△"#,##0.00;"-"</c:formatCode>
                <c:ptCount val="5"/>
                <c:pt idx="0">
                  <c:v>11.65</c:v>
                </c:pt>
                <c:pt idx="1">
                  <c:v>14.16</c:v>
                </c:pt>
                <c:pt idx="2">
                  <c:v>13.53</c:v>
                </c:pt>
                <c:pt idx="3">
                  <c:v>13.41</c:v>
                </c:pt>
                <c:pt idx="4">
                  <c:v>13.03</c:v>
                </c:pt>
              </c:numCache>
            </c:numRef>
          </c:val>
        </c:ser>
        <c:dLbls>
          <c:showLegendKey val="0"/>
          <c:showVal val="0"/>
          <c:showCatName val="0"/>
          <c:showSerName val="0"/>
          <c:showPercent val="0"/>
          <c:showBubbleSize val="0"/>
        </c:dLbls>
        <c:gapWidth val="150"/>
        <c:axId val="191486912"/>
        <c:axId val="189790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8.41</c:v>
                </c:pt>
                <c:pt idx="1">
                  <c:v>8.7200000000000006</c:v>
                </c:pt>
                <c:pt idx="2">
                  <c:v>9.86</c:v>
                </c:pt>
                <c:pt idx="3">
                  <c:v>11.16</c:v>
                </c:pt>
                <c:pt idx="4">
                  <c:v>12.43</c:v>
                </c:pt>
              </c:numCache>
            </c:numRef>
          </c:val>
          <c:smooth val="0"/>
        </c:ser>
        <c:dLbls>
          <c:showLegendKey val="0"/>
          <c:showVal val="0"/>
          <c:showCatName val="0"/>
          <c:showSerName val="0"/>
          <c:showPercent val="0"/>
          <c:showBubbleSize val="0"/>
        </c:dLbls>
        <c:marker val="1"/>
        <c:smooth val="0"/>
        <c:axId val="191486912"/>
        <c:axId val="189790184"/>
      </c:lineChart>
      <c:dateAx>
        <c:axId val="191486912"/>
        <c:scaling>
          <c:orientation val="minMax"/>
        </c:scaling>
        <c:delete val="1"/>
        <c:axPos val="b"/>
        <c:numFmt formatCode="ge" sourceLinked="1"/>
        <c:majorTickMark val="none"/>
        <c:minorTickMark val="none"/>
        <c:tickLblPos val="none"/>
        <c:crossAx val="189790184"/>
        <c:crosses val="autoZero"/>
        <c:auto val="1"/>
        <c:lblOffset val="100"/>
        <c:baseTimeUnit val="years"/>
      </c:dateAx>
      <c:valAx>
        <c:axId val="1897901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486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データ!$AI$6:$AM$6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91494248"/>
        <c:axId val="191494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26.81</c:v>
                </c:pt>
                <c:pt idx="1">
                  <c:v>28.31</c:v>
                </c:pt>
                <c:pt idx="2">
                  <c:v>13.46</c:v>
                </c:pt>
                <c:pt idx="3">
                  <c:v>12.59</c:v>
                </c:pt>
                <c:pt idx="4">
                  <c:v>12.44</c:v>
                </c:pt>
              </c:numCache>
            </c:numRef>
          </c:val>
          <c:smooth val="0"/>
        </c:ser>
        <c:dLbls>
          <c:showLegendKey val="0"/>
          <c:showVal val="0"/>
          <c:showCatName val="0"/>
          <c:showSerName val="0"/>
          <c:showPercent val="0"/>
          <c:showBubbleSize val="0"/>
        </c:dLbls>
        <c:marker val="1"/>
        <c:smooth val="0"/>
        <c:axId val="191494248"/>
        <c:axId val="191494640"/>
      </c:lineChart>
      <c:dateAx>
        <c:axId val="191494248"/>
        <c:scaling>
          <c:orientation val="minMax"/>
        </c:scaling>
        <c:delete val="1"/>
        <c:axPos val="b"/>
        <c:numFmt formatCode="ge" sourceLinked="1"/>
        <c:majorTickMark val="none"/>
        <c:minorTickMark val="none"/>
        <c:tickLblPos val="none"/>
        <c:crossAx val="191494640"/>
        <c:crosses val="autoZero"/>
        <c:auto val="1"/>
        <c:lblOffset val="100"/>
        <c:baseTimeUnit val="years"/>
      </c:dateAx>
      <c:valAx>
        <c:axId val="191494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494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データ!$AT$6:$AX$6</c:f>
              <c:numCache>
                <c:formatCode>#,##0.00;"△"#,##0.00;"-"</c:formatCode>
                <c:ptCount val="5"/>
                <c:pt idx="0">
                  <c:v>2713.45</c:v>
                </c:pt>
                <c:pt idx="1">
                  <c:v>1098.8900000000001</c:v>
                </c:pt>
                <c:pt idx="2">
                  <c:v>1300.44</c:v>
                </c:pt>
                <c:pt idx="3">
                  <c:v>1483.07</c:v>
                </c:pt>
                <c:pt idx="4">
                  <c:v>2063.06</c:v>
                </c:pt>
              </c:numCache>
            </c:numRef>
          </c:val>
        </c:ser>
        <c:dLbls>
          <c:showLegendKey val="0"/>
          <c:showVal val="0"/>
          <c:showCatName val="0"/>
          <c:showSerName val="0"/>
          <c:showPercent val="0"/>
          <c:showBubbleSize val="0"/>
        </c:dLbls>
        <c:gapWidth val="150"/>
        <c:axId val="191555776"/>
        <c:axId val="1915561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1002.64</c:v>
                </c:pt>
                <c:pt idx="1">
                  <c:v>1164.51</c:v>
                </c:pt>
                <c:pt idx="2">
                  <c:v>434.72</c:v>
                </c:pt>
                <c:pt idx="3">
                  <c:v>416.14</c:v>
                </c:pt>
                <c:pt idx="4">
                  <c:v>371.89</c:v>
                </c:pt>
              </c:numCache>
            </c:numRef>
          </c:val>
          <c:smooth val="0"/>
        </c:ser>
        <c:dLbls>
          <c:showLegendKey val="0"/>
          <c:showVal val="0"/>
          <c:showCatName val="0"/>
          <c:showSerName val="0"/>
          <c:showPercent val="0"/>
          <c:showBubbleSize val="0"/>
        </c:dLbls>
        <c:marker val="1"/>
        <c:smooth val="0"/>
        <c:axId val="191555776"/>
        <c:axId val="191556168"/>
      </c:lineChart>
      <c:dateAx>
        <c:axId val="191555776"/>
        <c:scaling>
          <c:orientation val="minMax"/>
        </c:scaling>
        <c:delete val="1"/>
        <c:axPos val="b"/>
        <c:numFmt formatCode="ge" sourceLinked="1"/>
        <c:majorTickMark val="none"/>
        <c:minorTickMark val="none"/>
        <c:tickLblPos val="none"/>
        <c:crossAx val="191556168"/>
        <c:crosses val="autoZero"/>
        <c:auto val="1"/>
        <c:lblOffset val="100"/>
        <c:baseTimeUnit val="years"/>
      </c:dateAx>
      <c:valAx>
        <c:axId val="19155616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555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データ!$BE$6:$BI$6</c:f>
              <c:numCache>
                <c:formatCode>#,##0.00;"△"#,##0.00;"-"</c:formatCode>
                <c:ptCount val="5"/>
                <c:pt idx="0">
                  <c:v>41.26</c:v>
                </c:pt>
                <c:pt idx="1">
                  <c:v>41.58</c:v>
                </c:pt>
                <c:pt idx="2">
                  <c:v>40.57</c:v>
                </c:pt>
                <c:pt idx="3">
                  <c:v>37.21</c:v>
                </c:pt>
                <c:pt idx="4">
                  <c:v>34.92</c:v>
                </c:pt>
              </c:numCache>
            </c:numRef>
          </c:val>
        </c:ser>
        <c:dLbls>
          <c:showLegendKey val="0"/>
          <c:showVal val="0"/>
          <c:showCatName val="0"/>
          <c:showSerName val="0"/>
          <c:showPercent val="0"/>
          <c:showBubbleSize val="0"/>
        </c:dLbls>
        <c:gapWidth val="150"/>
        <c:axId val="191496992"/>
        <c:axId val="191496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520.29999999999995</c:v>
                </c:pt>
                <c:pt idx="1">
                  <c:v>498.27</c:v>
                </c:pt>
                <c:pt idx="2">
                  <c:v>495.76</c:v>
                </c:pt>
                <c:pt idx="3">
                  <c:v>487.22</c:v>
                </c:pt>
                <c:pt idx="4">
                  <c:v>483.11</c:v>
                </c:pt>
              </c:numCache>
            </c:numRef>
          </c:val>
          <c:smooth val="0"/>
        </c:ser>
        <c:dLbls>
          <c:showLegendKey val="0"/>
          <c:showVal val="0"/>
          <c:showCatName val="0"/>
          <c:showSerName val="0"/>
          <c:showPercent val="0"/>
          <c:showBubbleSize val="0"/>
        </c:dLbls>
        <c:marker val="1"/>
        <c:smooth val="0"/>
        <c:axId val="191496992"/>
        <c:axId val="191496600"/>
      </c:lineChart>
      <c:dateAx>
        <c:axId val="191496992"/>
        <c:scaling>
          <c:orientation val="minMax"/>
        </c:scaling>
        <c:delete val="1"/>
        <c:axPos val="b"/>
        <c:numFmt formatCode="ge" sourceLinked="1"/>
        <c:majorTickMark val="none"/>
        <c:minorTickMark val="none"/>
        <c:tickLblPos val="none"/>
        <c:crossAx val="191496600"/>
        <c:crosses val="autoZero"/>
        <c:auto val="1"/>
        <c:lblOffset val="100"/>
        <c:baseTimeUnit val="years"/>
      </c:dateAx>
      <c:valAx>
        <c:axId val="191496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91496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データ!$BP$6:$BT$6</c:f>
              <c:numCache>
                <c:formatCode>#,##0.00;"△"#,##0.00;"-"</c:formatCode>
                <c:ptCount val="5"/>
                <c:pt idx="0">
                  <c:v>105.03</c:v>
                </c:pt>
                <c:pt idx="1">
                  <c:v>104.53</c:v>
                </c:pt>
                <c:pt idx="2">
                  <c:v>97.01</c:v>
                </c:pt>
                <c:pt idx="3">
                  <c:v>101.6</c:v>
                </c:pt>
                <c:pt idx="4">
                  <c:v>100.21</c:v>
                </c:pt>
              </c:numCache>
            </c:numRef>
          </c:val>
        </c:ser>
        <c:dLbls>
          <c:showLegendKey val="0"/>
          <c:showVal val="0"/>
          <c:showCatName val="0"/>
          <c:showSerName val="0"/>
          <c:showPercent val="0"/>
          <c:showBubbleSize val="0"/>
        </c:dLbls>
        <c:gapWidth val="150"/>
        <c:axId val="191557344"/>
        <c:axId val="191557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90.69</c:v>
                </c:pt>
                <c:pt idx="1">
                  <c:v>90.64</c:v>
                </c:pt>
                <c:pt idx="2">
                  <c:v>93.66</c:v>
                </c:pt>
                <c:pt idx="3">
                  <c:v>92.76</c:v>
                </c:pt>
                <c:pt idx="4">
                  <c:v>93.28</c:v>
                </c:pt>
              </c:numCache>
            </c:numRef>
          </c:val>
          <c:smooth val="0"/>
        </c:ser>
        <c:dLbls>
          <c:showLegendKey val="0"/>
          <c:showVal val="0"/>
          <c:showCatName val="0"/>
          <c:showSerName val="0"/>
          <c:showPercent val="0"/>
          <c:showBubbleSize val="0"/>
        </c:dLbls>
        <c:marker val="1"/>
        <c:smooth val="0"/>
        <c:axId val="191557344"/>
        <c:axId val="191557736"/>
      </c:lineChart>
      <c:dateAx>
        <c:axId val="191557344"/>
        <c:scaling>
          <c:orientation val="minMax"/>
        </c:scaling>
        <c:delete val="1"/>
        <c:axPos val="b"/>
        <c:numFmt formatCode="ge" sourceLinked="1"/>
        <c:majorTickMark val="none"/>
        <c:minorTickMark val="none"/>
        <c:tickLblPos val="none"/>
        <c:crossAx val="191557736"/>
        <c:crosses val="autoZero"/>
        <c:auto val="1"/>
        <c:lblOffset val="100"/>
        <c:baseTimeUnit val="years"/>
      </c:dateAx>
      <c:valAx>
        <c:axId val="191557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557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データ!$CA$6:$CE$6</c:f>
              <c:numCache>
                <c:formatCode>#,##0.00;"△"#,##0.00;"-"</c:formatCode>
                <c:ptCount val="5"/>
                <c:pt idx="0">
                  <c:v>253.82</c:v>
                </c:pt>
                <c:pt idx="1">
                  <c:v>244.72</c:v>
                </c:pt>
                <c:pt idx="2">
                  <c:v>257.52999999999997</c:v>
                </c:pt>
                <c:pt idx="3">
                  <c:v>249.91</c:v>
                </c:pt>
                <c:pt idx="4">
                  <c:v>253.41</c:v>
                </c:pt>
              </c:numCache>
            </c:numRef>
          </c:val>
        </c:ser>
        <c:dLbls>
          <c:showLegendKey val="0"/>
          <c:showVal val="0"/>
          <c:showCatName val="0"/>
          <c:showSerName val="0"/>
          <c:showPercent val="0"/>
          <c:showBubbleSize val="0"/>
        </c:dLbls>
        <c:gapWidth val="150"/>
        <c:axId val="191555384"/>
        <c:axId val="191558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211.08</c:v>
                </c:pt>
                <c:pt idx="1">
                  <c:v>213.52</c:v>
                </c:pt>
                <c:pt idx="2">
                  <c:v>208.21</c:v>
                </c:pt>
                <c:pt idx="3">
                  <c:v>208.67</c:v>
                </c:pt>
                <c:pt idx="4">
                  <c:v>208.29</c:v>
                </c:pt>
              </c:numCache>
            </c:numRef>
          </c:val>
          <c:smooth val="0"/>
        </c:ser>
        <c:dLbls>
          <c:showLegendKey val="0"/>
          <c:showVal val="0"/>
          <c:showCatName val="0"/>
          <c:showSerName val="0"/>
          <c:showPercent val="0"/>
          <c:showBubbleSize val="0"/>
        </c:dLbls>
        <c:marker val="1"/>
        <c:smooth val="0"/>
        <c:axId val="191555384"/>
        <c:axId val="191558912"/>
      </c:lineChart>
      <c:dateAx>
        <c:axId val="191555384"/>
        <c:scaling>
          <c:orientation val="minMax"/>
        </c:scaling>
        <c:delete val="1"/>
        <c:axPos val="b"/>
        <c:numFmt formatCode="ge" sourceLinked="1"/>
        <c:majorTickMark val="none"/>
        <c:minorTickMark val="none"/>
        <c:tickLblPos val="none"/>
        <c:crossAx val="191558912"/>
        <c:crosses val="autoZero"/>
        <c:auto val="1"/>
        <c:lblOffset val="100"/>
        <c:baseTimeUnit val="years"/>
      </c:dateAx>
      <c:valAx>
        <c:axId val="191558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555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データ!$CL$6:$CP$6</c:f>
              <c:numCache>
                <c:formatCode>#,##0.00;"△"#,##0.00;"-"</c:formatCode>
                <c:ptCount val="5"/>
                <c:pt idx="0">
                  <c:v>59.85</c:v>
                </c:pt>
                <c:pt idx="1">
                  <c:v>57.5</c:v>
                </c:pt>
                <c:pt idx="2">
                  <c:v>57.95</c:v>
                </c:pt>
                <c:pt idx="3">
                  <c:v>59.34</c:v>
                </c:pt>
                <c:pt idx="4">
                  <c:v>62.03</c:v>
                </c:pt>
              </c:numCache>
            </c:numRef>
          </c:val>
        </c:ser>
        <c:dLbls>
          <c:showLegendKey val="0"/>
          <c:showVal val="0"/>
          <c:showCatName val="0"/>
          <c:showSerName val="0"/>
          <c:showPercent val="0"/>
          <c:showBubbleSize val="0"/>
        </c:dLbls>
        <c:gapWidth val="150"/>
        <c:axId val="191714304"/>
        <c:axId val="191714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49.69</c:v>
                </c:pt>
                <c:pt idx="1">
                  <c:v>49.77</c:v>
                </c:pt>
                <c:pt idx="2">
                  <c:v>49.22</c:v>
                </c:pt>
                <c:pt idx="3">
                  <c:v>49.08</c:v>
                </c:pt>
                <c:pt idx="4">
                  <c:v>49.32</c:v>
                </c:pt>
              </c:numCache>
            </c:numRef>
          </c:val>
          <c:smooth val="0"/>
        </c:ser>
        <c:dLbls>
          <c:showLegendKey val="0"/>
          <c:showVal val="0"/>
          <c:showCatName val="0"/>
          <c:showSerName val="0"/>
          <c:showPercent val="0"/>
          <c:showBubbleSize val="0"/>
        </c:dLbls>
        <c:marker val="1"/>
        <c:smooth val="0"/>
        <c:axId val="191714304"/>
        <c:axId val="191714696"/>
      </c:lineChart>
      <c:dateAx>
        <c:axId val="191714304"/>
        <c:scaling>
          <c:orientation val="minMax"/>
        </c:scaling>
        <c:delete val="1"/>
        <c:axPos val="b"/>
        <c:numFmt formatCode="ge" sourceLinked="1"/>
        <c:majorTickMark val="none"/>
        <c:minorTickMark val="none"/>
        <c:tickLblPos val="none"/>
        <c:crossAx val="191714696"/>
        <c:crosses val="autoZero"/>
        <c:auto val="1"/>
        <c:lblOffset val="100"/>
        <c:baseTimeUnit val="years"/>
      </c:dateAx>
      <c:valAx>
        <c:axId val="191714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714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データ!$CW$6:$DA$6</c:f>
              <c:numCache>
                <c:formatCode>#,##0.00;"△"#,##0.00;"-"</c:formatCode>
                <c:ptCount val="5"/>
                <c:pt idx="0">
                  <c:v>86.29</c:v>
                </c:pt>
                <c:pt idx="1">
                  <c:v>88.16</c:v>
                </c:pt>
                <c:pt idx="2">
                  <c:v>86.8</c:v>
                </c:pt>
                <c:pt idx="3">
                  <c:v>85.37</c:v>
                </c:pt>
                <c:pt idx="4">
                  <c:v>81.73</c:v>
                </c:pt>
              </c:numCache>
            </c:numRef>
          </c:val>
        </c:ser>
        <c:dLbls>
          <c:showLegendKey val="0"/>
          <c:showVal val="0"/>
          <c:showCatName val="0"/>
          <c:showSerName val="0"/>
          <c:showPercent val="0"/>
          <c:showBubbleSize val="0"/>
        </c:dLbls>
        <c:gapWidth val="150"/>
        <c:axId val="191715872"/>
        <c:axId val="1917162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80.010000000000005</c:v>
                </c:pt>
                <c:pt idx="1">
                  <c:v>79.98</c:v>
                </c:pt>
                <c:pt idx="2">
                  <c:v>79.48</c:v>
                </c:pt>
                <c:pt idx="3">
                  <c:v>79.3</c:v>
                </c:pt>
                <c:pt idx="4">
                  <c:v>79.34</c:v>
                </c:pt>
              </c:numCache>
            </c:numRef>
          </c:val>
          <c:smooth val="0"/>
        </c:ser>
        <c:dLbls>
          <c:showLegendKey val="0"/>
          <c:showVal val="0"/>
          <c:showCatName val="0"/>
          <c:showSerName val="0"/>
          <c:showPercent val="0"/>
          <c:showBubbleSize val="0"/>
        </c:dLbls>
        <c:marker val="1"/>
        <c:smooth val="0"/>
        <c:axId val="191715872"/>
        <c:axId val="191716264"/>
      </c:lineChart>
      <c:dateAx>
        <c:axId val="191715872"/>
        <c:scaling>
          <c:orientation val="minMax"/>
        </c:scaling>
        <c:delete val="1"/>
        <c:axPos val="b"/>
        <c:numFmt formatCode="ge" sourceLinked="1"/>
        <c:majorTickMark val="none"/>
        <c:minorTickMark val="none"/>
        <c:tickLblPos val="none"/>
        <c:crossAx val="191716264"/>
        <c:crosses val="autoZero"/>
        <c:auto val="1"/>
        <c:lblOffset val="100"/>
        <c:baseTimeUnit val="years"/>
      </c:dateAx>
      <c:valAx>
        <c:axId val="191716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917158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【262.87】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【270.87】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【163.27】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【47.91】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S1" zoomScaleNormal="100" workbookViewId="0">
      <selection activeCell="B2" sqref="B2:BZ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45" t="str">
        <f>データ!H6</f>
        <v>佐賀県　江北町</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5"/>
      <c r="AI6" s="5"/>
      <c r="AJ6" s="5"/>
      <c r="AK6" s="5"/>
      <c r="AL6" s="5"/>
      <c r="AM6" s="5"/>
      <c r="AN6" s="5"/>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5"/>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4"/>
      <c r="BK7" s="4"/>
      <c r="BL7" s="6" t="s">
        <v>9</v>
      </c>
      <c r="BM7" s="7"/>
      <c r="BN7" s="7"/>
      <c r="BO7" s="7"/>
      <c r="BP7" s="7"/>
      <c r="BQ7" s="7"/>
      <c r="BR7" s="7"/>
      <c r="BS7" s="7"/>
      <c r="BT7" s="7"/>
      <c r="BU7" s="7"/>
      <c r="BV7" s="7"/>
      <c r="BW7" s="7"/>
      <c r="BX7" s="7"/>
      <c r="BY7" s="8"/>
    </row>
    <row r="8" spans="1:78" ht="18.75" customHeight="1">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A8</v>
      </c>
      <c r="X8" s="59"/>
      <c r="Y8" s="59"/>
      <c r="Z8" s="59"/>
      <c r="AA8" s="59"/>
      <c r="AB8" s="59"/>
      <c r="AC8" s="59"/>
      <c r="AD8" s="60" t="s">
        <v>116</v>
      </c>
      <c r="AE8" s="60"/>
      <c r="AF8" s="60"/>
      <c r="AG8" s="60"/>
      <c r="AH8" s="60"/>
      <c r="AI8" s="60"/>
      <c r="AJ8" s="60"/>
      <c r="AK8" s="5"/>
      <c r="AL8" s="61">
        <f>データ!$R$6</f>
        <v>9667</v>
      </c>
      <c r="AM8" s="61"/>
      <c r="AN8" s="61"/>
      <c r="AO8" s="61"/>
      <c r="AP8" s="61"/>
      <c r="AQ8" s="61"/>
      <c r="AR8" s="61"/>
      <c r="AS8" s="61"/>
      <c r="AT8" s="51">
        <f>データ!$S$6</f>
        <v>24.49</v>
      </c>
      <c r="AU8" s="52"/>
      <c r="AV8" s="52"/>
      <c r="AW8" s="52"/>
      <c r="AX8" s="52"/>
      <c r="AY8" s="52"/>
      <c r="AZ8" s="52"/>
      <c r="BA8" s="52"/>
      <c r="BB8" s="53">
        <f>データ!$T$6</f>
        <v>394.73</v>
      </c>
      <c r="BC8" s="53"/>
      <c r="BD8" s="53"/>
      <c r="BE8" s="53"/>
      <c r="BF8" s="53"/>
      <c r="BG8" s="53"/>
      <c r="BH8" s="53"/>
      <c r="BI8" s="53"/>
      <c r="BJ8" s="4"/>
      <c r="BK8" s="4"/>
      <c r="BL8" s="54" t="s">
        <v>10</v>
      </c>
      <c r="BM8" s="55"/>
      <c r="BN8" s="9" t="s">
        <v>11</v>
      </c>
      <c r="BO8" s="10"/>
      <c r="BP8" s="10"/>
      <c r="BQ8" s="10"/>
      <c r="BR8" s="10"/>
      <c r="BS8" s="10"/>
      <c r="BT8" s="10"/>
      <c r="BU8" s="10"/>
      <c r="BV8" s="10"/>
      <c r="BW8" s="10"/>
      <c r="BX8" s="10"/>
      <c r="BY8" s="11"/>
    </row>
    <row r="9" spans="1:78" ht="18.75" customHeight="1">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5"/>
      <c r="AI9" s="5"/>
      <c r="AJ9" s="5"/>
      <c r="AK9" s="5"/>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4"/>
      <c r="BK9" s="4"/>
      <c r="BL9" s="62" t="s">
        <v>19</v>
      </c>
      <c r="BM9" s="63"/>
      <c r="BN9" s="12" t="s">
        <v>20</v>
      </c>
      <c r="BO9" s="13"/>
      <c r="BP9" s="13"/>
      <c r="BQ9" s="13"/>
      <c r="BR9" s="13"/>
      <c r="BS9" s="13"/>
      <c r="BT9" s="13"/>
      <c r="BU9" s="13"/>
      <c r="BV9" s="13"/>
      <c r="BW9" s="13"/>
      <c r="BX9" s="13"/>
      <c r="BY9" s="14"/>
    </row>
    <row r="10" spans="1:78" ht="18.75" customHeight="1">
      <c r="A10" s="2"/>
      <c r="B10" s="51" t="str">
        <f>データ!$N$6</f>
        <v>-</v>
      </c>
      <c r="C10" s="52"/>
      <c r="D10" s="52"/>
      <c r="E10" s="52"/>
      <c r="F10" s="52"/>
      <c r="G10" s="52"/>
      <c r="H10" s="52"/>
      <c r="I10" s="51">
        <f>データ!$O$6</f>
        <v>95.17</v>
      </c>
      <c r="J10" s="52"/>
      <c r="K10" s="52"/>
      <c r="L10" s="52"/>
      <c r="M10" s="52"/>
      <c r="N10" s="52"/>
      <c r="O10" s="64"/>
      <c r="P10" s="53">
        <f>データ!$P$6</f>
        <v>99.93</v>
      </c>
      <c r="Q10" s="53"/>
      <c r="R10" s="53"/>
      <c r="S10" s="53"/>
      <c r="T10" s="53"/>
      <c r="U10" s="53"/>
      <c r="V10" s="53"/>
      <c r="W10" s="61">
        <f>データ!$Q$6</f>
        <v>5180</v>
      </c>
      <c r="X10" s="61"/>
      <c r="Y10" s="61"/>
      <c r="Z10" s="61"/>
      <c r="AA10" s="61"/>
      <c r="AB10" s="61"/>
      <c r="AC10" s="61"/>
      <c r="AD10" s="2"/>
      <c r="AE10" s="2"/>
      <c r="AF10" s="2"/>
      <c r="AG10" s="2"/>
      <c r="AH10" s="5"/>
      <c r="AI10" s="5"/>
      <c r="AJ10" s="5"/>
      <c r="AK10" s="5"/>
      <c r="AL10" s="61">
        <f>データ!$U$6</f>
        <v>9625</v>
      </c>
      <c r="AM10" s="61"/>
      <c r="AN10" s="61"/>
      <c r="AO10" s="61"/>
      <c r="AP10" s="61"/>
      <c r="AQ10" s="61"/>
      <c r="AR10" s="61"/>
      <c r="AS10" s="61"/>
      <c r="AT10" s="51">
        <f>データ!$V$6</f>
        <v>24.48</v>
      </c>
      <c r="AU10" s="52"/>
      <c r="AV10" s="52"/>
      <c r="AW10" s="52"/>
      <c r="AX10" s="52"/>
      <c r="AY10" s="52"/>
      <c r="AZ10" s="52"/>
      <c r="BA10" s="52"/>
      <c r="BB10" s="53">
        <f>データ!$W$6</f>
        <v>393.18</v>
      </c>
      <c r="BC10" s="53"/>
      <c r="BD10" s="53"/>
      <c r="BE10" s="53"/>
      <c r="BF10" s="53"/>
      <c r="BG10" s="53"/>
      <c r="BH10" s="53"/>
      <c r="BI10" s="53"/>
      <c r="BJ10" s="2"/>
      <c r="BK10" s="2"/>
      <c r="BL10" s="65" t="s">
        <v>21</v>
      </c>
      <c r="BM10" s="66"/>
      <c r="BN10" s="15" t="s">
        <v>22</v>
      </c>
      <c r="BO10" s="16"/>
      <c r="BP10" s="16"/>
      <c r="BQ10" s="16"/>
      <c r="BR10" s="16"/>
      <c r="BS10" s="16"/>
      <c r="BT10" s="16"/>
      <c r="BU10" s="16"/>
      <c r="BV10" s="16"/>
      <c r="BW10" s="16"/>
      <c r="BX10" s="16"/>
      <c r="BY10" s="17"/>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c r="A16" s="2"/>
      <c r="B16" s="18"/>
      <c r="C16" s="5"/>
      <c r="D16" s="5"/>
      <c r="E16" s="5"/>
      <c r="F16" s="5"/>
      <c r="G16" s="5"/>
      <c r="H16" s="5"/>
      <c r="I16" s="5"/>
      <c r="J16" s="5"/>
      <c r="K16" s="5"/>
      <c r="L16" s="5"/>
      <c r="M16" s="5"/>
      <c r="N16" s="5"/>
      <c r="O16" s="5"/>
      <c r="P16" s="5"/>
      <c r="Q16" s="5"/>
      <c r="R16" s="5"/>
      <c r="S16" s="5"/>
      <c r="T16" s="5"/>
      <c r="U16" s="5"/>
      <c r="V16" s="5"/>
      <c r="W16" s="5"/>
      <c r="X16" s="5"/>
      <c r="Y16" s="5"/>
      <c r="Z16" s="5"/>
      <c r="AA16" s="5"/>
      <c r="AB16" s="5"/>
      <c r="AC16" s="5"/>
      <c r="AD16" s="5"/>
      <c r="AE16" s="5"/>
      <c r="AF16" s="5"/>
      <c r="AG16" s="5"/>
      <c r="AH16" s="5"/>
      <c r="AI16" s="5"/>
      <c r="AJ16" s="5"/>
      <c r="AK16" s="5"/>
      <c r="AL16" s="5"/>
      <c r="AM16" s="5"/>
      <c r="AN16" s="5"/>
      <c r="AO16" s="5"/>
      <c r="AP16" s="5"/>
      <c r="AQ16" s="5"/>
      <c r="AR16" s="5"/>
      <c r="AS16" s="5"/>
      <c r="AT16" s="5"/>
      <c r="AU16" s="5"/>
      <c r="AV16" s="5"/>
      <c r="AW16" s="5"/>
      <c r="AX16" s="5"/>
      <c r="AY16" s="5"/>
      <c r="AZ16" s="5"/>
      <c r="BA16" s="5"/>
      <c r="BB16" s="5"/>
      <c r="BC16" s="5"/>
      <c r="BD16" s="5"/>
      <c r="BE16" s="5"/>
      <c r="BF16" s="5"/>
      <c r="BG16" s="5"/>
      <c r="BH16" s="5"/>
      <c r="BI16" s="5"/>
      <c r="BJ16" s="19"/>
      <c r="BK16" s="2"/>
      <c r="BL16" s="81" t="s">
        <v>117</v>
      </c>
      <c r="BM16" s="82"/>
      <c r="BN16" s="82"/>
      <c r="BO16" s="82"/>
      <c r="BP16" s="82"/>
      <c r="BQ16" s="82"/>
      <c r="BR16" s="82"/>
      <c r="BS16" s="82"/>
      <c r="BT16" s="82"/>
      <c r="BU16" s="82"/>
      <c r="BV16" s="82"/>
      <c r="BW16" s="82"/>
      <c r="BX16" s="82"/>
      <c r="BY16" s="82"/>
      <c r="BZ16" s="83"/>
    </row>
    <row r="17" spans="1:78" ht="13.5" customHeight="1">
      <c r="A17" s="2"/>
      <c r="B17" s="18"/>
      <c r="C17" s="5"/>
      <c r="D17" s="5"/>
      <c r="E17" s="5"/>
      <c r="F17" s="5"/>
      <c r="G17" s="5"/>
      <c r="H17" s="5"/>
      <c r="I17" s="5"/>
      <c r="J17" s="5"/>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19"/>
      <c r="BK17" s="2"/>
      <c r="BL17" s="81"/>
      <c r="BM17" s="82"/>
      <c r="BN17" s="82"/>
      <c r="BO17" s="82"/>
      <c r="BP17" s="82"/>
      <c r="BQ17" s="82"/>
      <c r="BR17" s="82"/>
      <c r="BS17" s="82"/>
      <c r="BT17" s="82"/>
      <c r="BU17" s="82"/>
      <c r="BV17" s="82"/>
      <c r="BW17" s="82"/>
      <c r="BX17" s="82"/>
      <c r="BY17" s="82"/>
      <c r="BZ17" s="83"/>
    </row>
    <row r="18" spans="1:78" ht="13.5" customHeight="1">
      <c r="A18" s="2"/>
      <c r="B18" s="18"/>
      <c r="C18" s="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c r="AX18" s="5"/>
      <c r="AY18" s="5"/>
      <c r="AZ18" s="5"/>
      <c r="BA18" s="5"/>
      <c r="BB18" s="5"/>
      <c r="BC18" s="5"/>
      <c r="BD18" s="5"/>
      <c r="BE18" s="5"/>
      <c r="BF18" s="5"/>
      <c r="BG18" s="5"/>
      <c r="BH18" s="5"/>
      <c r="BI18" s="5"/>
      <c r="BJ18" s="19"/>
      <c r="BK18" s="2"/>
      <c r="BL18" s="81"/>
      <c r="BM18" s="82"/>
      <c r="BN18" s="82"/>
      <c r="BO18" s="82"/>
      <c r="BP18" s="82"/>
      <c r="BQ18" s="82"/>
      <c r="BR18" s="82"/>
      <c r="BS18" s="82"/>
      <c r="BT18" s="82"/>
      <c r="BU18" s="82"/>
      <c r="BV18" s="82"/>
      <c r="BW18" s="82"/>
      <c r="BX18" s="82"/>
      <c r="BY18" s="82"/>
      <c r="BZ18" s="83"/>
    </row>
    <row r="19" spans="1:78" ht="13.5" customHeight="1">
      <c r="A19" s="2"/>
      <c r="B19" s="18"/>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5"/>
      <c r="AV19" s="5"/>
      <c r="AW19" s="5"/>
      <c r="AX19" s="5"/>
      <c r="AY19" s="5"/>
      <c r="AZ19" s="5"/>
      <c r="BA19" s="5"/>
      <c r="BB19" s="5"/>
      <c r="BC19" s="5"/>
      <c r="BD19" s="5"/>
      <c r="BE19" s="5"/>
      <c r="BF19" s="5"/>
      <c r="BG19" s="5"/>
      <c r="BH19" s="5"/>
      <c r="BI19" s="5"/>
      <c r="BJ19" s="19"/>
      <c r="BK19" s="2"/>
      <c r="BL19" s="81"/>
      <c r="BM19" s="82"/>
      <c r="BN19" s="82"/>
      <c r="BO19" s="82"/>
      <c r="BP19" s="82"/>
      <c r="BQ19" s="82"/>
      <c r="BR19" s="82"/>
      <c r="BS19" s="82"/>
      <c r="BT19" s="82"/>
      <c r="BU19" s="82"/>
      <c r="BV19" s="82"/>
      <c r="BW19" s="82"/>
      <c r="BX19" s="82"/>
      <c r="BY19" s="82"/>
      <c r="BZ19" s="83"/>
    </row>
    <row r="20" spans="1:78" ht="13.5" customHeight="1">
      <c r="A20" s="2"/>
      <c r="B20" s="18"/>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5"/>
      <c r="AV20" s="5"/>
      <c r="AW20" s="5"/>
      <c r="AX20" s="5"/>
      <c r="AY20" s="5"/>
      <c r="AZ20" s="5"/>
      <c r="BA20" s="5"/>
      <c r="BB20" s="5"/>
      <c r="BC20" s="5"/>
      <c r="BD20" s="5"/>
      <c r="BE20" s="5"/>
      <c r="BF20" s="5"/>
      <c r="BG20" s="5"/>
      <c r="BH20" s="5"/>
      <c r="BI20" s="5"/>
      <c r="BJ20" s="19"/>
      <c r="BK20" s="2"/>
      <c r="BL20" s="81"/>
      <c r="BM20" s="82"/>
      <c r="BN20" s="82"/>
      <c r="BO20" s="82"/>
      <c r="BP20" s="82"/>
      <c r="BQ20" s="82"/>
      <c r="BR20" s="82"/>
      <c r="BS20" s="82"/>
      <c r="BT20" s="82"/>
      <c r="BU20" s="82"/>
      <c r="BV20" s="82"/>
      <c r="BW20" s="82"/>
      <c r="BX20" s="82"/>
      <c r="BY20" s="82"/>
      <c r="BZ20" s="83"/>
    </row>
    <row r="21" spans="1:78" ht="13.5" customHeight="1">
      <c r="A21" s="2"/>
      <c r="B21" s="18"/>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19"/>
      <c r="BK21" s="2"/>
      <c r="BL21" s="81"/>
      <c r="BM21" s="82"/>
      <c r="BN21" s="82"/>
      <c r="BO21" s="82"/>
      <c r="BP21" s="82"/>
      <c r="BQ21" s="82"/>
      <c r="BR21" s="82"/>
      <c r="BS21" s="82"/>
      <c r="BT21" s="82"/>
      <c r="BU21" s="82"/>
      <c r="BV21" s="82"/>
      <c r="BW21" s="82"/>
      <c r="BX21" s="82"/>
      <c r="BY21" s="82"/>
      <c r="BZ21" s="83"/>
    </row>
    <row r="22" spans="1:78" ht="13.5" customHeight="1">
      <c r="A22" s="2"/>
      <c r="B22" s="18"/>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19"/>
      <c r="BK22" s="2"/>
      <c r="BL22" s="81"/>
      <c r="BM22" s="82"/>
      <c r="BN22" s="82"/>
      <c r="BO22" s="82"/>
      <c r="BP22" s="82"/>
      <c r="BQ22" s="82"/>
      <c r="BR22" s="82"/>
      <c r="BS22" s="82"/>
      <c r="BT22" s="82"/>
      <c r="BU22" s="82"/>
      <c r="BV22" s="82"/>
      <c r="BW22" s="82"/>
      <c r="BX22" s="82"/>
      <c r="BY22" s="82"/>
      <c r="BZ22" s="83"/>
    </row>
    <row r="23" spans="1:78" ht="13.5" customHeight="1">
      <c r="A23" s="2"/>
      <c r="B23" s="18"/>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19"/>
      <c r="BK23" s="2"/>
      <c r="BL23" s="81"/>
      <c r="BM23" s="82"/>
      <c r="BN23" s="82"/>
      <c r="BO23" s="82"/>
      <c r="BP23" s="82"/>
      <c r="BQ23" s="82"/>
      <c r="BR23" s="82"/>
      <c r="BS23" s="82"/>
      <c r="BT23" s="82"/>
      <c r="BU23" s="82"/>
      <c r="BV23" s="82"/>
      <c r="BW23" s="82"/>
      <c r="BX23" s="82"/>
      <c r="BY23" s="82"/>
      <c r="BZ23" s="83"/>
    </row>
    <row r="24" spans="1:78" ht="13.5" customHeight="1">
      <c r="A24" s="2"/>
      <c r="B24" s="18"/>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19"/>
      <c r="BK24" s="2"/>
      <c r="BL24" s="81"/>
      <c r="BM24" s="82"/>
      <c r="BN24" s="82"/>
      <c r="BO24" s="82"/>
      <c r="BP24" s="82"/>
      <c r="BQ24" s="82"/>
      <c r="BR24" s="82"/>
      <c r="BS24" s="82"/>
      <c r="BT24" s="82"/>
      <c r="BU24" s="82"/>
      <c r="BV24" s="82"/>
      <c r="BW24" s="82"/>
      <c r="BX24" s="82"/>
      <c r="BY24" s="82"/>
      <c r="BZ24" s="83"/>
    </row>
    <row r="25" spans="1:78" ht="13.5" customHeight="1">
      <c r="A25" s="2"/>
      <c r="B25" s="18"/>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19"/>
      <c r="BK25" s="2"/>
      <c r="BL25" s="81"/>
      <c r="BM25" s="82"/>
      <c r="BN25" s="82"/>
      <c r="BO25" s="82"/>
      <c r="BP25" s="82"/>
      <c r="BQ25" s="82"/>
      <c r="BR25" s="82"/>
      <c r="BS25" s="82"/>
      <c r="BT25" s="82"/>
      <c r="BU25" s="82"/>
      <c r="BV25" s="82"/>
      <c r="BW25" s="82"/>
      <c r="BX25" s="82"/>
      <c r="BY25" s="82"/>
      <c r="BZ25" s="83"/>
    </row>
    <row r="26" spans="1:78" ht="13.5" customHeight="1">
      <c r="A26" s="2"/>
      <c r="B26" s="18"/>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19"/>
      <c r="BK26" s="2"/>
      <c r="BL26" s="81"/>
      <c r="BM26" s="82"/>
      <c r="BN26" s="82"/>
      <c r="BO26" s="82"/>
      <c r="BP26" s="82"/>
      <c r="BQ26" s="82"/>
      <c r="BR26" s="82"/>
      <c r="BS26" s="82"/>
      <c r="BT26" s="82"/>
      <c r="BU26" s="82"/>
      <c r="BV26" s="82"/>
      <c r="BW26" s="82"/>
      <c r="BX26" s="82"/>
      <c r="BY26" s="82"/>
      <c r="BZ26" s="83"/>
    </row>
    <row r="27" spans="1:78" ht="13.5" customHeight="1">
      <c r="A27" s="2"/>
      <c r="B27" s="18"/>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19"/>
      <c r="BK27" s="2"/>
      <c r="BL27" s="81"/>
      <c r="BM27" s="82"/>
      <c r="BN27" s="82"/>
      <c r="BO27" s="82"/>
      <c r="BP27" s="82"/>
      <c r="BQ27" s="82"/>
      <c r="BR27" s="82"/>
      <c r="BS27" s="82"/>
      <c r="BT27" s="82"/>
      <c r="BU27" s="82"/>
      <c r="BV27" s="82"/>
      <c r="BW27" s="82"/>
      <c r="BX27" s="82"/>
      <c r="BY27" s="82"/>
      <c r="BZ27" s="83"/>
    </row>
    <row r="28" spans="1:78" ht="13.5" customHeight="1">
      <c r="A28" s="2"/>
      <c r="B28" s="18"/>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19"/>
      <c r="BK28" s="2"/>
      <c r="BL28" s="81"/>
      <c r="BM28" s="82"/>
      <c r="BN28" s="82"/>
      <c r="BO28" s="82"/>
      <c r="BP28" s="82"/>
      <c r="BQ28" s="82"/>
      <c r="BR28" s="82"/>
      <c r="BS28" s="82"/>
      <c r="BT28" s="82"/>
      <c r="BU28" s="82"/>
      <c r="BV28" s="82"/>
      <c r="BW28" s="82"/>
      <c r="BX28" s="82"/>
      <c r="BY28" s="82"/>
      <c r="BZ28" s="83"/>
    </row>
    <row r="29" spans="1:78" ht="13.5" customHeight="1">
      <c r="A29" s="2"/>
      <c r="B29" s="18"/>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19"/>
      <c r="BK29" s="2"/>
      <c r="BL29" s="81"/>
      <c r="BM29" s="82"/>
      <c r="BN29" s="82"/>
      <c r="BO29" s="82"/>
      <c r="BP29" s="82"/>
      <c r="BQ29" s="82"/>
      <c r="BR29" s="82"/>
      <c r="BS29" s="82"/>
      <c r="BT29" s="82"/>
      <c r="BU29" s="82"/>
      <c r="BV29" s="82"/>
      <c r="BW29" s="82"/>
      <c r="BX29" s="82"/>
      <c r="BY29" s="82"/>
      <c r="BZ29" s="83"/>
    </row>
    <row r="30" spans="1:78" ht="13.5" customHeight="1">
      <c r="A30" s="2"/>
      <c r="B30" s="18"/>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19"/>
      <c r="BK30" s="2"/>
      <c r="BL30" s="81"/>
      <c r="BM30" s="82"/>
      <c r="BN30" s="82"/>
      <c r="BO30" s="82"/>
      <c r="BP30" s="82"/>
      <c r="BQ30" s="82"/>
      <c r="BR30" s="82"/>
      <c r="BS30" s="82"/>
      <c r="BT30" s="82"/>
      <c r="BU30" s="82"/>
      <c r="BV30" s="82"/>
      <c r="BW30" s="82"/>
      <c r="BX30" s="82"/>
      <c r="BY30" s="82"/>
      <c r="BZ30" s="83"/>
    </row>
    <row r="31" spans="1:78" ht="13.5" customHeight="1">
      <c r="A31" s="2"/>
      <c r="B31" s="18"/>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5"/>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5"/>
      <c r="BJ31" s="19"/>
      <c r="BK31" s="2"/>
      <c r="BL31" s="81"/>
      <c r="BM31" s="82"/>
      <c r="BN31" s="82"/>
      <c r="BO31" s="82"/>
      <c r="BP31" s="82"/>
      <c r="BQ31" s="82"/>
      <c r="BR31" s="82"/>
      <c r="BS31" s="82"/>
      <c r="BT31" s="82"/>
      <c r="BU31" s="82"/>
      <c r="BV31" s="82"/>
      <c r="BW31" s="82"/>
      <c r="BX31" s="82"/>
      <c r="BY31" s="82"/>
      <c r="BZ31" s="83"/>
    </row>
    <row r="32" spans="1:78" ht="13.5" customHeight="1">
      <c r="A32" s="2"/>
      <c r="B32" s="18"/>
      <c r="C32" s="5"/>
      <c r="D32" s="5"/>
      <c r="E32" s="5"/>
      <c r="F32" s="5"/>
      <c r="G32" s="5"/>
      <c r="H32" s="5"/>
      <c r="I32" s="5"/>
      <c r="J32" s="5"/>
      <c r="K32" s="5"/>
      <c r="L32" s="5"/>
      <c r="M32" s="5"/>
      <c r="N32" s="5"/>
      <c r="O32" s="5"/>
      <c r="P32" s="5"/>
      <c r="Q32" s="5"/>
      <c r="R32" s="5"/>
      <c r="S32" s="5"/>
      <c r="T32" s="5"/>
      <c r="U32" s="5"/>
      <c r="V32" s="5"/>
      <c r="W32" s="5"/>
      <c r="X32" s="5"/>
      <c r="Y32" s="5"/>
      <c r="Z32" s="5"/>
      <c r="AA32" s="5"/>
      <c r="AB32" s="5"/>
      <c r="AC32" s="5"/>
      <c r="AD32" s="5"/>
      <c r="AE32" s="5"/>
      <c r="AF32" s="5"/>
      <c r="AG32" s="5"/>
      <c r="AH32" s="5"/>
      <c r="AI32" s="5"/>
      <c r="AJ32" s="5"/>
      <c r="AK32" s="5"/>
      <c r="AL32" s="5"/>
      <c r="AM32" s="5"/>
      <c r="AN32" s="5"/>
      <c r="AO32" s="5"/>
      <c r="AP32" s="5"/>
      <c r="AQ32" s="5"/>
      <c r="AR32" s="5"/>
      <c r="AS32" s="5"/>
      <c r="AT32" s="5"/>
      <c r="AU32" s="5"/>
      <c r="AV32" s="5"/>
      <c r="AW32" s="5"/>
      <c r="AX32" s="5"/>
      <c r="AY32" s="5"/>
      <c r="AZ32" s="5"/>
      <c r="BA32" s="5"/>
      <c r="BB32" s="5"/>
      <c r="BC32" s="5"/>
      <c r="BD32" s="5"/>
      <c r="BE32" s="5"/>
      <c r="BF32" s="5"/>
      <c r="BG32" s="5"/>
      <c r="BH32" s="5"/>
      <c r="BI32" s="5"/>
      <c r="BJ32" s="19"/>
      <c r="BK32" s="2"/>
      <c r="BL32" s="81"/>
      <c r="BM32" s="82"/>
      <c r="BN32" s="82"/>
      <c r="BO32" s="82"/>
      <c r="BP32" s="82"/>
      <c r="BQ32" s="82"/>
      <c r="BR32" s="82"/>
      <c r="BS32" s="82"/>
      <c r="BT32" s="82"/>
      <c r="BU32" s="82"/>
      <c r="BV32" s="82"/>
      <c r="BW32" s="82"/>
      <c r="BX32" s="82"/>
      <c r="BY32" s="82"/>
      <c r="BZ32" s="83"/>
    </row>
    <row r="33" spans="1:78" ht="13.5" customHeight="1">
      <c r="A33" s="2"/>
      <c r="B33" s="18"/>
      <c r="C33" s="5"/>
      <c r="D33" s="5"/>
      <c r="E33" s="5"/>
      <c r="F33" s="5"/>
      <c r="G33" s="5"/>
      <c r="H33" s="5"/>
      <c r="I33" s="5"/>
      <c r="J33" s="5"/>
      <c r="K33" s="5"/>
      <c r="L33" s="5"/>
      <c r="M33" s="5"/>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19"/>
      <c r="BK33" s="2"/>
      <c r="BL33" s="81"/>
      <c r="BM33" s="82"/>
      <c r="BN33" s="82"/>
      <c r="BO33" s="82"/>
      <c r="BP33" s="82"/>
      <c r="BQ33" s="82"/>
      <c r="BR33" s="82"/>
      <c r="BS33" s="82"/>
      <c r="BT33" s="82"/>
      <c r="BU33" s="82"/>
      <c r="BV33" s="82"/>
      <c r="BW33" s="82"/>
      <c r="BX33" s="82"/>
      <c r="BY33" s="82"/>
      <c r="BZ33" s="83"/>
    </row>
    <row r="34" spans="1:78" ht="13.5" customHeight="1">
      <c r="A34" s="2"/>
      <c r="B34" s="18"/>
      <c r="C34" s="84" t="s">
        <v>26</v>
      </c>
      <c r="D34" s="84"/>
      <c r="E34" s="84"/>
      <c r="F34" s="84"/>
      <c r="G34" s="84"/>
      <c r="H34" s="84"/>
      <c r="I34" s="84"/>
      <c r="J34" s="84"/>
      <c r="K34" s="84"/>
      <c r="L34" s="84"/>
      <c r="M34" s="84"/>
      <c r="N34" s="84"/>
      <c r="O34" s="84"/>
      <c r="P34" s="84"/>
      <c r="Q34" s="20"/>
      <c r="R34" s="84" t="s">
        <v>27</v>
      </c>
      <c r="S34" s="84"/>
      <c r="T34" s="84"/>
      <c r="U34" s="84"/>
      <c r="V34" s="84"/>
      <c r="W34" s="84"/>
      <c r="X34" s="84"/>
      <c r="Y34" s="84"/>
      <c r="Z34" s="84"/>
      <c r="AA34" s="84"/>
      <c r="AB34" s="84"/>
      <c r="AC34" s="84"/>
      <c r="AD34" s="84"/>
      <c r="AE34" s="84"/>
      <c r="AF34" s="20"/>
      <c r="AG34" s="84" t="s">
        <v>28</v>
      </c>
      <c r="AH34" s="84"/>
      <c r="AI34" s="84"/>
      <c r="AJ34" s="84"/>
      <c r="AK34" s="84"/>
      <c r="AL34" s="84"/>
      <c r="AM34" s="84"/>
      <c r="AN34" s="84"/>
      <c r="AO34" s="84"/>
      <c r="AP34" s="84"/>
      <c r="AQ34" s="84"/>
      <c r="AR34" s="84"/>
      <c r="AS34" s="84"/>
      <c r="AT34" s="84"/>
      <c r="AU34" s="20"/>
      <c r="AV34" s="84" t="s">
        <v>29</v>
      </c>
      <c r="AW34" s="84"/>
      <c r="AX34" s="84"/>
      <c r="AY34" s="84"/>
      <c r="AZ34" s="84"/>
      <c r="BA34" s="84"/>
      <c r="BB34" s="84"/>
      <c r="BC34" s="84"/>
      <c r="BD34" s="84"/>
      <c r="BE34" s="84"/>
      <c r="BF34" s="84"/>
      <c r="BG34" s="84"/>
      <c r="BH34" s="84"/>
      <c r="BI34" s="84"/>
      <c r="BJ34" s="19"/>
      <c r="BK34" s="2"/>
      <c r="BL34" s="81"/>
      <c r="BM34" s="82"/>
      <c r="BN34" s="82"/>
      <c r="BO34" s="82"/>
      <c r="BP34" s="82"/>
      <c r="BQ34" s="82"/>
      <c r="BR34" s="82"/>
      <c r="BS34" s="82"/>
      <c r="BT34" s="82"/>
      <c r="BU34" s="82"/>
      <c r="BV34" s="82"/>
      <c r="BW34" s="82"/>
      <c r="BX34" s="82"/>
      <c r="BY34" s="82"/>
      <c r="BZ34" s="83"/>
    </row>
    <row r="35" spans="1:78" ht="13.5" customHeight="1">
      <c r="A35" s="2"/>
      <c r="B35" s="18"/>
      <c r="C35" s="84"/>
      <c r="D35" s="84"/>
      <c r="E35" s="84"/>
      <c r="F35" s="84"/>
      <c r="G35" s="84"/>
      <c r="H35" s="84"/>
      <c r="I35" s="84"/>
      <c r="J35" s="84"/>
      <c r="K35" s="84"/>
      <c r="L35" s="84"/>
      <c r="M35" s="84"/>
      <c r="N35" s="84"/>
      <c r="O35" s="84"/>
      <c r="P35" s="84"/>
      <c r="Q35" s="20"/>
      <c r="R35" s="84"/>
      <c r="S35" s="84"/>
      <c r="T35" s="84"/>
      <c r="U35" s="84"/>
      <c r="V35" s="84"/>
      <c r="W35" s="84"/>
      <c r="X35" s="84"/>
      <c r="Y35" s="84"/>
      <c r="Z35" s="84"/>
      <c r="AA35" s="84"/>
      <c r="AB35" s="84"/>
      <c r="AC35" s="84"/>
      <c r="AD35" s="84"/>
      <c r="AE35" s="84"/>
      <c r="AF35" s="20"/>
      <c r="AG35" s="84"/>
      <c r="AH35" s="84"/>
      <c r="AI35" s="84"/>
      <c r="AJ35" s="84"/>
      <c r="AK35" s="84"/>
      <c r="AL35" s="84"/>
      <c r="AM35" s="84"/>
      <c r="AN35" s="84"/>
      <c r="AO35" s="84"/>
      <c r="AP35" s="84"/>
      <c r="AQ35" s="84"/>
      <c r="AR35" s="84"/>
      <c r="AS35" s="84"/>
      <c r="AT35" s="84"/>
      <c r="AU35" s="20"/>
      <c r="AV35" s="84"/>
      <c r="AW35" s="84"/>
      <c r="AX35" s="84"/>
      <c r="AY35" s="84"/>
      <c r="AZ35" s="84"/>
      <c r="BA35" s="84"/>
      <c r="BB35" s="84"/>
      <c r="BC35" s="84"/>
      <c r="BD35" s="84"/>
      <c r="BE35" s="84"/>
      <c r="BF35" s="84"/>
      <c r="BG35" s="84"/>
      <c r="BH35" s="84"/>
      <c r="BI35" s="84"/>
      <c r="BJ35" s="19"/>
      <c r="BK35" s="2"/>
      <c r="BL35" s="81"/>
      <c r="BM35" s="82"/>
      <c r="BN35" s="82"/>
      <c r="BO35" s="82"/>
      <c r="BP35" s="82"/>
      <c r="BQ35" s="82"/>
      <c r="BR35" s="82"/>
      <c r="BS35" s="82"/>
      <c r="BT35" s="82"/>
      <c r="BU35" s="82"/>
      <c r="BV35" s="82"/>
      <c r="BW35" s="82"/>
      <c r="BX35" s="82"/>
      <c r="BY35" s="82"/>
      <c r="BZ35" s="83"/>
    </row>
    <row r="36" spans="1:78" ht="13.5" customHeight="1">
      <c r="A36" s="2"/>
      <c r="B36" s="18"/>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c r="AM36" s="5"/>
      <c r="AN36" s="5"/>
      <c r="AO36" s="5"/>
      <c r="AP36" s="5"/>
      <c r="AQ36" s="5"/>
      <c r="AR36" s="5"/>
      <c r="AS36" s="5"/>
      <c r="AT36" s="5"/>
      <c r="AU36" s="5"/>
      <c r="AV36" s="5"/>
      <c r="AW36" s="5"/>
      <c r="AX36" s="5"/>
      <c r="AY36" s="5"/>
      <c r="AZ36" s="5"/>
      <c r="BA36" s="5"/>
      <c r="BB36" s="5"/>
      <c r="BC36" s="5"/>
      <c r="BD36" s="5"/>
      <c r="BE36" s="5"/>
      <c r="BF36" s="5"/>
      <c r="BG36" s="5"/>
      <c r="BH36" s="5"/>
      <c r="BI36" s="5"/>
      <c r="BJ36" s="19"/>
      <c r="BK36" s="2"/>
      <c r="BL36" s="81"/>
      <c r="BM36" s="82"/>
      <c r="BN36" s="82"/>
      <c r="BO36" s="82"/>
      <c r="BP36" s="82"/>
      <c r="BQ36" s="82"/>
      <c r="BR36" s="82"/>
      <c r="BS36" s="82"/>
      <c r="BT36" s="82"/>
      <c r="BU36" s="82"/>
      <c r="BV36" s="82"/>
      <c r="BW36" s="82"/>
      <c r="BX36" s="82"/>
      <c r="BY36" s="82"/>
      <c r="BZ36" s="83"/>
    </row>
    <row r="37" spans="1:78" ht="13.5" customHeight="1">
      <c r="A37" s="2"/>
      <c r="B37" s="18"/>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19"/>
      <c r="BK37" s="2"/>
      <c r="BL37" s="81"/>
      <c r="BM37" s="82"/>
      <c r="BN37" s="82"/>
      <c r="BO37" s="82"/>
      <c r="BP37" s="82"/>
      <c r="BQ37" s="82"/>
      <c r="BR37" s="82"/>
      <c r="BS37" s="82"/>
      <c r="BT37" s="82"/>
      <c r="BU37" s="82"/>
      <c r="BV37" s="82"/>
      <c r="BW37" s="82"/>
      <c r="BX37" s="82"/>
      <c r="BY37" s="82"/>
      <c r="BZ37" s="83"/>
    </row>
    <row r="38" spans="1:78" ht="13.5" customHeight="1">
      <c r="A38" s="2"/>
      <c r="B38" s="18"/>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c r="AM38" s="5"/>
      <c r="AN38" s="5"/>
      <c r="AO38" s="5"/>
      <c r="AP38" s="5"/>
      <c r="AQ38" s="5"/>
      <c r="AR38" s="5"/>
      <c r="AS38" s="5"/>
      <c r="AT38" s="5"/>
      <c r="AU38" s="5"/>
      <c r="AV38" s="5"/>
      <c r="AW38" s="5"/>
      <c r="AX38" s="5"/>
      <c r="AY38" s="5"/>
      <c r="AZ38" s="5"/>
      <c r="BA38" s="5"/>
      <c r="BB38" s="5"/>
      <c r="BC38" s="5"/>
      <c r="BD38" s="5"/>
      <c r="BE38" s="5"/>
      <c r="BF38" s="5"/>
      <c r="BG38" s="5"/>
      <c r="BH38" s="5"/>
      <c r="BI38" s="5"/>
      <c r="BJ38" s="19"/>
      <c r="BK38" s="2"/>
      <c r="BL38" s="81"/>
      <c r="BM38" s="82"/>
      <c r="BN38" s="82"/>
      <c r="BO38" s="82"/>
      <c r="BP38" s="82"/>
      <c r="BQ38" s="82"/>
      <c r="BR38" s="82"/>
      <c r="BS38" s="82"/>
      <c r="BT38" s="82"/>
      <c r="BU38" s="82"/>
      <c r="BV38" s="82"/>
      <c r="BW38" s="82"/>
      <c r="BX38" s="82"/>
      <c r="BY38" s="82"/>
      <c r="BZ38" s="83"/>
    </row>
    <row r="39" spans="1:78" ht="13.5" customHeight="1">
      <c r="A39" s="2"/>
      <c r="B39" s="18"/>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19"/>
      <c r="BK39" s="2"/>
      <c r="BL39" s="81"/>
      <c r="BM39" s="82"/>
      <c r="BN39" s="82"/>
      <c r="BO39" s="82"/>
      <c r="BP39" s="82"/>
      <c r="BQ39" s="82"/>
      <c r="BR39" s="82"/>
      <c r="BS39" s="82"/>
      <c r="BT39" s="82"/>
      <c r="BU39" s="82"/>
      <c r="BV39" s="82"/>
      <c r="BW39" s="82"/>
      <c r="BX39" s="82"/>
      <c r="BY39" s="82"/>
      <c r="BZ39" s="83"/>
    </row>
    <row r="40" spans="1:78" ht="13.5" customHeight="1">
      <c r="A40" s="2"/>
      <c r="B40" s="18"/>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19"/>
      <c r="BK40" s="2"/>
      <c r="BL40" s="81"/>
      <c r="BM40" s="82"/>
      <c r="BN40" s="82"/>
      <c r="BO40" s="82"/>
      <c r="BP40" s="82"/>
      <c r="BQ40" s="82"/>
      <c r="BR40" s="82"/>
      <c r="BS40" s="82"/>
      <c r="BT40" s="82"/>
      <c r="BU40" s="82"/>
      <c r="BV40" s="82"/>
      <c r="BW40" s="82"/>
      <c r="BX40" s="82"/>
      <c r="BY40" s="82"/>
      <c r="BZ40" s="83"/>
    </row>
    <row r="41" spans="1:78" ht="13.5" customHeight="1">
      <c r="A41" s="2"/>
      <c r="B41" s="18"/>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5"/>
      <c r="AV41" s="5"/>
      <c r="AW41" s="5"/>
      <c r="AX41" s="5"/>
      <c r="AY41" s="5"/>
      <c r="AZ41" s="5"/>
      <c r="BA41" s="5"/>
      <c r="BB41" s="5"/>
      <c r="BC41" s="5"/>
      <c r="BD41" s="5"/>
      <c r="BE41" s="5"/>
      <c r="BF41" s="5"/>
      <c r="BG41" s="5"/>
      <c r="BH41" s="5"/>
      <c r="BI41" s="5"/>
      <c r="BJ41" s="19"/>
      <c r="BK41" s="2"/>
      <c r="BL41" s="81"/>
      <c r="BM41" s="82"/>
      <c r="BN41" s="82"/>
      <c r="BO41" s="82"/>
      <c r="BP41" s="82"/>
      <c r="BQ41" s="82"/>
      <c r="BR41" s="82"/>
      <c r="BS41" s="82"/>
      <c r="BT41" s="82"/>
      <c r="BU41" s="82"/>
      <c r="BV41" s="82"/>
      <c r="BW41" s="82"/>
      <c r="BX41" s="82"/>
      <c r="BY41" s="82"/>
      <c r="BZ41" s="83"/>
    </row>
    <row r="42" spans="1:78" ht="13.5" customHeight="1">
      <c r="A42" s="2"/>
      <c r="B42" s="18"/>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5"/>
      <c r="AV42" s="5"/>
      <c r="AW42" s="5"/>
      <c r="AX42" s="5"/>
      <c r="AY42" s="5"/>
      <c r="AZ42" s="5"/>
      <c r="BA42" s="5"/>
      <c r="BB42" s="5"/>
      <c r="BC42" s="5"/>
      <c r="BD42" s="5"/>
      <c r="BE42" s="5"/>
      <c r="BF42" s="5"/>
      <c r="BG42" s="5"/>
      <c r="BH42" s="5"/>
      <c r="BI42" s="5"/>
      <c r="BJ42" s="19"/>
      <c r="BK42" s="2"/>
      <c r="BL42" s="81"/>
      <c r="BM42" s="82"/>
      <c r="BN42" s="82"/>
      <c r="BO42" s="82"/>
      <c r="BP42" s="82"/>
      <c r="BQ42" s="82"/>
      <c r="BR42" s="82"/>
      <c r="BS42" s="82"/>
      <c r="BT42" s="82"/>
      <c r="BU42" s="82"/>
      <c r="BV42" s="82"/>
      <c r="BW42" s="82"/>
      <c r="BX42" s="82"/>
      <c r="BY42" s="82"/>
      <c r="BZ42" s="83"/>
    </row>
    <row r="43" spans="1:78" ht="13.5" customHeight="1">
      <c r="A43" s="2"/>
      <c r="B43" s="18"/>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19"/>
      <c r="BK43" s="2"/>
      <c r="BL43" s="81"/>
      <c r="BM43" s="82"/>
      <c r="BN43" s="82"/>
      <c r="BO43" s="82"/>
      <c r="BP43" s="82"/>
      <c r="BQ43" s="82"/>
      <c r="BR43" s="82"/>
      <c r="BS43" s="82"/>
      <c r="BT43" s="82"/>
      <c r="BU43" s="82"/>
      <c r="BV43" s="82"/>
      <c r="BW43" s="82"/>
      <c r="BX43" s="82"/>
      <c r="BY43" s="82"/>
      <c r="BZ43" s="83"/>
    </row>
    <row r="44" spans="1:78" ht="13.5" customHeight="1">
      <c r="A44" s="2"/>
      <c r="B44" s="18"/>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19"/>
      <c r="BK44" s="2"/>
      <c r="BL44" s="81"/>
      <c r="BM44" s="82"/>
      <c r="BN44" s="82"/>
      <c r="BO44" s="82"/>
      <c r="BP44" s="82"/>
      <c r="BQ44" s="82"/>
      <c r="BR44" s="82"/>
      <c r="BS44" s="82"/>
      <c r="BT44" s="82"/>
      <c r="BU44" s="82"/>
      <c r="BV44" s="82"/>
      <c r="BW44" s="82"/>
      <c r="BX44" s="82"/>
      <c r="BY44" s="82"/>
      <c r="BZ44" s="83"/>
    </row>
    <row r="45" spans="1:78" ht="13.5" customHeight="1">
      <c r="A45" s="2"/>
      <c r="B45" s="18"/>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19"/>
      <c r="BK45" s="2"/>
      <c r="BL45" s="75" t="s">
        <v>30</v>
      </c>
      <c r="BM45" s="76"/>
      <c r="BN45" s="76"/>
      <c r="BO45" s="76"/>
      <c r="BP45" s="76"/>
      <c r="BQ45" s="76"/>
      <c r="BR45" s="76"/>
      <c r="BS45" s="76"/>
      <c r="BT45" s="76"/>
      <c r="BU45" s="76"/>
      <c r="BV45" s="76"/>
      <c r="BW45" s="76"/>
      <c r="BX45" s="76"/>
      <c r="BY45" s="76"/>
      <c r="BZ45" s="77"/>
    </row>
    <row r="46" spans="1:78" ht="13.5" customHeight="1">
      <c r="A46" s="2"/>
      <c r="B46" s="18"/>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19"/>
      <c r="BK46" s="2"/>
      <c r="BL46" s="78"/>
      <c r="BM46" s="79"/>
      <c r="BN46" s="79"/>
      <c r="BO46" s="79"/>
      <c r="BP46" s="79"/>
      <c r="BQ46" s="79"/>
      <c r="BR46" s="79"/>
      <c r="BS46" s="79"/>
      <c r="BT46" s="79"/>
      <c r="BU46" s="79"/>
      <c r="BV46" s="79"/>
      <c r="BW46" s="79"/>
      <c r="BX46" s="79"/>
      <c r="BY46" s="79"/>
      <c r="BZ46" s="80"/>
    </row>
    <row r="47" spans="1:78" ht="13.5" customHeight="1">
      <c r="A47" s="2"/>
      <c r="B47" s="18"/>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19"/>
      <c r="BK47" s="2"/>
      <c r="BL47" s="96" t="s">
        <v>119</v>
      </c>
      <c r="BM47" s="97"/>
      <c r="BN47" s="97"/>
      <c r="BO47" s="97"/>
      <c r="BP47" s="97"/>
      <c r="BQ47" s="97"/>
      <c r="BR47" s="97"/>
      <c r="BS47" s="97"/>
      <c r="BT47" s="97"/>
      <c r="BU47" s="97"/>
      <c r="BV47" s="97"/>
      <c r="BW47" s="97"/>
      <c r="BX47" s="97"/>
      <c r="BY47" s="97"/>
      <c r="BZ47" s="98"/>
    </row>
    <row r="48" spans="1:78" ht="13.5" customHeight="1">
      <c r="A48" s="2"/>
      <c r="B48" s="18"/>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19"/>
      <c r="BK48" s="2"/>
      <c r="BL48" s="96"/>
      <c r="BM48" s="97"/>
      <c r="BN48" s="97"/>
      <c r="BO48" s="97"/>
      <c r="BP48" s="97"/>
      <c r="BQ48" s="97"/>
      <c r="BR48" s="97"/>
      <c r="BS48" s="97"/>
      <c r="BT48" s="97"/>
      <c r="BU48" s="97"/>
      <c r="BV48" s="97"/>
      <c r="BW48" s="97"/>
      <c r="BX48" s="97"/>
      <c r="BY48" s="97"/>
      <c r="BZ48" s="98"/>
    </row>
    <row r="49" spans="1:78" ht="13.5" customHeight="1">
      <c r="A49" s="2"/>
      <c r="B49" s="18"/>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19"/>
      <c r="BK49" s="2"/>
      <c r="BL49" s="96"/>
      <c r="BM49" s="97"/>
      <c r="BN49" s="97"/>
      <c r="BO49" s="97"/>
      <c r="BP49" s="97"/>
      <c r="BQ49" s="97"/>
      <c r="BR49" s="97"/>
      <c r="BS49" s="97"/>
      <c r="BT49" s="97"/>
      <c r="BU49" s="97"/>
      <c r="BV49" s="97"/>
      <c r="BW49" s="97"/>
      <c r="BX49" s="97"/>
      <c r="BY49" s="97"/>
      <c r="BZ49" s="98"/>
    </row>
    <row r="50" spans="1:78" ht="13.5" customHeight="1">
      <c r="A50" s="2"/>
      <c r="B50" s="18"/>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19"/>
      <c r="BK50" s="2"/>
      <c r="BL50" s="96"/>
      <c r="BM50" s="97"/>
      <c r="BN50" s="97"/>
      <c r="BO50" s="97"/>
      <c r="BP50" s="97"/>
      <c r="BQ50" s="97"/>
      <c r="BR50" s="97"/>
      <c r="BS50" s="97"/>
      <c r="BT50" s="97"/>
      <c r="BU50" s="97"/>
      <c r="BV50" s="97"/>
      <c r="BW50" s="97"/>
      <c r="BX50" s="97"/>
      <c r="BY50" s="97"/>
      <c r="BZ50" s="98"/>
    </row>
    <row r="51" spans="1:78" ht="13.5" customHeight="1">
      <c r="A51" s="2"/>
      <c r="B51" s="18"/>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19"/>
      <c r="BK51" s="2"/>
      <c r="BL51" s="96"/>
      <c r="BM51" s="97"/>
      <c r="BN51" s="97"/>
      <c r="BO51" s="97"/>
      <c r="BP51" s="97"/>
      <c r="BQ51" s="97"/>
      <c r="BR51" s="97"/>
      <c r="BS51" s="97"/>
      <c r="BT51" s="97"/>
      <c r="BU51" s="97"/>
      <c r="BV51" s="97"/>
      <c r="BW51" s="97"/>
      <c r="BX51" s="97"/>
      <c r="BY51" s="97"/>
      <c r="BZ51" s="98"/>
    </row>
    <row r="52" spans="1:78" ht="13.5" customHeight="1">
      <c r="A52" s="2"/>
      <c r="B52" s="18"/>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19"/>
      <c r="BK52" s="2"/>
      <c r="BL52" s="96"/>
      <c r="BM52" s="97"/>
      <c r="BN52" s="97"/>
      <c r="BO52" s="97"/>
      <c r="BP52" s="97"/>
      <c r="BQ52" s="97"/>
      <c r="BR52" s="97"/>
      <c r="BS52" s="97"/>
      <c r="BT52" s="97"/>
      <c r="BU52" s="97"/>
      <c r="BV52" s="97"/>
      <c r="BW52" s="97"/>
      <c r="BX52" s="97"/>
      <c r="BY52" s="97"/>
      <c r="BZ52" s="98"/>
    </row>
    <row r="53" spans="1:78" ht="13.5" customHeight="1">
      <c r="A53" s="2"/>
      <c r="B53" s="18"/>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19"/>
      <c r="BK53" s="2"/>
      <c r="BL53" s="96"/>
      <c r="BM53" s="97"/>
      <c r="BN53" s="97"/>
      <c r="BO53" s="97"/>
      <c r="BP53" s="97"/>
      <c r="BQ53" s="97"/>
      <c r="BR53" s="97"/>
      <c r="BS53" s="97"/>
      <c r="BT53" s="97"/>
      <c r="BU53" s="97"/>
      <c r="BV53" s="97"/>
      <c r="BW53" s="97"/>
      <c r="BX53" s="97"/>
      <c r="BY53" s="97"/>
      <c r="BZ53" s="98"/>
    </row>
    <row r="54" spans="1:78" ht="13.5" customHeight="1">
      <c r="A54" s="2"/>
      <c r="B54" s="18"/>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c r="AM54" s="5"/>
      <c r="AN54" s="5"/>
      <c r="AO54" s="5"/>
      <c r="AP54" s="5"/>
      <c r="AQ54" s="5"/>
      <c r="AR54" s="5"/>
      <c r="AS54" s="5"/>
      <c r="AT54" s="5"/>
      <c r="AU54" s="5"/>
      <c r="AV54" s="5"/>
      <c r="AW54" s="5"/>
      <c r="AX54" s="5"/>
      <c r="AY54" s="5"/>
      <c r="AZ54" s="5"/>
      <c r="BA54" s="5"/>
      <c r="BB54" s="5"/>
      <c r="BC54" s="5"/>
      <c r="BD54" s="5"/>
      <c r="BE54" s="5"/>
      <c r="BF54" s="5"/>
      <c r="BG54" s="5"/>
      <c r="BH54" s="5"/>
      <c r="BI54" s="5"/>
      <c r="BJ54" s="19"/>
      <c r="BK54" s="2"/>
      <c r="BL54" s="96"/>
      <c r="BM54" s="97"/>
      <c r="BN54" s="97"/>
      <c r="BO54" s="97"/>
      <c r="BP54" s="97"/>
      <c r="BQ54" s="97"/>
      <c r="BR54" s="97"/>
      <c r="BS54" s="97"/>
      <c r="BT54" s="97"/>
      <c r="BU54" s="97"/>
      <c r="BV54" s="97"/>
      <c r="BW54" s="97"/>
      <c r="BX54" s="97"/>
      <c r="BY54" s="97"/>
      <c r="BZ54" s="98"/>
    </row>
    <row r="55" spans="1:78" ht="13.5" customHeight="1">
      <c r="A55" s="2"/>
      <c r="B55" s="18"/>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19"/>
      <c r="BK55" s="2"/>
      <c r="BL55" s="96"/>
      <c r="BM55" s="97"/>
      <c r="BN55" s="97"/>
      <c r="BO55" s="97"/>
      <c r="BP55" s="97"/>
      <c r="BQ55" s="97"/>
      <c r="BR55" s="97"/>
      <c r="BS55" s="97"/>
      <c r="BT55" s="97"/>
      <c r="BU55" s="97"/>
      <c r="BV55" s="97"/>
      <c r="BW55" s="97"/>
      <c r="BX55" s="97"/>
      <c r="BY55" s="97"/>
      <c r="BZ55" s="98"/>
    </row>
    <row r="56" spans="1:78" ht="13.5" customHeight="1">
      <c r="A56" s="2"/>
      <c r="B56" s="18"/>
      <c r="C56" s="84" t="s">
        <v>31</v>
      </c>
      <c r="D56" s="84"/>
      <c r="E56" s="84"/>
      <c r="F56" s="84"/>
      <c r="G56" s="84"/>
      <c r="H56" s="84"/>
      <c r="I56" s="84"/>
      <c r="J56" s="84"/>
      <c r="K56" s="84"/>
      <c r="L56" s="84"/>
      <c r="M56" s="84"/>
      <c r="N56" s="84"/>
      <c r="O56" s="84"/>
      <c r="P56" s="84"/>
      <c r="Q56" s="20"/>
      <c r="R56" s="84" t="s">
        <v>32</v>
      </c>
      <c r="S56" s="84"/>
      <c r="T56" s="84"/>
      <c r="U56" s="84"/>
      <c r="V56" s="84"/>
      <c r="W56" s="84"/>
      <c r="X56" s="84"/>
      <c r="Y56" s="84"/>
      <c r="Z56" s="84"/>
      <c r="AA56" s="84"/>
      <c r="AB56" s="84"/>
      <c r="AC56" s="84"/>
      <c r="AD56" s="84"/>
      <c r="AE56" s="84"/>
      <c r="AF56" s="20"/>
      <c r="AG56" s="84" t="s">
        <v>33</v>
      </c>
      <c r="AH56" s="84"/>
      <c r="AI56" s="84"/>
      <c r="AJ56" s="84"/>
      <c r="AK56" s="84"/>
      <c r="AL56" s="84"/>
      <c r="AM56" s="84"/>
      <c r="AN56" s="84"/>
      <c r="AO56" s="84"/>
      <c r="AP56" s="84"/>
      <c r="AQ56" s="84"/>
      <c r="AR56" s="84"/>
      <c r="AS56" s="84"/>
      <c r="AT56" s="84"/>
      <c r="AU56" s="20"/>
      <c r="AV56" s="84" t="s">
        <v>34</v>
      </c>
      <c r="AW56" s="84"/>
      <c r="AX56" s="84"/>
      <c r="AY56" s="84"/>
      <c r="AZ56" s="84"/>
      <c r="BA56" s="84"/>
      <c r="BB56" s="84"/>
      <c r="BC56" s="84"/>
      <c r="BD56" s="84"/>
      <c r="BE56" s="84"/>
      <c r="BF56" s="84"/>
      <c r="BG56" s="84"/>
      <c r="BH56" s="84"/>
      <c r="BI56" s="84"/>
      <c r="BJ56" s="19"/>
      <c r="BK56" s="2"/>
      <c r="BL56" s="96"/>
      <c r="BM56" s="97"/>
      <c r="BN56" s="97"/>
      <c r="BO56" s="97"/>
      <c r="BP56" s="97"/>
      <c r="BQ56" s="97"/>
      <c r="BR56" s="97"/>
      <c r="BS56" s="97"/>
      <c r="BT56" s="97"/>
      <c r="BU56" s="97"/>
      <c r="BV56" s="97"/>
      <c r="BW56" s="97"/>
      <c r="BX56" s="97"/>
      <c r="BY56" s="97"/>
      <c r="BZ56" s="98"/>
    </row>
    <row r="57" spans="1:78" ht="13.5" customHeight="1">
      <c r="A57" s="2"/>
      <c r="B57" s="18"/>
      <c r="C57" s="84"/>
      <c r="D57" s="84"/>
      <c r="E57" s="84"/>
      <c r="F57" s="84"/>
      <c r="G57" s="84"/>
      <c r="H57" s="84"/>
      <c r="I57" s="84"/>
      <c r="J57" s="84"/>
      <c r="K57" s="84"/>
      <c r="L57" s="84"/>
      <c r="M57" s="84"/>
      <c r="N57" s="84"/>
      <c r="O57" s="84"/>
      <c r="P57" s="84"/>
      <c r="Q57" s="20"/>
      <c r="R57" s="84"/>
      <c r="S57" s="84"/>
      <c r="T57" s="84"/>
      <c r="U57" s="84"/>
      <c r="V57" s="84"/>
      <c r="W57" s="84"/>
      <c r="X57" s="84"/>
      <c r="Y57" s="84"/>
      <c r="Z57" s="84"/>
      <c r="AA57" s="84"/>
      <c r="AB57" s="84"/>
      <c r="AC57" s="84"/>
      <c r="AD57" s="84"/>
      <c r="AE57" s="84"/>
      <c r="AF57" s="20"/>
      <c r="AG57" s="84"/>
      <c r="AH57" s="84"/>
      <c r="AI57" s="84"/>
      <c r="AJ57" s="84"/>
      <c r="AK57" s="84"/>
      <c r="AL57" s="84"/>
      <c r="AM57" s="84"/>
      <c r="AN57" s="84"/>
      <c r="AO57" s="84"/>
      <c r="AP57" s="84"/>
      <c r="AQ57" s="84"/>
      <c r="AR57" s="84"/>
      <c r="AS57" s="84"/>
      <c r="AT57" s="84"/>
      <c r="AU57" s="20"/>
      <c r="AV57" s="84"/>
      <c r="AW57" s="84"/>
      <c r="AX57" s="84"/>
      <c r="AY57" s="84"/>
      <c r="AZ57" s="84"/>
      <c r="BA57" s="84"/>
      <c r="BB57" s="84"/>
      <c r="BC57" s="84"/>
      <c r="BD57" s="84"/>
      <c r="BE57" s="84"/>
      <c r="BF57" s="84"/>
      <c r="BG57" s="84"/>
      <c r="BH57" s="84"/>
      <c r="BI57" s="84"/>
      <c r="BJ57" s="19"/>
      <c r="BK57" s="2"/>
      <c r="BL57" s="96"/>
      <c r="BM57" s="97"/>
      <c r="BN57" s="97"/>
      <c r="BO57" s="97"/>
      <c r="BP57" s="97"/>
      <c r="BQ57" s="97"/>
      <c r="BR57" s="97"/>
      <c r="BS57" s="97"/>
      <c r="BT57" s="97"/>
      <c r="BU57" s="97"/>
      <c r="BV57" s="97"/>
      <c r="BW57" s="97"/>
      <c r="BX57" s="97"/>
      <c r="BY57" s="97"/>
      <c r="BZ57" s="98"/>
    </row>
    <row r="58" spans="1:78" ht="13.5" customHeight="1">
      <c r="A58" s="2"/>
      <c r="B58" s="18"/>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96"/>
      <c r="BM58" s="97"/>
      <c r="BN58" s="97"/>
      <c r="BO58" s="97"/>
      <c r="BP58" s="97"/>
      <c r="BQ58" s="97"/>
      <c r="BR58" s="97"/>
      <c r="BS58" s="97"/>
      <c r="BT58" s="97"/>
      <c r="BU58" s="97"/>
      <c r="BV58" s="97"/>
      <c r="BW58" s="97"/>
      <c r="BX58" s="97"/>
      <c r="BY58" s="97"/>
      <c r="BZ58" s="9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6"/>
      <c r="BM59" s="97"/>
      <c r="BN59" s="97"/>
      <c r="BO59" s="97"/>
      <c r="BP59" s="97"/>
      <c r="BQ59" s="97"/>
      <c r="BR59" s="97"/>
      <c r="BS59" s="97"/>
      <c r="BT59" s="97"/>
      <c r="BU59" s="97"/>
      <c r="BV59" s="97"/>
      <c r="BW59" s="97"/>
      <c r="BX59" s="97"/>
      <c r="BY59" s="97"/>
      <c r="BZ59" s="98"/>
    </row>
    <row r="60" spans="1:78" ht="13.5" customHeight="1">
      <c r="A60" s="2"/>
      <c r="B60" s="72" t="s">
        <v>35</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96"/>
      <c r="BM60" s="97"/>
      <c r="BN60" s="97"/>
      <c r="BO60" s="97"/>
      <c r="BP60" s="97"/>
      <c r="BQ60" s="97"/>
      <c r="BR60" s="97"/>
      <c r="BS60" s="97"/>
      <c r="BT60" s="97"/>
      <c r="BU60" s="97"/>
      <c r="BV60" s="97"/>
      <c r="BW60" s="97"/>
      <c r="BX60" s="97"/>
      <c r="BY60" s="97"/>
      <c r="BZ60" s="98"/>
    </row>
    <row r="61" spans="1:78" ht="13.5" customHeight="1">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96"/>
      <c r="BM61" s="97"/>
      <c r="BN61" s="97"/>
      <c r="BO61" s="97"/>
      <c r="BP61" s="97"/>
      <c r="BQ61" s="97"/>
      <c r="BR61" s="97"/>
      <c r="BS61" s="97"/>
      <c r="BT61" s="97"/>
      <c r="BU61" s="97"/>
      <c r="BV61" s="97"/>
      <c r="BW61" s="97"/>
      <c r="BX61" s="97"/>
      <c r="BY61" s="97"/>
      <c r="BZ61" s="98"/>
    </row>
    <row r="62" spans="1:78" ht="13.5" customHeight="1">
      <c r="A62" s="2"/>
      <c r="B62" s="18"/>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5"/>
      <c r="BJ62" s="19"/>
      <c r="BK62" s="2"/>
      <c r="BL62" s="96"/>
      <c r="BM62" s="97"/>
      <c r="BN62" s="97"/>
      <c r="BO62" s="97"/>
      <c r="BP62" s="97"/>
      <c r="BQ62" s="97"/>
      <c r="BR62" s="97"/>
      <c r="BS62" s="97"/>
      <c r="BT62" s="97"/>
      <c r="BU62" s="97"/>
      <c r="BV62" s="97"/>
      <c r="BW62" s="97"/>
      <c r="BX62" s="97"/>
      <c r="BY62" s="97"/>
      <c r="BZ62" s="98"/>
    </row>
    <row r="63" spans="1:78" ht="13.5" customHeight="1">
      <c r="A63" s="2"/>
      <c r="B63" s="18"/>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19"/>
      <c r="BK63" s="2"/>
      <c r="BL63" s="96"/>
      <c r="BM63" s="97"/>
      <c r="BN63" s="97"/>
      <c r="BO63" s="97"/>
      <c r="BP63" s="97"/>
      <c r="BQ63" s="97"/>
      <c r="BR63" s="97"/>
      <c r="BS63" s="97"/>
      <c r="BT63" s="97"/>
      <c r="BU63" s="97"/>
      <c r="BV63" s="97"/>
      <c r="BW63" s="97"/>
      <c r="BX63" s="97"/>
      <c r="BY63" s="97"/>
      <c r="BZ63" s="98"/>
    </row>
    <row r="64" spans="1:78" ht="13.5" customHeight="1">
      <c r="A64" s="2"/>
      <c r="B64" s="18"/>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19"/>
      <c r="BK64" s="2"/>
      <c r="BL64" s="75" t="s">
        <v>36</v>
      </c>
      <c r="BM64" s="76"/>
      <c r="BN64" s="76"/>
      <c r="BO64" s="76"/>
      <c r="BP64" s="76"/>
      <c r="BQ64" s="76"/>
      <c r="BR64" s="76"/>
      <c r="BS64" s="76"/>
      <c r="BT64" s="76"/>
      <c r="BU64" s="76"/>
      <c r="BV64" s="76"/>
      <c r="BW64" s="76"/>
      <c r="BX64" s="76"/>
      <c r="BY64" s="76"/>
      <c r="BZ64" s="77"/>
    </row>
    <row r="65" spans="1:78" ht="13.5" customHeight="1">
      <c r="A65" s="2"/>
      <c r="B65" s="18"/>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5"/>
      <c r="AW65" s="5"/>
      <c r="AX65" s="5"/>
      <c r="AY65" s="5"/>
      <c r="AZ65" s="5"/>
      <c r="BA65" s="5"/>
      <c r="BB65" s="5"/>
      <c r="BC65" s="5"/>
      <c r="BD65" s="5"/>
      <c r="BE65" s="5"/>
      <c r="BF65" s="5"/>
      <c r="BG65" s="5"/>
      <c r="BH65" s="5"/>
      <c r="BI65" s="5"/>
      <c r="BJ65" s="19"/>
      <c r="BK65" s="2"/>
      <c r="BL65" s="78"/>
      <c r="BM65" s="79"/>
      <c r="BN65" s="79"/>
      <c r="BO65" s="79"/>
      <c r="BP65" s="79"/>
      <c r="BQ65" s="79"/>
      <c r="BR65" s="79"/>
      <c r="BS65" s="79"/>
      <c r="BT65" s="79"/>
      <c r="BU65" s="79"/>
      <c r="BV65" s="79"/>
      <c r="BW65" s="79"/>
      <c r="BX65" s="79"/>
      <c r="BY65" s="79"/>
      <c r="BZ65" s="80"/>
    </row>
    <row r="66" spans="1:78" ht="13.5" customHeight="1">
      <c r="A66" s="2"/>
      <c r="B66" s="18"/>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5"/>
      <c r="AW66" s="5"/>
      <c r="AX66" s="5"/>
      <c r="AY66" s="5"/>
      <c r="AZ66" s="5"/>
      <c r="BA66" s="5"/>
      <c r="BB66" s="5"/>
      <c r="BC66" s="5"/>
      <c r="BD66" s="5"/>
      <c r="BE66" s="5"/>
      <c r="BF66" s="5"/>
      <c r="BG66" s="5"/>
      <c r="BH66" s="5"/>
      <c r="BI66" s="5"/>
      <c r="BJ66" s="19"/>
      <c r="BK66" s="2"/>
      <c r="BL66" s="81" t="s">
        <v>118</v>
      </c>
      <c r="BM66" s="82"/>
      <c r="BN66" s="82"/>
      <c r="BO66" s="82"/>
      <c r="BP66" s="82"/>
      <c r="BQ66" s="82"/>
      <c r="BR66" s="82"/>
      <c r="BS66" s="82"/>
      <c r="BT66" s="82"/>
      <c r="BU66" s="82"/>
      <c r="BV66" s="82"/>
      <c r="BW66" s="82"/>
      <c r="BX66" s="82"/>
      <c r="BY66" s="82"/>
      <c r="BZ66" s="83"/>
    </row>
    <row r="67" spans="1:78" ht="13.5" customHeight="1">
      <c r="A67" s="2"/>
      <c r="B67" s="18"/>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19"/>
      <c r="BK67" s="2"/>
      <c r="BL67" s="81"/>
      <c r="BM67" s="82"/>
      <c r="BN67" s="82"/>
      <c r="BO67" s="82"/>
      <c r="BP67" s="82"/>
      <c r="BQ67" s="82"/>
      <c r="BR67" s="82"/>
      <c r="BS67" s="82"/>
      <c r="BT67" s="82"/>
      <c r="BU67" s="82"/>
      <c r="BV67" s="82"/>
      <c r="BW67" s="82"/>
      <c r="BX67" s="82"/>
      <c r="BY67" s="82"/>
      <c r="BZ67" s="83"/>
    </row>
    <row r="68" spans="1:78" ht="13.5" customHeight="1">
      <c r="A68" s="2"/>
      <c r="B68" s="18"/>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19"/>
      <c r="BK68" s="2"/>
      <c r="BL68" s="81"/>
      <c r="BM68" s="82"/>
      <c r="BN68" s="82"/>
      <c r="BO68" s="82"/>
      <c r="BP68" s="82"/>
      <c r="BQ68" s="82"/>
      <c r="BR68" s="82"/>
      <c r="BS68" s="82"/>
      <c r="BT68" s="82"/>
      <c r="BU68" s="82"/>
      <c r="BV68" s="82"/>
      <c r="BW68" s="82"/>
      <c r="BX68" s="82"/>
      <c r="BY68" s="82"/>
      <c r="BZ68" s="83"/>
    </row>
    <row r="69" spans="1:78" ht="13.5" customHeight="1">
      <c r="A69" s="2"/>
      <c r="B69" s="18"/>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19"/>
      <c r="BK69" s="2"/>
      <c r="BL69" s="81"/>
      <c r="BM69" s="82"/>
      <c r="BN69" s="82"/>
      <c r="BO69" s="82"/>
      <c r="BP69" s="82"/>
      <c r="BQ69" s="82"/>
      <c r="BR69" s="82"/>
      <c r="BS69" s="82"/>
      <c r="BT69" s="82"/>
      <c r="BU69" s="82"/>
      <c r="BV69" s="82"/>
      <c r="BW69" s="82"/>
      <c r="BX69" s="82"/>
      <c r="BY69" s="82"/>
      <c r="BZ69" s="83"/>
    </row>
    <row r="70" spans="1:78" ht="13.5" customHeight="1">
      <c r="A70" s="2"/>
      <c r="B70" s="18"/>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19"/>
      <c r="BK70" s="2"/>
      <c r="BL70" s="81"/>
      <c r="BM70" s="82"/>
      <c r="BN70" s="82"/>
      <c r="BO70" s="82"/>
      <c r="BP70" s="82"/>
      <c r="BQ70" s="82"/>
      <c r="BR70" s="82"/>
      <c r="BS70" s="82"/>
      <c r="BT70" s="82"/>
      <c r="BU70" s="82"/>
      <c r="BV70" s="82"/>
      <c r="BW70" s="82"/>
      <c r="BX70" s="82"/>
      <c r="BY70" s="82"/>
      <c r="BZ70" s="83"/>
    </row>
    <row r="71" spans="1:78" ht="13.5" customHeight="1">
      <c r="A71" s="2"/>
      <c r="B71" s="18"/>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19"/>
      <c r="BK71" s="2"/>
      <c r="BL71" s="81"/>
      <c r="BM71" s="82"/>
      <c r="BN71" s="82"/>
      <c r="BO71" s="82"/>
      <c r="BP71" s="82"/>
      <c r="BQ71" s="82"/>
      <c r="BR71" s="82"/>
      <c r="BS71" s="82"/>
      <c r="BT71" s="82"/>
      <c r="BU71" s="82"/>
      <c r="BV71" s="82"/>
      <c r="BW71" s="82"/>
      <c r="BX71" s="82"/>
      <c r="BY71" s="82"/>
      <c r="BZ71" s="83"/>
    </row>
    <row r="72" spans="1:78" ht="13.5" customHeight="1">
      <c r="A72" s="2"/>
      <c r="B72" s="18"/>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19"/>
      <c r="BK72" s="2"/>
      <c r="BL72" s="81"/>
      <c r="BM72" s="82"/>
      <c r="BN72" s="82"/>
      <c r="BO72" s="82"/>
      <c r="BP72" s="82"/>
      <c r="BQ72" s="82"/>
      <c r="BR72" s="82"/>
      <c r="BS72" s="82"/>
      <c r="BT72" s="82"/>
      <c r="BU72" s="82"/>
      <c r="BV72" s="82"/>
      <c r="BW72" s="82"/>
      <c r="BX72" s="82"/>
      <c r="BY72" s="82"/>
      <c r="BZ72" s="83"/>
    </row>
    <row r="73" spans="1:78" ht="13.5" customHeight="1">
      <c r="A73" s="2"/>
      <c r="B73" s="18"/>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19"/>
      <c r="BK73" s="2"/>
      <c r="BL73" s="81"/>
      <c r="BM73" s="82"/>
      <c r="BN73" s="82"/>
      <c r="BO73" s="82"/>
      <c r="BP73" s="82"/>
      <c r="BQ73" s="82"/>
      <c r="BR73" s="82"/>
      <c r="BS73" s="82"/>
      <c r="BT73" s="82"/>
      <c r="BU73" s="82"/>
      <c r="BV73" s="82"/>
      <c r="BW73" s="82"/>
      <c r="BX73" s="82"/>
      <c r="BY73" s="82"/>
      <c r="BZ73" s="83"/>
    </row>
    <row r="74" spans="1:78" ht="13.5" customHeight="1">
      <c r="A74" s="2"/>
      <c r="B74" s="18"/>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19"/>
      <c r="BK74" s="2"/>
      <c r="BL74" s="81"/>
      <c r="BM74" s="82"/>
      <c r="BN74" s="82"/>
      <c r="BO74" s="82"/>
      <c r="BP74" s="82"/>
      <c r="BQ74" s="82"/>
      <c r="BR74" s="82"/>
      <c r="BS74" s="82"/>
      <c r="BT74" s="82"/>
      <c r="BU74" s="82"/>
      <c r="BV74" s="82"/>
      <c r="BW74" s="82"/>
      <c r="BX74" s="82"/>
      <c r="BY74" s="82"/>
      <c r="BZ74" s="83"/>
    </row>
    <row r="75" spans="1:78" ht="13.5" customHeight="1">
      <c r="A75" s="2"/>
      <c r="B75" s="18"/>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19"/>
      <c r="BK75" s="2"/>
      <c r="BL75" s="81"/>
      <c r="BM75" s="82"/>
      <c r="BN75" s="82"/>
      <c r="BO75" s="82"/>
      <c r="BP75" s="82"/>
      <c r="BQ75" s="82"/>
      <c r="BR75" s="82"/>
      <c r="BS75" s="82"/>
      <c r="BT75" s="82"/>
      <c r="BU75" s="82"/>
      <c r="BV75" s="82"/>
      <c r="BW75" s="82"/>
      <c r="BX75" s="82"/>
      <c r="BY75" s="82"/>
      <c r="BZ75" s="83"/>
    </row>
    <row r="76" spans="1:78" ht="13.5" customHeight="1">
      <c r="A76" s="2"/>
      <c r="B76" s="18"/>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19"/>
      <c r="BK76" s="2"/>
      <c r="BL76" s="81"/>
      <c r="BM76" s="82"/>
      <c r="BN76" s="82"/>
      <c r="BO76" s="82"/>
      <c r="BP76" s="82"/>
      <c r="BQ76" s="82"/>
      <c r="BR76" s="82"/>
      <c r="BS76" s="82"/>
      <c r="BT76" s="82"/>
      <c r="BU76" s="82"/>
      <c r="BV76" s="82"/>
      <c r="BW76" s="82"/>
      <c r="BX76" s="82"/>
      <c r="BY76" s="82"/>
      <c r="BZ76" s="83"/>
    </row>
    <row r="77" spans="1:78" ht="13.5" customHeight="1">
      <c r="A77" s="2"/>
      <c r="B77" s="18"/>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5"/>
      <c r="AT77" s="5"/>
      <c r="AU77" s="5"/>
      <c r="AV77" s="5"/>
      <c r="AW77" s="5"/>
      <c r="AX77" s="5"/>
      <c r="AY77" s="5"/>
      <c r="AZ77" s="5"/>
      <c r="BA77" s="5"/>
      <c r="BB77" s="5"/>
      <c r="BC77" s="5"/>
      <c r="BD77" s="5"/>
      <c r="BE77" s="5"/>
      <c r="BF77" s="5"/>
      <c r="BG77" s="5"/>
      <c r="BH77" s="5"/>
      <c r="BI77" s="5"/>
      <c r="BJ77" s="19"/>
      <c r="BK77" s="2"/>
      <c r="BL77" s="81"/>
      <c r="BM77" s="82"/>
      <c r="BN77" s="82"/>
      <c r="BO77" s="82"/>
      <c r="BP77" s="82"/>
      <c r="BQ77" s="82"/>
      <c r="BR77" s="82"/>
      <c r="BS77" s="82"/>
      <c r="BT77" s="82"/>
      <c r="BU77" s="82"/>
      <c r="BV77" s="82"/>
      <c r="BW77" s="82"/>
      <c r="BX77" s="82"/>
      <c r="BY77" s="82"/>
      <c r="BZ77" s="83"/>
    </row>
    <row r="78" spans="1:78" ht="13.5" customHeight="1">
      <c r="A78" s="2"/>
      <c r="B78" s="18"/>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c r="AM78" s="5"/>
      <c r="AN78" s="5"/>
      <c r="AO78" s="5"/>
      <c r="AP78" s="5"/>
      <c r="AQ78" s="5"/>
      <c r="AR78" s="5"/>
      <c r="AS78" s="5"/>
      <c r="AT78" s="5"/>
      <c r="AU78" s="5"/>
      <c r="AV78" s="5"/>
      <c r="AW78" s="5"/>
      <c r="AX78" s="5"/>
      <c r="AY78" s="5"/>
      <c r="AZ78" s="5"/>
      <c r="BA78" s="5"/>
      <c r="BB78" s="5"/>
      <c r="BC78" s="5"/>
      <c r="BD78" s="5"/>
      <c r="BE78" s="5"/>
      <c r="BF78" s="5"/>
      <c r="BG78" s="5"/>
      <c r="BH78" s="5"/>
      <c r="BI78" s="5"/>
      <c r="BJ78" s="19"/>
      <c r="BK78" s="2"/>
      <c r="BL78" s="81"/>
      <c r="BM78" s="82"/>
      <c r="BN78" s="82"/>
      <c r="BO78" s="82"/>
      <c r="BP78" s="82"/>
      <c r="BQ78" s="82"/>
      <c r="BR78" s="82"/>
      <c r="BS78" s="82"/>
      <c r="BT78" s="82"/>
      <c r="BU78" s="82"/>
      <c r="BV78" s="82"/>
      <c r="BW78" s="82"/>
      <c r="BX78" s="82"/>
      <c r="BY78" s="82"/>
      <c r="BZ78" s="83"/>
    </row>
    <row r="79" spans="1:78" ht="13.5" customHeight="1">
      <c r="A79" s="2"/>
      <c r="B79" s="18"/>
      <c r="C79" s="84" t="s">
        <v>37</v>
      </c>
      <c r="D79" s="84"/>
      <c r="E79" s="84"/>
      <c r="F79" s="84"/>
      <c r="G79" s="84"/>
      <c r="H79" s="84"/>
      <c r="I79" s="84"/>
      <c r="J79" s="84"/>
      <c r="K79" s="84"/>
      <c r="L79" s="84"/>
      <c r="M79" s="84"/>
      <c r="N79" s="84"/>
      <c r="O79" s="84"/>
      <c r="P79" s="84"/>
      <c r="Q79" s="84"/>
      <c r="R79" s="84"/>
      <c r="S79" s="84"/>
      <c r="T79" s="84"/>
      <c r="U79" s="20"/>
      <c r="V79" s="20"/>
      <c r="W79" s="84" t="s">
        <v>38</v>
      </c>
      <c r="X79" s="84"/>
      <c r="Y79" s="84"/>
      <c r="Z79" s="84"/>
      <c r="AA79" s="84"/>
      <c r="AB79" s="84"/>
      <c r="AC79" s="84"/>
      <c r="AD79" s="84"/>
      <c r="AE79" s="84"/>
      <c r="AF79" s="84"/>
      <c r="AG79" s="84"/>
      <c r="AH79" s="84"/>
      <c r="AI79" s="84"/>
      <c r="AJ79" s="84"/>
      <c r="AK79" s="84"/>
      <c r="AL79" s="84"/>
      <c r="AM79" s="84"/>
      <c r="AN79" s="84"/>
      <c r="AO79" s="20"/>
      <c r="AP79" s="20"/>
      <c r="AQ79" s="84" t="s">
        <v>39</v>
      </c>
      <c r="AR79" s="84"/>
      <c r="AS79" s="84"/>
      <c r="AT79" s="84"/>
      <c r="AU79" s="84"/>
      <c r="AV79" s="84"/>
      <c r="AW79" s="84"/>
      <c r="AX79" s="84"/>
      <c r="AY79" s="84"/>
      <c r="AZ79" s="84"/>
      <c r="BA79" s="84"/>
      <c r="BB79" s="84"/>
      <c r="BC79" s="84"/>
      <c r="BD79" s="84"/>
      <c r="BE79" s="84"/>
      <c r="BF79" s="84"/>
      <c r="BG79" s="84"/>
      <c r="BH79" s="84"/>
      <c r="BI79" s="5"/>
      <c r="BJ79" s="19"/>
      <c r="BK79" s="2"/>
      <c r="BL79" s="81"/>
      <c r="BM79" s="82"/>
      <c r="BN79" s="82"/>
      <c r="BO79" s="82"/>
      <c r="BP79" s="82"/>
      <c r="BQ79" s="82"/>
      <c r="BR79" s="82"/>
      <c r="BS79" s="82"/>
      <c r="BT79" s="82"/>
      <c r="BU79" s="82"/>
      <c r="BV79" s="82"/>
      <c r="BW79" s="82"/>
      <c r="BX79" s="82"/>
      <c r="BY79" s="82"/>
      <c r="BZ79" s="83"/>
    </row>
    <row r="80" spans="1:78" ht="13.5" customHeight="1">
      <c r="A80" s="2"/>
      <c r="B80" s="18"/>
      <c r="C80" s="84"/>
      <c r="D80" s="84"/>
      <c r="E80" s="84"/>
      <c r="F80" s="84"/>
      <c r="G80" s="84"/>
      <c r="H80" s="84"/>
      <c r="I80" s="84"/>
      <c r="J80" s="84"/>
      <c r="K80" s="84"/>
      <c r="L80" s="84"/>
      <c r="M80" s="84"/>
      <c r="N80" s="84"/>
      <c r="O80" s="84"/>
      <c r="P80" s="84"/>
      <c r="Q80" s="84"/>
      <c r="R80" s="84"/>
      <c r="S80" s="84"/>
      <c r="T80" s="84"/>
      <c r="U80" s="20"/>
      <c r="V80" s="20"/>
      <c r="W80" s="84"/>
      <c r="X80" s="84"/>
      <c r="Y80" s="84"/>
      <c r="Z80" s="84"/>
      <c r="AA80" s="84"/>
      <c r="AB80" s="84"/>
      <c r="AC80" s="84"/>
      <c r="AD80" s="84"/>
      <c r="AE80" s="84"/>
      <c r="AF80" s="84"/>
      <c r="AG80" s="84"/>
      <c r="AH80" s="84"/>
      <c r="AI80" s="84"/>
      <c r="AJ80" s="84"/>
      <c r="AK80" s="84"/>
      <c r="AL80" s="84"/>
      <c r="AM80" s="84"/>
      <c r="AN80" s="84"/>
      <c r="AO80" s="20"/>
      <c r="AP80" s="20"/>
      <c r="AQ80" s="84"/>
      <c r="AR80" s="84"/>
      <c r="AS80" s="84"/>
      <c r="AT80" s="84"/>
      <c r="AU80" s="84"/>
      <c r="AV80" s="84"/>
      <c r="AW80" s="84"/>
      <c r="AX80" s="84"/>
      <c r="AY80" s="84"/>
      <c r="AZ80" s="84"/>
      <c r="BA80" s="84"/>
      <c r="BB80" s="84"/>
      <c r="BC80" s="84"/>
      <c r="BD80" s="84"/>
      <c r="BE80" s="84"/>
      <c r="BF80" s="84"/>
      <c r="BG80" s="84"/>
      <c r="BH80" s="84"/>
      <c r="BI80" s="5"/>
      <c r="BJ80" s="19"/>
      <c r="BK80" s="2"/>
      <c r="BL80" s="81"/>
      <c r="BM80" s="82"/>
      <c r="BN80" s="82"/>
      <c r="BO80" s="82"/>
      <c r="BP80" s="82"/>
      <c r="BQ80" s="82"/>
      <c r="BR80" s="82"/>
      <c r="BS80" s="82"/>
      <c r="BT80" s="82"/>
      <c r="BU80" s="82"/>
      <c r="BV80" s="82"/>
      <c r="BW80" s="82"/>
      <c r="BX80" s="82"/>
      <c r="BY80" s="82"/>
      <c r="BZ80" s="83"/>
    </row>
    <row r="81" spans="1:78" ht="13.5" customHeight="1">
      <c r="A81" s="2"/>
      <c r="B81" s="18"/>
      <c r="C81" s="25"/>
      <c r="D81" s="25"/>
      <c r="E81" s="25"/>
      <c r="F81" s="25"/>
      <c r="G81" s="25"/>
      <c r="H81" s="25"/>
      <c r="I81" s="25"/>
      <c r="J81" s="25"/>
      <c r="K81" s="25"/>
      <c r="L81" s="25"/>
      <c r="M81" s="25"/>
      <c r="N81" s="25"/>
      <c r="O81" s="25"/>
      <c r="P81" s="25"/>
      <c r="Q81" s="25"/>
      <c r="R81" s="25"/>
      <c r="S81" s="25"/>
      <c r="T81" s="25"/>
      <c r="U81" s="5"/>
      <c r="V81" s="5"/>
      <c r="W81" s="25"/>
      <c r="X81" s="25"/>
      <c r="Y81" s="25"/>
      <c r="Z81" s="25"/>
      <c r="AA81" s="25"/>
      <c r="AB81" s="25"/>
      <c r="AC81" s="25"/>
      <c r="AD81" s="25"/>
      <c r="AE81" s="25"/>
      <c r="AF81" s="25"/>
      <c r="AG81" s="25"/>
      <c r="AH81" s="25"/>
      <c r="AI81" s="25"/>
      <c r="AJ81" s="25"/>
      <c r="AK81" s="25"/>
      <c r="AL81" s="25"/>
      <c r="AM81" s="25"/>
      <c r="AN81" s="25"/>
      <c r="AO81" s="5"/>
      <c r="AP81" s="5"/>
      <c r="AQ81" s="25"/>
      <c r="AR81" s="25"/>
      <c r="AS81" s="25"/>
      <c r="AT81" s="25"/>
      <c r="AU81" s="25"/>
      <c r="AV81" s="25"/>
      <c r="AW81" s="25"/>
      <c r="AX81" s="25"/>
      <c r="AY81" s="25"/>
      <c r="AZ81" s="25"/>
      <c r="BA81" s="25"/>
      <c r="BB81" s="25"/>
      <c r="BC81" s="25"/>
      <c r="BD81" s="25"/>
      <c r="BE81" s="25"/>
      <c r="BF81" s="25"/>
      <c r="BG81" s="25"/>
      <c r="BH81" s="25"/>
      <c r="BI81" s="5"/>
      <c r="BJ81" s="19"/>
      <c r="BK81" s="2"/>
      <c r="BL81" s="81"/>
      <c r="BM81" s="82"/>
      <c r="BN81" s="82"/>
      <c r="BO81" s="82"/>
      <c r="BP81" s="82"/>
      <c r="BQ81" s="82"/>
      <c r="BR81" s="82"/>
      <c r="BS81" s="82"/>
      <c r="BT81" s="82"/>
      <c r="BU81" s="82"/>
      <c r="BV81" s="82"/>
      <c r="BW81" s="82"/>
      <c r="BX81" s="82"/>
      <c r="BY81" s="82"/>
      <c r="BZ81" s="83"/>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85"/>
      <c r="BM82" s="86"/>
      <c r="BN82" s="86"/>
      <c r="BO82" s="86"/>
      <c r="BP82" s="86"/>
      <c r="BQ82" s="86"/>
      <c r="BR82" s="86"/>
      <c r="BS82" s="86"/>
      <c r="BT82" s="86"/>
      <c r="BU82" s="86"/>
      <c r="BV82" s="86"/>
      <c r="BW82" s="86"/>
      <c r="BX82" s="86"/>
      <c r="BY82" s="86"/>
      <c r="BZ82" s="87"/>
    </row>
    <row r="83" spans="1:78">
      <c r="C83" s="26" t="s">
        <v>40</v>
      </c>
    </row>
    <row r="84" spans="1:78" hidden="1">
      <c r="B84" s="27" t="s">
        <v>41</v>
      </c>
      <c r="C84" s="27"/>
      <c r="D84" s="27"/>
      <c r="E84" s="27" t="s">
        <v>42</v>
      </c>
      <c r="F84" s="27" t="s">
        <v>43</v>
      </c>
      <c r="G84" s="27" t="s">
        <v>44</v>
      </c>
      <c r="H84" s="27" t="s">
        <v>45</v>
      </c>
      <c r="I84" s="27" t="s">
        <v>46</v>
      </c>
      <c r="J84" s="27" t="s">
        <v>47</v>
      </c>
      <c r="K84" s="27" t="s">
        <v>48</v>
      </c>
      <c r="L84" s="27" t="s">
        <v>49</v>
      </c>
      <c r="M84" s="27" t="s">
        <v>50</v>
      </c>
      <c r="N84" s="27" t="s">
        <v>51</v>
      </c>
      <c r="O84" s="27" t="s">
        <v>52</v>
      </c>
    </row>
    <row r="85" spans="1:78" hidden="1">
      <c r="B85" s="27"/>
      <c r="C85" s="27"/>
      <c r="D85" s="27"/>
      <c r="E85" s="27" t="str">
        <f>データ!AH6</f>
        <v>【114.35】</v>
      </c>
      <c r="F85" s="27" t="str">
        <f>データ!AS6</f>
        <v>【0.79】</v>
      </c>
      <c r="G85" s="27" t="str">
        <f>データ!BD6</f>
        <v>【262.87】</v>
      </c>
      <c r="H85" s="27" t="str">
        <f>データ!BO6</f>
        <v>【270.87】</v>
      </c>
      <c r="I85" s="27" t="str">
        <f>データ!BZ6</f>
        <v>【105.59】</v>
      </c>
      <c r="J85" s="27" t="str">
        <f>データ!CK6</f>
        <v>【163.27】</v>
      </c>
      <c r="K85" s="27" t="str">
        <f>データ!CV6</f>
        <v>【59.94】</v>
      </c>
      <c r="L85" s="27" t="str">
        <f>データ!DG6</f>
        <v>【90.22】</v>
      </c>
      <c r="M85" s="27" t="str">
        <f>データ!DR6</f>
        <v>【47.91】</v>
      </c>
      <c r="N85" s="27" t="str">
        <f>データ!EC6</f>
        <v>【15.00】</v>
      </c>
      <c r="O85" s="27" t="str">
        <f>データ!EN6</f>
        <v>【0.76】</v>
      </c>
    </row>
  </sheetData>
  <sheetProtection password="B31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topLeftCell="DV1" workbookViewId="0">
      <selection activeCell="X4" sqref="X4:AH4"/>
    </sheetView>
  </sheetViews>
  <sheetFormatPr defaultRowHeight="13.5"/>
  <cols>
    <col min="1" max="1" width="9" style="3"/>
    <col min="2" max="144" width="11.875" style="3" customWidth="1"/>
    <col min="145" max="16384" width="9" style="3"/>
  </cols>
  <sheetData>
    <row r="1" spans="1:144">
      <c r="A1" s="3" t="s">
        <v>53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54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55</v>
      </c>
      <c r="B3" s="30" t="s">
        <v>56</v>
      </c>
      <c r="C3" s="30" t="s">
        <v>57</v>
      </c>
      <c r="D3" s="30" t="s">
        <v>58</v>
      </c>
      <c r="E3" s="30" t="s">
        <v>59</v>
      </c>
      <c r="F3" s="30" t="s">
        <v>60</v>
      </c>
      <c r="G3" s="30" t="s">
        <v>61</v>
      </c>
      <c r="H3" s="89" t="s">
        <v>62</v>
      </c>
      <c r="I3" s="90"/>
      <c r="J3" s="90"/>
      <c r="K3" s="90"/>
      <c r="L3" s="90"/>
      <c r="M3" s="90"/>
      <c r="N3" s="90"/>
      <c r="O3" s="90"/>
      <c r="P3" s="90"/>
      <c r="Q3" s="90"/>
      <c r="R3" s="90"/>
      <c r="S3" s="90"/>
      <c r="T3" s="90"/>
      <c r="U3" s="90"/>
      <c r="V3" s="90"/>
      <c r="W3" s="91"/>
      <c r="X3" s="95" t="s">
        <v>63</v>
      </c>
      <c r="Y3" s="88"/>
      <c r="Z3" s="88"/>
      <c r="AA3" s="88"/>
      <c r="AB3" s="88"/>
      <c r="AC3" s="88"/>
      <c r="AD3" s="88"/>
      <c r="AE3" s="88"/>
      <c r="AF3" s="88"/>
      <c r="AG3" s="88"/>
      <c r="AH3" s="88"/>
      <c r="AI3" s="88"/>
      <c r="AJ3" s="88"/>
      <c r="AK3" s="88"/>
      <c r="AL3" s="88"/>
      <c r="AM3" s="88"/>
      <c r="AN3" s="88"/>
      <c r="AO3" s="88"/>
      <c r="AP3" s="88"/>
      <c r="AQ3" s="88"/>
      <c r="AR3" s="88"/>
      <c r="AS3" s="88"/>
      <c r="AT3" s="88"/>
      <c r="AU3" s="88"/>
      <c r="AV3" s="88"/>
      <c r="AW3" s="88"/>
      <c r="AX3" s="88"/>
      <c r="AY3" s="88"/>
      <c r="AZ3" s="88"/>
      <c r="BA3" s="88"/>
      <c r="BB3" s="88"/>
      <c r="BC3" s="88"/>
      <c r="BD3" s="88"/>
      <c r="BE3" s="88"/>
      <c r="BF3" s="88"/>
      <c r="BG3" s="88"/>
      <c r="BH3" s="88"/>
      <c r="BI3" s="88"/>
      <c r="BJ3" s="88"/>
      <c r="BK3" s="88"/>
      <c r="BL3" s="88"/>
      <c r="BM3" s="88"/>
      <c r="BN3" s="88"/>
      <c r="BO3" s="88"/>
      <c r="BP3" s="88"/>
      <c r="BQ3" s="88"/>
      <c r="BR3" s="88"/>
      <c r="BS3" s="88"/>
      <c r="BT3" s="88"/>
      <c r="BU3" s="88"/>
      <c r="BV3" s="88"/>
      <c r="BW3" s="88"/>
      <c r="BX3" s="88"/>
      <c r="BY3" s="88"/>
      <c r="BZ3" s="88"/>
      <c r="CA3" s="88"/>
      <c r="CB3" s="88"/>
      <c r="CC3" s="88"/>
      <c r="CD3" s="88"/>
      <c r="CE3" s="88"/>
      <c r="CF3" s="88"/>
      <c r="CG3" s="88"/>
      <c r="CH3" s="88"/>
      <c r="CI3" s="88"/>
      <c r="CJ3" s="88"/>
      <c r="CK3" s="88"/>
      <c r="CL3" s="88"/>
      <c r="CM3" s="88"/>
      <c r="CN3" s="88"/>
      <c r="CO3" s="88"/>
      <c r="CP3" s="88"/>
      <c r="CQ3" s="88"/>
      <c r="CR3" s="88"/>
      <c r="CS3" s="88"/>
      <c r="CT3" s="88"/>
      <c r="CU3" s="88"/>
      <c r="CV3" s="88"/>
      <c r="CW3" s="88"/>
      <c r="CX3" s="88"/>
      <c r="CY3" s="88"/>
      <c r="CZ3" s="88"/>
      <c r="DA3" s="88"/>
      <c r="DB3" s="88"/>
      <c r="DC3" s="88"/>
      <c r="DD3" s="88"/>
      <c r="DE3" s="88"/>
      <c r="DF3" s="88"/>
      <c r="DG3" s="88"/>
      <c r="DH3" s="88" t="s">
        <v>64</v>
      </c>
      <c r="DI3" s="88"/>
      <c r="DJ3" s="88"/>
      <c r="DK3" s="88"/>
      <c r="DL3" s="88"/>
      <c r="DM3" s="88"/>
      <c r="DN3" s="88"/>
      <c r="DO3" s="88"/>
      <c r="DP3" s="88"/>
      <c r="DQ3" s="88"/>
      <c r="DR3" s="88"/>
      <c r="DS3" s="88"/>
      <c r="DT3" s="88"/>
      <c r="DU3" s="88"/>
      <c r="DV3" s="88"/>
      <c r="DW3" s="88"/>
      <c r="DX3" s="88"/>
      <c r="DY3" s="88"/>
      <c r="DZ3" s="88"/>
      <c r="EA3" s="88"/>
      <c r="EB3" s="88"/>
      <c r="EC3" s="88"/>
      <c r="ED3" s="88"/>
      <c r="EE3" s="88"/>
      <c r="EF3" s="88"/>
      <c r="EG3" s="88"/>
      <c r="EH3" s="88"/>
      <c r="EI3" s="88"/>
      <c r="EJ3" s="88"/>
      <c r="EK3" s="88"/>
      <c r="EL3" s="88"/>
      <c r="EM3" s="88"/>
      <c r="EN3" s="88"/>
    </row>
    <row r="4" spans="1:144">
      <c r="A4" s="29" t="s">
        <v>65</v>
      </c>
      <c r="B4" s="31"/>
      <c r="C4" s="31"/>
      <c r="D4" s="31"/>
      <c r="E4" s="31"/>
      <c r="F4" s="31"/>
      <c r="G4" s="31"/>
      <c r="H4" s="92"/>
      <c r="I4" s="93"/>
      <c r="J4" s="93"/>
      <c r="K4" s="93"/>
      <c r="L4" s="93"/>
      <c r="M4" s="93"/>
      <c r="N4" s="93"/>
      <c r="O4" s="93"/>
      <c r="P4" s="93"/>
      <c r="Q4" s="93"/>
      <c r="R4" s="93"/>
      <c r="S4" s="93"/>
      <c r="T4" s="93"/>
      <c r="U4" s="93"/>
      <c r="V4" s="93"/>
      <c r="W4" s="94"/>
      <c r="X4" s="88" t="s">
        <v>66</v>
      </c>
      <c r="Y4" s="88"/>
      <c r="Z4" s="88"/>
      <c r="AA4" s="88"/>
      <c r="AB4" s="88"/>
      <c r="AC4" s="88"/>
      <c r="AD4" s="88"/>
      <c r="AE4" s="88"/>
      <c r="AF4" s="88"/>
      <c r="AG4" s="88"/>
      <c r="AH4" s="88"/>
      <c r="AI4" s="88" t="s">
        <v>67</v>
      </c>
      <c r="AJ4" s="88"/>
      <c r="AK4" s="88"/>
      <c r="AL4" s="88"/>
      <c r="AM4" s="88"/>
      <c r="AN4" s="88"/>
      <c r="AO4" s="88"/>
      <c r="AP4" s="88"/>
      <c r="AQ4" s="88"/>
      <c r="AR4" s="88"/>
      <c r="AS4" s="88"/>
      <c r="AT4" s="88" t="s">
        <v>68</v>
      </c>
      <c r="AU4" s="88"/>
      <c r="AV4" s="88"/>
      <c r="AW4" s="88"/>
      <c r="AX4" s="88"/>
      <c r="AY4" s="88"/>
      <c r="AZ4" s="88"/>
      <c r="BA4" s="88"/>
      <c r="BB4" s="88"/>
      <c r="BC4" s="88"/>
      <c r="BD4" s="88"/>
      <c r="BE4" s="88" t="s">
        <v>69</v>
      </c>
      <c r="BF4" s="88"/>
      <c r="BG4" s="88"/>
      <c r="BH4" s="88"/>
      <c r="BI4" s="88"/>
      <c r="BJ4" s="88"/>
      <c r="BK4" s="88"/>
      <c r="BL4" s="88"/>
      <c r="BM4" s="88"/>
      <c r="BN4" s="88"/>
      <c r="BO4" s="88"/>
      <c r="BP4" s="88" t="s">
        <v>70</v>
      </c>
      <c r="BQ4" s="88"/>
      <c r="BR4" s="88"/>
      <c r="BS4" s="88"/>
      <c r="BT4" s="88"/>
      <c r="BU4" s="88"/>
      <c r="BV4" s="88"/>
      <c r="BW4" s="88"/>
      <c r="BX4" s="88"/>
      <c r="BY4" s="88"/>
      <c r="BZ4" s="88"/>
      <c r="CA4" s="88" t="s">
        <v>71</v>
      </c>
      <c r="CB4" s="88"/>
      <c r="CC4" s="88"/>
      <c r="CD4" s="88"/>
      <c r="CE4" s="88"/>
      <c r="CF4" s="88"/>
      <c r="CG4" s="88"/>
      <c r="CH4" s="88"/>
      <c r="CI4" s="88"/>
      <c r="CJ4" s="88"/>
      <c r="CK4" s="88"/>
      <c r="CL4" s="88" t="s">
        <v>72</v>
      </c>
      <c r="CM4" s="88"/>
      <c r="CN4" s="88"/>
      <c r="CO4" s="88"/>
      <c r="CP4" s="88"/>
      <c r="CQ4" s="88"/>
      <c r="CR4" s="88"/>
      <c r="CS4" s="88"/>
      <c r="CT4" s="88"/>
      <c r="CU4" s="88"/>
      <c r="CV4" s="88"/>
      <c r="CW4" s="88" t="s">
        <v>73</v>
      </c>
      <c r="CX4" s="88"/>
      <c r="CY4" s="88"/>
      <c r="CZ4" s="88"/>
      <c r="DA4" s="88"/>
      <c r="DB4" s="88"/>
      <c r="DC4" s="88"/>
      <c r="DD4" s="88"/>
      <c r="DE4" s="88"/>
      <c r="DF4" s="88"/>
      <c r="DG4" s="88"/>
      <c r="DH4" s="88" t="s">
        <v>74</v>
      </c>
      <c r="DI4" s="88"/>
      <c r="DJ4" s="88"/>
      <c r="DK4" s="88"/>
      <c r="DL4" s="88"/>
      <c r="DM4" s="88"/>
      <c r="DN4" s="88"/>
      <c r="DO4" s="88"/>
      <c r="DP4" s="88"/>
      <c r="DQ4" s="88"/>
      <c r="DR4" s="88"/>
      <c r="DS4" s="88" t="s">
        <v>75</v>
      </c>
      <c r="DT4" s="88"/>
      <c r="DU4" s="88"/>
      <c r="DV4" s="88"/>
      <c r="DW4" s="88"/>
      <c r="DX4" s="88"/>
      <c r="DY4" s="88"/>
      <c r="DZ4" s="88"/>
      <c r="EA4" s="88"/>
      <c r="EB4" s="88"/>
      <c r="EC4" s="88"/>
      <c r="ED4" s="88" t="s">
        <v>76</v>
      </c>
      <c r="EE4" s="88"/>
      <c r="EF4" s="88"/>
      <c r="EG4" s="88"/>
      <c r="EH4" s="88"/>
      <c r="EI4" s="88"/>
      <c r="EJ4" s="88"/>
      <c r="EK4" s="88"/>
      <c r="EL4" s="88"/>
      <c r="EM4" s="88"/>
      <c r="EN4" s="88"/>
    </row>
    <row r="5" spans="1:144">
      <c r="A5" s="29" t="s">
        <v>77</v>
      </c>
      <c r="B5" s="32"/>
      <c r="C5" s="32"/>
      <c r="D5" s="32"/>
      <c r="E5" s="32"/>
      <c r="F5" s="32"/>
      <c r="G5" s="32"/>
      <c r="H5" s="33" t="s">
        <v>78</v>
      </c>
      <c r="I5" s="33" t="s">
        <v>79</v>
      </c>
      <c r="J5" s="33" t="s">
        <v>80</v>
      </c>
      <c r="K5" s="33" t="s">
        <v>81</v>
      </c>
      <c r="L5" s="33" t="s">
        <v>82</v>
      </c>
      <c r="M5" s="33" t="s">
        <v>5</v>
      </c>
      <c r="N5" s="33" t="s">
        <v>83</v>
      </c>
      <c r="O5" s="33" t="s">
        <v>84</v>
      </c>
      <c r="P5" s="33" t="s">
        <v>85</v>
      </c>
      <c r="Q5" s="33" t="s">
        <v>86</v>
      </c>
      <c r="R5" s="33" t="s">
        <v>87</v>
      </c>
      <c r="S5" s="33" t="s">
        <v>88</v>
      </c>
      <c r="T5" s="33" t="s">
        <v>89</v>
      </c>
      <c r="U5" s="33" t="s">
        <v>90</v>
      </c>
      <c r="V5" s="33" t="s">
        <v>91</v>
      </c>
      <c r="W5" s="33" t="s">
        <v>92</v>
      </c>
      <c r="X5" s="33" t="s">
        <v>93</v>
      </c>
      <c r="Y5" s="33" t="s">
        <v>94</v>
      </c>
      <c r="Z5" s="33" t="s">
        <v>95</v>
      </c>
      <c r="AA5" s="33" t="s">
        <v>96</v>
      </c>
      <c r="AB5" s="33" t="s">
        <v>97</v>
      </c>
      <c r="AC5" s="33" t="s">
        <v>98</v>
      </c>
      <c r="AD5" s="33" t="s">
        <v>99</v>
      </c>
      <c r="AE5" s="33" t="s">
        <v>100</v>
      </c>
      <c r="AF5" s="33" t="s">
        <v>101</v>
      </c>
      <c r="AG5" s="33" t="s">
        <v>102</v>
      </c>
      <c r="AH5" s="33" t="s">
        <v>41</v>
      </c>
      <c r="AI5" s="33" t="s">
        <v>93</v>
      </c>
      <c r="AJ5" s="33" t="s">
        <v>94</v>
      </c>
      <c r="AK5" s="33" t="s">
        <v>95</v>
      </c>
      <c r="AL5" s="33" t="s">
        <v>96</v>
      </c>
      <c r="AM5" s="33" t="s">
        <v>97</v>
      </c>
      <c r="AN5" s="33" t="s">
        <v>98</v>
      </c>
      <c r="AO5" s="33" t="s">
        <v>99</v>
      </c>
      <c r="AP5" s="33" t="s">
        <v>100</v>
      </c>
      <c r="AQ5" s="33" t="s">
        <v>101</v>
      </c>
      <c r="AR5" s="33" t="s">
        <v>102</v>
      </c>
      <c r="AS5" s="33" t="s">
        <v>103</v>
      </c>
      <c r="AT5" s="33" t="s">
        <v>93</v>
      </c>
      <c r="AU5" s="33" t="s">
        <v>94</v>
      </c>
      <c r="AV5" s="33" t="s">
        <v>95</v>
      </c>
      <c r="AW5" s="33" t="s">
        <v>96</v>
      </c>
      <c r="AX5" s="33" t="s">
        <v>97</v>
      </c>
      <c r="AY5" s="33" t="s">
        <v>98</v>
      </c>
      <c r="AZ5" s="33" t="s">
        <v>99</v>
      </c>
      <c r="BA5" s="33" t="s">
        <v>100</v>
      </c>
      <c r="BB5" s="33" t="s">
        <v>101</v>
      </c>
      <c r="BC5" s="33" t="s">
        <v>102</v>
      </c>
      <c r="BD5" s="33" t="s">
        <v>103</v>
      </c>
      <c r="BE5" s="33" t="s">
        <v>93</v>
      </c>
      <c r="BF5" s="33" t="s">
        <v>94</v>
      </c>
      <c r="BG5" s="33" t="s">
        <v>95</v>
      </c>
      <c r="BH5" s="33" t="s">
        <v>96</v>
      </c>
      <c r="BI5" s="33" t="s">
        <v>97</v>
      </c>
      <c r="BJ5" s="33" t="s">
        <v>98</v>
      </c>
      <c r="BK5" s="33" t="s">
        <v>99</v>
      </c>
      <c r="BL5" s="33" t="s">
        <v>100</v>
      </c>
      <c r="BM5" s="33" t="s">
        <v>101</v>
      </c>
      <c r="BN5" s="33" t="s">
        <v>102</v>
      </c>
      <c r="BO5" s="33" t="s">
        <v>103</v>
      </c>
      <c r="BP5" s="33" t="s">
        <v>93</v>
      </c>
      <c r="BQ5" s="33" t="s">
        <v>94</v>
      </c>
      <c r="BR5" s="33" t="s">
        <v>95</v>
      </c>
      <c r="BS5" s="33" t="s">
        <v>96</v>
      </c>
      <c r="BT5" s="33" t="s">
        <v>97</v>
      </c>
      <c r="BU5" s="33" t="s">
        <v>98</v>
      </c>
      <c r="BV5" s="33" t="s">
        <v>99</v>
      </c>
      <c r="BW5" s="33" t="s">
        <v>100</v>
      </c>
      <c r="BX5" s="33" t="s">
        <v>101</v>
      </c>
      <c r="BY5" s="33" t="s">
        <v>102</v>
      </c>
      <c r="BZ5" s="33" t="s">
        <v>103</v>
      </c>
      <c r="CA5" s="33" t="s">
        <v>93</v>
      </c>
      <c r="CB5" s="33" t="s">
        <v>94</v>
      </c>
      <c r="CC5" s="33" t="s">
        <v>95</v>
      </c>
      <c r="CD5" s="33" t="s">
        <v>96</v>
      </c>
      <c r="CE5" s="33" t="s">
        <v>97</v>
      </c>
      <c r="CF5" s="33" t="s">
        <v>98</v>
      </c>
      <c r="CG5" s="33" t="s">
        <v>99</v>
      </c>
      <c r="CH5" s="33" t="s">
        <v>100</v>
      </c>
      <c r="CI5" s="33" t="s">
        <v>101</v>
      </c>
      <c r="CJ5" s="33" t="s">
        <v>102</v>
      </c>
      <c r="CK5" s="33" t="s">
        <v>103</v>
      </c>
      <c r="CL5" s="33" t="s">
        <v>93</v>
      </c>
      <c r="CM5" s="33" t="s">
        <v>94</v>
      </c>
      <c r="CN5" s="33" t="s">
        <v>95</v>
      </c>
      <c r="CO5" s="33" t="s">
        <v>96</v>
      </c>
      <c r="CP5" s="33" t="s">
        <v>97</v>
      </c>
      <c r="CQ5" s="33" t="s">
        <v>98</v>
      </c>
      <c r="CR5" s="33" t="s">
        <v>99</v>
      </c>
      <c r="CS5" s="33" t="s">
        <v>100</v>
      </c>
      <c r="CT5" s="33" t="s">
        <v>101</v>
      </c>
      <c r="CU5" s="33" t="s">
        <v>102</v>
      </c>
      <c r="CV5" s="33" t="s">
        <v>103</v>
      </c>
      <c r="CW5" s="33" t="s">
        <v>93</v>
      </c>
      <c r="CX5" s="33" t="s">
        <v>94</v>
      </c>
      <c r="CY5" s="33" t="s">
        <v>95</v>
      </c>
      <c r="CZ5" s="33" t="s">
        <v>96</v>
      </c>
      <c r="DA5" s="33" t="s">
        <v>97</v>
      </c>
      <c r="DB5" s="33" t="s">
        <v>98</v>
      </c>
      <c r="DC5" s="33" t="s">
        <v>99</v>
      </c>
      <c r="DD5" s="33" t="s">
        <v>100</v>
      </c>
      <c r="DE5" s="33" t="s">
        <v>101</v>
      </c>
      <c r="DF5" s="33" t="s">
        <v>102</v>
      </c>
      <c r="DG5" s="33" t="s">
        <v>103</v>
      </c>
      <c r="DH5" s="33" t="s">
        <v>93</v>
      </c>
      <c r="DI5" s="33" t="s">
        <v>94</v>
      </c>
      <c r="DJ5" s="33" t="s">
        <v>95</v>
      </c>
      <c r="DK5" s="33" t="s">
        <v>96</v>
      </c>
      <c r="DL5" s="33" t="s">
        <v>97</v>
      </c>
      <c r="DM5" s="33" t="s">
        <v>98</v>
      </c>
      <c r="DN5" s="33" t="s">
        <v>99</v>
      </c>
      <c r="DO5" s="33" t="s">
        <v>100</v>
      </c>
      <c r="DP5" s="33" t="s">
        <v>101</v>
      </c>
      <c r="DQ5" s="33" t="s">
        <v>102</v>
      </c>
      <c r="DR5" s="33" t="s">
        <v>103</v>
      </c>
      <c r="DS5" s="33" t="s">
        <v>93</v>
      </c>
      <c r="DT5" s="33" t="s">
        <v>94</v>
      </c>
      <c r="DU5" s="33" t="s">
        <v>95</v>
      </c>
      <c r="DV5" s="33" t="s">
        <v>96</v>
      </c>
      <c r="DW5" s="33" t="s">
        <v>97</v>
      </c>
      <c r="DX5" s="33" t="s">
        <v>98</v>
      </c>
      <c r="DY5" s="33" t="s">
        <v>99</v>
      </c>
      <c r="DZ5" s="33" t="s">
        <v>100</v>
      </c>
      <c r="EA5" s="33" t="s">
        <v>101</v>
      </c>
      <c r="EB5" s="33" t="s">
        <v>102</v>
      </c>
      <c r="EC5" s="33" t="s">
        <v>103</v>
      </c>
      <c r="ED5" s="33" t="s">
        <v>93</v>
      </c>
      <c r="EE5" s="33" t="s">
        <v>94</v>
      </c>
      <c r="EF5" s="33" t="s">
        <v>95</v>
      </c>
      <c r="EG5" s="33" t="s">
        <v>96</v>
      </c>
      <c r="EH5" s="33" t="s">
        <v>97</v>
      </c>
      <c r="EI5" s="33" t="s">
        <v>98</v>
      </c>
      <c r="EJ5" s="33" t="s">
        <v>99</v>
      </c>
      <c r="EK5" s="33" t="s">
        <v>100</v>
      </c>
      <c r="EL5" s="33" t="s">
        <v>101</v>
      </c>
      <c r="EM5" s="33" t="s">
        <v>102</v>
      </c>
      <c r="EN5" s="33" t="s">
        <v>103</v>
      </c>
    </row>
    <row r="6" spans="1:144" s="37" customFormat="1">
      <c r="A6" s="29" t="s">
        <v>104</v>
      </c>
      <c r="B6" s="34">
        <f>B7</f>
        <v>2016</v>
      </c>
      <c r="C6" s="34">
        <f t="shared" ref="C6:W6" si="3">C7</f>
        <v>414247</v>
      </c>
      <c r="D6" s="34">
        <f t="shared" si="3"/>
        <v>46</v>
      </c>
      <c r="E6" s="34">
        <f t="shared" si="3"/>
        <v>1</v>
      </c>
      <c r="F6" s="34">
        <f t="shared" si="3"/>
        <v>0</v>
      </c>
      <c r="G6" s="34">
        <f t="shared" si="3"/>
        <v>1</v>
      </c>
      <c r="H6" s="34" t="str">
        <f t="shared" si="3"/>
        <v>佐賀県　江北町</v>
      </c>
      <c r="I6" s="34" t="str">
        <f t="shared" si="3"/>
        <v>法適用</v>
      </c>
      <c r="J6" s="34" t="str">
        <f t="shared" si="3"/>
        <v>水道事業</v>
      </c>
      <c r="K6" s="34" t="str">
        <f t="shared" si="3"/>
        <v>末端給水事業</v>
      </c>
      <c r="L6" s="34" t="str">
        <f t="shared" si="3"/>
        <v>A8</v>
      </c>
      <c r="M6" s="34">
        <f t="shared" si="3"/>
        <v>0</v>
      </c>
      <c r="N6" s="35" t="str">
        <f t="shared" si="3"/>
        <v>-</v>
      </c>
      <c r="O6" s="35">
        <f t="shared" si="3"/>
        <v>95.17</v>
      </c>
      <c r="P6" s="35">
        <f t="shared" si="3"/>
        <v>99.93</v>
      </c>
      <c r="Q6" s="35">
        <f t="shared" si="3"/>
        <v>5180</v>
      </c>
      <c r="R6" s="35">
        <f t="shared" si="3"/>
        <v>9667</v>
      </c>
      <c r="S6" s="35">
        <f t="shared" si="3"/>
        <v>24.49</v>
      </c>
      <c r="T6" s="35">
        <f t="shared" si="3"/>
        <v>394.73</v>
      </c>
      <c r="U6" s="35">
        <f t="shared" si="3"/>
        <v>9625</v>
      </c>
      <c r="V6" s="35">
        <f t="shared" si="3"/>
        <v>24.48</v>
      </c>
      <c r="W6" s="35">
        <f t="shared" si="3"/>
        <v>393.18</v>
      </c>
      <c r="X6" s="36">
        <f>IF(X7="",NA(),X7)</f>
        <v>107.46</v>
      </c>
      <c r="Y6" s="36">
        <f t="shared" ref="Y6:AG6" si="4">IF(Y7="",NA(),Y7)</f>
        <v>109.95</v>
      </c>
      <c r="Z6" s="36">
        <f t="shared" si="4"/>
        <v>105.08</v>
      </c>
      <c r="AA6" s="36">
        <f t="shared" si="4"/>
        <v>106.41</v>
      </c>
      <c r="AB6" s="36">
        <f t="shared" si="4"/>
        <v>109.71</v>
      </c>
      <c r="AC6" s="36">
        <f t="shared" si="4"/>
        <v>104.95</v>
      </c>
      <c r="AD6" s="36">
        <f t="shared" si="4"/>
        <v>105.53</v>
      </c>
      <c r="AE6" s="36">
        <f t="shared" si="4"/>
        <v>107.2</v>
      </c>
      <c r="AF6" s="36">
        <f t="shared" si="4"/>
        <v>106.62</v>
      </c>
      <c r="AG6" s="36">
        <f t="shared" si="4"/>
        <v>107.95</v>
      </c>
      <c r="AH6" s="35" t="str">
        <f>IF(AH7="","",IF(AH7="-","【-】","【"&amp;SUBSTITUTE(TEXT(AH7,"#,##0.00"),"-","△")&amp;"】"))</f>
        <v>【114.35】</v>
      </c>
      <c r="AI6" s="35">
        <f>IF(AI7="",NA(),AI7)</f>
        <v>0</v>
      </c>
      <c r="AJ6" s="35">
        <f t="shared" ref="AJ6:AR6" si="5">IF(AJ7="",NA(),AJ7)</f>
        <v>0</v>
      </c>
      <c r="AK6" s="35">
        <f t="shared" si="5"/>
        <v>0</v>
      </c>
      <c r="AL6" s="35">
        <f t="shared" si="5"/>
        <v>0</v>
      </c>
      <c r="AM6" s="35">
        <f t="shared" si="5"/>
        <v>0</v>
      </c>
      <c r="AN6" s="36">
        <f t="shared" si="5"/>
        <v>26.81</v>
      </c>
      <c r="AO6" s="36">
        <f t="shared" si="5"/>
        <v>28.31</v>
      </c>
      <c r="AP6" s="36">
        <f t="shared" si="5"/>
        <v>13.46</v>
      </c>
      <c r="AQ6" s="36">
        <f t="shared" si="5"/>
        <v>12.59</v>
      </c>
      <c r="AR6" s="36">
        <f t="shared" si="5"/>
        <v>12.44</v>
      </c>
      <c r="AS6" s="35" t="str">
        <f>IF(AS7="","",IF(AS7="-","【-】","【"&amp;SUBSTITUTE(TEXT(AS7,"#,##0.00"),"-","△")&amp;"】"))</f>
        <v>【0.79】</v>
      </c>
      <c r="AT6" s="36">
        <f>IF(AT7="",NA(),AT7)</f>
        <v>2713.45</v>
      </c>
      <c r="AU6" s="36">
        <f t="shared" ref="AU6:BC6" si="6">IF(AU7="",NA(),AU7)</f>
        <v>1098.8900000000001</v>
      </c>
      <c r="AV6" s="36">
        <f t="shared" si="6"/>
        <v>1300.44</v>
      </c>
      <c r="AW6" s="36">
        <f t="shared" si="6"/>
        <v>1483.07</v>
      </c>
      <c r="AX6" s="36">
        <f t="shared" si="6"/>
        <v>2063.06</v>
      </c>
      <c r="AY6" s="36">
        <f t="shared" si="6"/>
        <v>1002.64</v>
      </c>
      <c r="AZ6" s="36">
        <f t="shared" si="6"/>
        <v>1164.51</v>
      </c>
      <c r="BA6" s="36">
        <f t="shared" si="6"/>
        <v>434.72</v>
      </c>
      <c r="BB6" s="36">
        <f t="shared" si="6"/>
        <v>416.14</v>
      </c>
      <c r="BC6" s="36">
        <f t="shared" si="6"/>
        <v>371.89</v>
      </c>
      <c r="BD6" s="35" t="str">
        <f>IF(BD7="","",IF(BD7="-","【-】","【"&amp;SUBSTITUTE(TEXT(BD7,"#,##0.00"),"-","△")&amp;"】"))</f>
        <v>【262.87】</v>
      </c>
      <c r="BE6" s="36">
        <f>IF(BE7="",NA(),BE7)</f>
        <v>41.26</v>
      </c>
      <c r="BF6" s="36">
        <f t="shared" ref="BF6:BN6" si="7">IF(BF7="",NA(),BF7)</f>
        <v>41.58</v>
      </c>
      <c r="BG6" s="36">
        <f t="shared" si="7"/>
        <v>40.57</v>
      </c>
      <c r="BH6" s="36">
        <f t="shared" si="7"/>
        <v>37.21</v>
      </c>
      <c r="BI6" s="36">
        <f t="shared" si="7"/>
        <v>34.92</v>
      </c>
      <c r="BJ6" s="36">
        <f t="shared" si="7"/>
        <v>520.29999999999995</v>
      </c>
      <c r="BK6" s="36">
        <f t="shared" si="7"/>
        <v>498.27</v>
      </c>
      <c r="BL6" s="36">
        <f t="shared" si="7"/>
        <v>495.76</v>
      </c>
      <c r="BM6" s="36">
        <f t="shared" si="7"/>
        <v>487.22</v>
      </c>
      <c r="BN6" s="36">
        <f t="shared" si="7"/>
        <v>483.11</v>
      </c>
      <c r="BO6" s="35" t="str">
        <f>IF(BO7="","",IF(BO7="-","【-】","【"&amp;SUBSTITUTE(TEXT(BO7,"#,##0.00"),"-","△")&amp;"】"))</f>
        <v>【270.87】</v>
      </c>
      <c r="BP6" s="36">
        <f>IF(BP7="",NA(),BP7)</f>
        <v>105.03</v>
      </c>
      <c r="BQ6" s="36">
        <f t="shared" ref="BQ6:BY6" si="8">IF(BQ7="",NA(),BQ7)</f>
        <v>104.53</v>
      </c>
      <c r="BR6" s="36">
        <f t="shared" si="8"/>
        <v>97.01</v>
      </c>
      <c r="BS6" s="36">
        <f t="shared" si="8"/>
        <v>101.6</v>
      </c>
      <c r="BT6" s="36">
        <f t="shared" si="8"/>
        <v>100.21</v>
      </c>
      <c r="BU6" s="36">
        <f t="shared" si="8"/>
        <v>90.69</v>
      </c>
      <c r="BV6" s="36">
        <f t="shared" si="8"/>
        <v>90.64</v>
      </c>
      <c r="BW6" s="36">
        <f t="shared" si="8"/>
        <v>93.66</v>
      </c>
      <c r="BX6" s="36">
        <f t="shared" si="8"/>
        <v>92.76</v>
      </c>
      <c r="BY6" s="36">
        <f t="shared" si="8"/>
        <v>93.28</v>
      </c>
      <c r="BZ6" s="35" t="str">
        <f>IF(BZ7="","",IF(BZ7="-","【-】","【"&amp;SUBSTITUTE(TEXT(BZ7,"#,##0.00"),"-","△")&amp;"】"))</f>
        <v>【105.59】</v>
      </c>
      <c r="CA6" s="36">
        <f>IF(CA7="",NA(),CA7)</f>
        <v>253.82</v>
      </c>
      <c r="CB6" s="36">
        <f t="shared" ref="CB6:CJ6" si="9">IF(CB7="",NA(),CB7)</f>
        <v>244.72</v>
      </c>
      <c r="CC6" s="36">
        <f t="shared" si="9"/>
        <v>257.52999999999997</v>
      </c>
      <c r="CD6" s="36">
        <f t="shared" si="9"/>
        <v>249.91</v>
      </c>
      <c r="CE6" s="36">
        <f t="shared" si="9"/>
        <v>253.41</v>
      </c>
      <c r="CF6" s="36">
        <f t="shared" si="9"/>
        <v>211.08</v>
      </c>
      <c r="CG6" s="36">
        <f t="shared" si="9"/>
        <v>213.52</v>
      </c>
      <c r="CH6" s="36">
        <f t="shared" si="9"/>
        <v>208.21</v>
      </c>
      <c r="CI6" s="36">
        <f t="shared" si="9"/>
        <v>208.67</v>
      </c>
      <c r="CJ6" s="36">
        <f t="shared" si="9"/>
        <v>208.29</v>
      </c>
      <c r="CK6" s="35" t="str">
        <f>IF(CK7="","",IF(CK7="-","【-】","【"&amp;SUBSTITUTE(TEXT(CK7,"#,##0.00"),"-","△")&amp;"】"))</f>
        <v>【163.27】</v>
      </c>
      <c r="CL6" s="36">
        <f>IF(CL7="",NA(),CL7)</f>
        <v>59.85</v>
      </c>
      <c r="CM6" s="36">
        <f t="shared" ref="CM6:CU6" si="10">IF(CM7="",NA(),CM7)</f>
        <v>57.5</v>
      </c>
      <c r="CN6" s="36">
        <f t="shared" si="10"/>
        <v>57.95</v>
      </c>
      <c r="CO6" s="36">
        <f t="shared" si="10"/>
        <v>59.34</v>
      </c>
      <c r="CP6" s="36">
        <f t="shared" si="10"/>
        <v>62.03</v>
      </c>
      <c r="CQ6" s="36">
        <f t="shared" si="10"/>
        <v>49.69</v>
      </c>
      <c r="CR6" s="36">
        <f t="shared" si="10"/>
        <v>49.77</v>
      </c>
      <c r="CS6" s="36">
        <f t="shared" si="10"/>
        <v>49.22</v>
      </c>
      <c r="CT6" s="36">
        <f t="shared" si="10"/>
        <v>49.08</v>
      </c>
      <c r="CU6" s="36">
        <f t="shared" si="10"/>
        <v>49.32</v>
      </c>
      <c r="CV6" s="35" t="str">
        <f>IF(CV7="","",IF(CV7="-","【-】","【"&amp;SUBSTITUTE(TEXT(CV7,"#,##0.00"),"-","△")&amp;"】"))</f>
        <v>【59.94】</v>
      </c>
      <c r="CW6" s="36">
        <f>IF(CW7="",NA(),CW7)</f>
        <v>86.29</v>
      </c>
      <c r="CX6" s="36">
        <f t="shared" ref="CX6:DF6" si="11">IF(CX7="",NA(),CX7)</f>
        <v>88.16</v>
      </c>
      <c r="CY6" s="36">
        <f t="shared" si="11"/>
        <v>86.8</v>
      </c>
      <c r="CZ6" s="36">
        <f t="shared" si="11"/>
        <v>85.37</v>
      </c>
      <c r="DA6" s="36">
        <f t="shared" si="11"/>
        <v>81.73</v>
      </c>
      <c r="DB6" s="36">
        <f t="shared" si="11"/>
        <v>80.010000000000005</v>
      </c>
      <c r="DC6" s="36">
        <f t="shared" si="11"/>
        <v>79.98</v>
      </c>
      <c r="DD6" s="36">
        <f t="shared" si="11"/>
        <v>79.48</v>
      </c>
      <c r="DE6" s="36">
        <f t="shared" si="11"/>
        <v>79.3</v>
      </c>
      <c r="DF6" s="36">
        <f t="shared" si="11"/>
        <v>79.34</v>
      </c>
      <c r="DG6" s="35" t="str">
        <f>IF(DG7="","",IF(DG7="-","【-】","【"&amp;SUBSTITUTE(TEXT(DG7,"#,##0.00"),"-","△")&amp;"】"))</f>
        <v>【90.22】</v>
      </c>
      <c r="DH6" s="36">
        <f>IF(DH7="",NA(),DH7)</f>
        <v>16.920000000000002</v>
      </c>
      <c r="DI6" s="36">
        <f t="shared" ref="DI6:DQ6" si="12">IF(DI7="",NA(),DI7)</f>
        <v>17.45</v>
      </c>
      <c r="DJ6" s="36">
        <f t="shared" si="12"/>
        <v>52.41</v>
      </c>
      <c r="DK6" s="36">
        <f t="shared" si="12"/>
        <v>54.39</v>
      </c>
      <c r="DL6" s="36">
        <f t="shared" si="12"/>
        <v>54.93</v>
      </c>
      <c r="DM6" s="36">
        <f t="shared" si="12"/>
        <v>35.18</v>
      </c>
      <c r="DN6" s="36">
        <f t="shared" si="12"/>
        <v>36.43</v>
      </c>
      <c r="DO6" s="36">
        <f t="shared" si="12"/>
        <v>46.12</v>
      </c>
      <c r="DP6" s="36">
        <f t="shared" si="12"/>
        <v>47.44</v>
      </c>
      <c r="DQ6" s="36">
        <f t="shared" si="12"/>
        <v>48.3</v>
      </c>
      <c r="DR6" s="35" t="str">
        <f>IF(DR7="","",IF(DR7="-","【-】","【"&amp;SUBSTITUTE(TEXT(DR7,"#,##0.00"),"-","△")&amp;"】"))</f>
        <v>【47.91】</v>
      </c>
      <c r="DS6" s="36">
        <f>IF(DS7="",NA(),DS7)</f>
        <v>11.65</v>
      </c>
      <c r="DT6" s="36">
        <f t="shared" ref="DT6:EB6" si="13">IF(DT7="",NA(),DT7)</f>
        <v>14.16</v>
      </c>
      <c r="DU6" s="36">
        <f t="shared" si="13"/>
        <v>13.53</v>
      </c>
      <c r="DV6" s="36">
        <f t="shared" si="13"/>
        <v>13.41</v>
      </c>
      <c r="DW6" s="36">
        <f t="shared" si="13"/>
        <v>13.03</v>
      </c>
      <c r="DX6" s="36">
        <f t="shared" si="13"/>
        <v>8.41</v>
      </c>
      <c r="DY6" s="36">
        <f t="shared" si="13"/>
        <v>8.7200000000000006</v>
      </c>
      <c r="DZ6" s="36">
        <f t="shared" si="13"/>
        <v>9.86</v>
      </c>
      <c r="EA6" s="36">
        <f t="shared" si="13"/>
        <v>11.16</v>
      </c>
      <c r="EB6" s="36">
        <f t="shared" si="13"/>
        <v>12.43</v>
      </c>
      <c r="EC6" s="35" t="str">
        <f>IF(EC7="","",IF(EC7="-","【-】","【"&amp;SUBSTITUTE(TEXT(EC7,"#,##0.00"),"-","△")&amp;"】"))</f>
        <v>【15.00】</v>
      </c>
      <c r="ED6" s="36">
        <f>IF(ED7="",NA(),ED7)</f>
        <v>0.33</v>
      </c>
      <c r="EE6" s="36">
        <f t="shared" ref="EE6:EM6" si="14">IF(EE7="",NA(),EE7)</f>
        <v>2.04</v>
      </c>
      <c r="EF6" s="36">
        <f t="shared" si="14"/>
        <v>1.31</v>
      </c>
      <c r="EG6" s="36">
        <f t="shared" si="14"/>
        <v>0.19</v>
      </c>
      <c r="EH6" s="36">
        <f t="shared" si="14"/>
        <v>0.02</v>
      </c>
      <c r="EI6" s="36">
        <f t="shared" si="14"/>
        <v>0.66</v>
      </c>
      <c r="EJ6" s="36">
        <f t="shared" si="14"/>
        <v>0.64</v>
      </c>
      <c r="EK6" s="36">
        <f t="shared" si="14"/>
        <v>0.56000000000000005</v>
      </c>
      <c r="EL6" s="36">
        <f t="shared" si="14"/>
        <v>0.65</v>
      </c>
      <c r="EM6" s="36">
        <f t="shared" si="14"/>
        <v>0.46</v>
      </c>
      <c r="EN6" s="35" t="str">
        <f>IF(EN7="","",IF(EN7="-","【-】","【"&amp;SUBSTITUTE(TEXT(EN7,"#,##0.00"),"-","△")&amp;"】"))</f>
        <v>【0.76】</v>
      </c>
    </row>
    <row r="7" spans="1:144" s="37" customFormat="1">
      <c r="A7" s="29"/>
      <c r="B7" s="38">
        <v>2016</v>
      </c>
      <c r="C7" s="38">
        <v>414247</v>
      </c>
      <c r="D7" s="38">
        <v>46</v>
      </c>
      <c r="E7" s="38">
        <v>1</v>
      </c>
      <c r="F7" s="38">
        <v>0</v>
      </c>
      <c r="G7" s="38">
        <v>1</v>
      </c>
      <c r="H7" s="38" t="s">
        <v>105</v>
      </c>
      <c r="I7" s="38" t="s">
        <v>106</v>
      </c>
      <c r="J7" s="38" t="s">
        <v>107</v>
      </c>
      <c r="K7" s="38" t="s">
        <v>108</v>
      </c>
      <c r="L7" s="38" t="s">
        <v>109</v>
      </c>
      <c r="M7" s="38"/>
      <c r="N7" s="39" t="s">
        <v>110</v>
      </c>
      <c r="O7" s="39">
        <v>95.17</v>
      </c>
      <c r="P7" s="39">
        <v>99.93</v>
      </c>
      <c r="Q7" s="39">
        <v>5180</v>
      </c>
      <c r="R7" s="39">
        <v>9667</v>
      </c>
      <c r="S7" s="39">
        <v>24.49</v>
      </c>
      <c r="T7" s="39">
        <v>394.73</v>
      </c>
      <c r="U7" s="39">
        <v>9625</v>
      </c>
      <c r="V7" s="39">
        <v>24.48</v>
      </c>
      <c r="W7" s="39">
        <v>393.18</v>
      </c>
      <c r="X7" s="39">
        <v>107.46</v>
      </c>
      <c r="Y7" s="39">
        <v>109.95</v>
      </c>
      <c r="Z7" s="39">
        <v>105.08</v>
      </c>
      <c r="AA7" s="39">
        <v>106.41</v>
      </c>
      <c r="AB7" s="39">
        <v>109.71</v>
      </c>
      <c r="AC7" s="39">
        <v>104.95</v>
      </c>
      <c r="AD7" s="39">
        <v>105.53</v>
      </c>
      <c r="AE7" s="39">
        <v>107.2</v>
      </c>
      <c r="AF7" s="39">
        <v>106.62</v>
      </c>
      <c r="AG7" s="39">
        <v>107.95</v>
      </c>
      <c r="AH7" s="39">
        <v>114.35</v>
      </c>
      <c r="AI7" s="39">
        <v>0</v>
      </c>
      <c r="AJ7" s="39">
        <v>0</v>
      </c>
      <c r="AK7" s="39">
        <v>0</v>
      </c>
      <c r="AL7" s="39">
        <v>0</v>
      </c>
      <c r="AM7" s="39">
        <v>0</v>
      </c>
      <c r="AN7" s="39">
        <v>26.81</v>
      </c>
      <c r="AO7" s="39">
        <v>28.31</v>
      </c>
      <c r="AP7" s="39">
        <v>13.46</v>
      </c>
      <c r="AQ7" s="39">
        <v>12.59</v>
      </c>
      <c r="AR7" s="39">
        <v>12.44</v>
      </c>
      <c r="AS7" s="39">
        <v>0.79</v>
      </c>
      <c r="AT7" s="39">
        <v>2713.45</v>
      </c>
      <c r="AU7" s="39">
        <v>1098.8900000000001</v>
      </c>
      <c r="AV7" s="39">
        <v>1300.44</v>
      </c>
      <c r="AW7" s="39">
        <v>1483.07</v>
      </c>
      <c r="AX7" s="39">
        <v>2063.06</v>
      </c>
      <c r="AY7" s="39">
        <v>1002.64</v>
      </c>
      <c r="AZ7" s="39">
        <v>1164.51</v>
      </c>
      <c r="BA7" s="39">
        <v>434.72</v>
      </c>
      <c r="BB7" s="39">
        <v>416.14</v>
      </c>
      <c r="BC7" s="39">
        <v>371.89</v>
      </c>
      <c r="BD7" s="39">
        <v>262.87</v>
      </c>
      <c r="BE7" s="39">
        <v>41.26</v>
      </c>
      <c r="BF7" s="39">
        <v>41.58</v>
      </c>
      <c r="BG7" s="39">
        <v>40.57</v>
      </c>
      <c r="BH7" s="39">
        <v>37.21</v>
      </c>
      <c r="BI7" s="39">
        <v>34.92</v>
      </c>
      <c r="BJ7" s="39">
        <v>520.29999999999995</v>
      </c>
      <c r="BK7" s="39">
        <v>498.27</v>
      </c>
      <c r="BL7" s="39">
        <v>495.76</v>
      </c>
      <c r="BM7" s="39">
        <v>487.22</v>
      </c>
      <c r="BN7" s="39">
        <v>483.11</v>
      </c>
      <c r="BO7" s="39">
        <v>270.87</v>
      </c>
      <c r="BP7" s="39">
        <v>105.03</v>
      </c>
      <c r="BQ7" s="39">
        <v>104.53</v>
      </c>
      <c r="BR7" s="39">
        <v>97.01</v>
      </c>
      <c r="BS7" s="39">
        <v>101.6</v>
      </c>
      <c r="BT7" s="39">
        <v>100.21</v>
      </c>
      <c r="BU7" s="39">
        <v>90.69</v>
      </c>
      <c r="BV7" s="39">
        <v>90.64</v>
      </c>
      <c r="BW7" s="39">
        <v>93.66</v>
      </c>
      <c r="BX7" s="39">
        <v>92.76</v>
      </c>
      <c r="BY7" s="39">
        <v>93.28</v>
      </c>
      <c r="BZ7" s="39">
        <v>105.59</v>
      </c>
      <c r="CA7" s="39">
        <v>253.82</v>
      </c>
      <c r="CB7" s="39">
        <v>244.72</v>
      </c>
      <c r="CC7" s="39">
        <v>257.52999999999997</v>
      </c>
      <c r="CD7" s="39">
        <v>249.91</v>
      </c>
      <c r="CE7" s="39">
        <v>253.41</v>
      </c>
      <c r="CF7" s="39">
        <v>211.08</v>
      </c>
      <c r="CG7" s="39">
        <v>213.52</v>
      </c>
      <c r="CH7" s="39">
        <v>208.21</v>
      </c>
      <c r="CI7" s="39">
        <v>208.67</v>
      </c>
      <c r="CJ7" s="39">
        <v>208.29</v>
      </c>
      <c r="CK7" s="39">
        <v>163.27000000000001</v>
      </c>
      <c r="CL7" s="39">
        <v>59.85</v>
      </c>
      <c r="CM7" s="39">
        <v>57.5</v>
      </c>
      <c r="CN7" s="39">
        <v>57.95</v>
      </c>
      <c r="CO7" s="39">
        <v>59.34</v>
      </c>
      <c r="CP7" s="39">
        <v>62.03</v>
      </c>
      <c r="CQ7" s="39">
        <v>49.69</v>
      </c>
      <c r="CR7" s="39">
        <v>49.77</v>
      </c>
      <c r="CS7" s="39">
        <v>49.22</v>
      </c>
      <c r="CT7" s="39">
        <v>49.08</v>
      </c>
      <c r="CU7" s="39">
        <v>49.32</v>
      </c>
      <c r="CV7" s="39">
        <v>59.94</v>
      </c>
      <c r="CW7" s="39">
        <v>86.29</v>
      </c>
      <c r="CX7" s="39">
        <v>88.16</v>
      </c>
      <c r="CY7" s="39">
        <v>86.8</v>
      </c>
      <c r="CZ7" s="39">
        <v>85.37</v>
      </c>
      <c r="DA7" s="39">
        <v>81.73</v>
      </c>
      <c r="DB7" s="39">
        <v>80.010000000000005</v>
      </c>
      <c r="DC7" s="39">
        <v>79.98</v>
      </c>
      <c r="DD7" s="39">
        <v>79.48</v>
      </c>
      <c r="DE7" s="39">
        <v>79.3</v>
      </c>
      <c r="DF7" s="39">
        <v>79.34</v>
      </c>
      <c r="DG7" s="39">
        <v>90.22</v>
      </c>
      <c r="DH7" s="39">
        <v>16.920000000000002</v>
      </c>
      <c r="DI7" s="39">
        <v>17.45</v>
      </c>
      <c r="DJ7" s="39">
        <v>52.41</v>
      </c>
      <c r="DK7" s="39">
        <v>54.39</v>
      </c>
      <c r="DL7" s="39">
        <v>54.93</v>
      </c>
      <c r="DM7" s="39">
        <v>35.18</v>
      </c>
      <c r="DN7" s="39">
        <v>36.43</v>
      </c>
      <c r="DO7" s="39">
        <v>46.12</v>
      </c>
      <c r="DP7" s="39">
        <v>47.44</v>
      </c>
      <c r="DQ7" s="39">
        <v>48.3</v>
      </c>
      <c r="DR7" s="39">
        <v>47.91</v>
      </c>
      <c r="DS7" s="39">
        <v>11.65</v>
      </c>
      <c r="DT7" s="39">
        <v>14.16</v>
      </c>
      <c r="DU7" s="39">
        <v>13.53</v>
      </c>
      <c r="DV7" s="39">
        <v>13.41</v>
      </c>
      <c r="DW7" s="39">
        <v>13.03</v>
      </c>
      <c r="DX7" s="39">
        <v>8.41</v>
      </c>
      <c r="DY7" s="39">
        <v>8.7200000000000006</v>
      </c>
      <c r="DZ7" s="39">
        <v>9.86</v>
      </c>
      <c r="EA7" s="39">
        <v>11.16</v>
      </c>
      <c r="EB7" s="39">
        <v>12.43</v>
      </c>
      <c r="EC7" s="39">
        <v>15</v>
      </c>
      <c r="ED7" s="39">
        <v>0.33</v>
      </c>
      <c r="EE7" s="39">
        <v>2.04</v>
      </c>
      <c r="EF7" s="39">
        <v>1.31</v>
      </c>
      <c r="EG7" s="39">
        <v>0.19</v>
      </c>
      <c r="EH7" s="39">
        <v>0.02</v>
      </c>
      <c r="EI7" s="39">
        <v>0.66</v>
      </c>
      <c r="EJ7" s="39">
        <v>0.64</v>
      </c>
      <c r="EK7" s="39">
        <v>0.56000000000000005</v>
      </c>
      <c r="EL7" s="39">
        <v>0.65</v>
      </c>
      <c r="EM7" s="39">
        <v>0.46</v>
      </c>
      <c r="EN7" s="39">
        <v>0.76</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111</v>
      </c>
      <c r="C9" s="42" t="s">
        <v>112</v>
      </c>
      <c r="D9" s="42" t="s">
        <v>113</v>
      </c>
      <c r="E9" s="42" t="s">
        <v>114</v>
      </c>
      <c r="F9" s="42" t="s">
        <v>115</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56</v>
      </c>
      <c r="B10" s="43">
        <f>DATEVALUE($B$6-4&amp;"年1月1日")</f>
        <v>40909</v>
      </c>
      <c r="C10" s="43">
        <f>DATEVALUE($B$6-3&amp;"年1月1日")</f>
        <v>41275</v>
      </c>
      <c r="D10" s="43">
        <f>DATEVALUE($B$6-2&amp;"年1月1日")</f>
        <v>41640</v>
      </c>
      <c r="E10" s="43">
        <f>DATEVALUE($B$6-1&amp;"年1月1日")</f>
        <v>42005</v>
      </c>
      <c r="F10" s="43">
        <f>DATEVALUE($B$6&amp;"年1月1日")</f>
        <v>42370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testserver</cp:lastModifiedBy>
  <cp:lastPrinted>2018-02-07T01:17:17Z</cp:lastPrinted>
  <dcterms:created xsi:type="dcterms:W3CDTF">2017-12-25T01:37:05Z</dcterms:created>
  <dcterms:modified xsi:type="dcterms:W3CDTF">2018-02-21T00:38:02Z</dcterms:modified>
  <cp:category/>
</cp:coreProperties>
</file>