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99.2\生活環境課\水道係\★調査関係（県　市町村課、町　財政係）\H29\H30.1月\公営企業に係る経営比較分析表（H28決算）分析等について\"/>
    </mc:Choice>
  </mc:AlternateContent>
  <workbookProtection workbookPassword="B319"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W10" i="4" s="1"/>
  <c r="P6" i="5"/>
  <c r="P10" i="4" s="1"/>
  <c r="O6" i="5"/>
  <c r="I10" i="4" s="1"/>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AT10" i="4"/>
  <c r="AL10" i="4"/>
  <c r="B10" i="4"/>
  <c r="BB8" i="4"/>
  <c r="AL8" i="4"/>
  <c r="W8" i="4"/>
  <c r="P8" i="4"/>
  <c r="C10" i="5" l="1"/>
  <c r="D10" i="5"/>
  <c r="E10" i="5"/>
  <c r="B10" i="5"/>
</calcChain>
</file>

<file path=xl/sharedStrings.xml><?xml version="1.0" encoding="utf-8"?>
<sst xmlns="http://schemas.openxmlformats.org/spreadsheetml/2006/main" count="232" uniqueCount="119">
  <si>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</si>
  <si>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</si>
  <si>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</si>
  <si>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</si>
  <si>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</si>
  <si>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</si>
  <si>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</si>
  <si>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</si>
  <si>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</si>
  <si>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</si>
  <si>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</si>
  <si>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</si>
  <si>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</si>
  <si>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</si>
  <si>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</si>
  <si>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</si>
  <si>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</si>
  <si>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</si>
  <si>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</si>
  <si>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</si>
  <si>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</si>
  <si>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</si>
  <si>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</si>
  <si>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</si>
  <si>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</si>
  <si>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</si>
  <si>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</si>
  <si>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</si>
  <si>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</si>
  <si>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</si>
  <si>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</si>
  <si>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</si>
  <si>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</si>
  <si>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</si>
  <si>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</si>
  <si>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</si>
  <si>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</si>
  <si>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</si>
  <si>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</si>
  <si>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</si>
  <si>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</si>
  <si>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</si>
  <si>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</si>
  <si>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</si>
  <si>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</si>
  <si>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</si>
  <si>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</si>
  <si>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</si>
  <si>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</si>
  <si>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</si>
  <si>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</si>
  <si>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</si>
  <si>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</si>
  <si>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</si>
  <si>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</si>
  <si>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</si>
  <si>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</si>
  <si>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</si>
  <si>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</si>
  <si>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</si>
  <si>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</si>
  <si>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</si>
  <si>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</si>
  <si>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</si>
  <si>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</si>
  <si>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</si>
  <si>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</si>
  <si>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</si>
  <si>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</si>
  <si>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</si>
  <si>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</si>
  <si>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</si>
  <si>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</si>
  <si>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</si>
  <si>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</si>
  <si>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</si>
  <si>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</si>
  <si>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</si>
  <si>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</si>
  <si>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</si>
  <si>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</si>
  <si>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</si>
  <si>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</si>
  <si>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</si>
  <si>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</si>
  <si>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</si>
  <si>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</si>
  <si>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</si>
  <si>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</si>
  <si>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</si>
  <si>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</si>
  <si>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</si>
  <si>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</si>
  <si>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</si>
  <si>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</si>
  <si>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</si>
  <si>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</si>
  <si>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</si>
  <si>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</si>
  <si>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</si>
  <si>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</si>
  <si>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</si>
  <si>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</si>
  <si>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</si>
  <si>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大町町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</si>
  <si>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</si>
  <si>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</si>
  <si>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</si>
  <si>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</si>
  <si>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</si>
  <si>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</si>
  <si>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</si>
  <si>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</si>
  <si>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</si>
  <si>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</si>
  <si>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</si>
  <si>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有形固定資産減価償却率及び管路経年化率の数値が高く、施設及び管路の更新は必要だが財源不足で計画通りに行えず、ほとんどが修繕で対応しているのが現状。
　管路経年化率が平成27年度に大幅に増加した理由は管網図や資料の見直しから現状に近い数値に訂正したためである。（平成26年度以前の数値が誤りの可能性がある）
　</t>
    <rPh sb="2" eb="4">
      <t>ユウケイ</t>
    </rPh>
    <rPh sb="4" eb="6">
      <t>コテイ</t>
    </rPh>
    <rPh sb="6" eb="8">
      <t>シサン</t>
    </rPh>
    <rPh sb="8" eb="10">
      <t>ゲンカ</t>
    </rPh>
    <rPh sb="10" eb="12">
      <t>ショウキャク</t>
    </rPh>
    <rPh sb="12" eb="13">
      <t>リツ</t>
    </rPh>
    <rPh sb="13" eb="14">
      <t>オヨ</t>
    </rPh>
    <rPh sb="15" eb="17">
      <t>カンロ</t>
    </rPh>
    <rPh sb="17" eb="20">
      <t>ケイネンカ</t>
    </rPh>
    <rPh sb="20" eb="21">
      <t>リツ</t>
    </rPh>
    <rPh sb="22" eb="24">
      <t>スウチ</t>
    </rPh>
    <rPh sb="25" eb="26">
      <t>タカ</t>
    </rPh>
    <rPh sb="28" eb="30">
      <t>シセツ</t>
    </rPh>
    <rPh sb="30" eb="31">
      <t>オヨ</t>
    </rPh>
    <rPh sb="32" eb="34">
      <t>カンロ</t>
    </rPh>
    <rPh sb="35" eb="37">
      <t>コウシン</t>
    </rPh>
    <rPh sb="38" eb="40">
      <t>ヒツヨウ</t>
    </rPh>
    <rPh sb="42" eb="44">
      <t>ザイゲン</t>
    </rPh>
    <rPh sb="44" eb="46">
      <t>ブソク</t>
    </rPh>
    <rPh sb="47" eb="49">
      <t>ケイカク</t>
    </rPh>
    <rPh sb="49" eb="50">
      <t>ドオ</t>
    </rPh>
    <rPh sb="52" eb="53">
      <t>オコナ</t>
    </rPh>
    <rPh sb="61" eb="63">
      <t>シュウゼン</t>
    </rPh>
    <rPh sb="64" eb="66">
      <t>タイオウ</t>
    </rPh>
    <rPh sb="72" eb="74">
      <t>ゲンジョウ</t>
    </rPh>
    <rPh sb="79" eb="81">
      <t>カンロ</t>
    </rPh>
    <rPh sb="81" eb="84">
      <t>ケイネンカ</t>
    </rPh>
    <rPh sb="84" eb="85">
      <t>リツ</t>
    </rPh>
    <rPh sb="86" eb="88">
      <t>ヘイセイ</t>
    </rPh>
    <rPh sb="90" eb="92">
      <t>ネンド</t>
    </rPh>
    <rPh sb="93" eb="95">
      <t>オオハバ</t>
    </rPh>
    <rPh sb="96" eb="98">
      <t>ゾウカ</t>
    </rPh>
    <rPh sb="100" eb="102">
      <t>リユウ</t>
    </rPh>
    <rPh sb="103" eb="104">
      <t>カン</t>
    </rPh>
    <rPh sb="104" eb="105">
      <t>モウ</t>
    </rPh>
    <rPh sb="105" eb="106">
      <t>ズ</t>
    </rPh>
    <rPh sb="107" eb="109">
      <t>シリョウ</t>
    </rPh>
    <rPh sb="110" eb="112">
      <t>ミナオ</t>
    </rPh>
    <rPh sb="115" eb="117">
      <t>ゲンジョウ</t>
    </rPh>
    <rPh sb="118" eb="119">
      <t>チカ</t>
    </rPh>
    <rPh sb="120" eb="122">
      <t>スウチ</t>
    </rPh>
    <rPh sb="123" eb="125">
      <t>テイセイ</t>
    </rPh>
    <rPh sb="134" eb="136">
      <t>ヘイセイ</t>
    </rPh>
    <rPh sb="138" eb="140">
      <t>ネンド</t>
    </rPh>
    <rPh sb="140" eb="142">
      <t>イゼン</t>
    </rPh>
    <rPh sb="143" eb="145">
      <t>スウチ</t>
    </rPh>
    <rPh sb="146" eb="147">
      <t>アヤマ</t>
    </rPh>
    <rPh sb="149" eb="152">
      <t>カノウセイ</t>
    </rPh>
    <phoneticPr fontId="4"/>
  </si>
  <si>
    <t xml:space="preserve">　収益は平成27年度より増加してるものの同様に費用も増加しているため、確実な集金及び費用抑制に力を入れていきたい。
　また、料金回収率及び有収率を上げるため未収金回収に努め、引き続き民間委託による漏水調査を行ない収益を確保して効率的な更新事業が行なえるよう努力していきたい。
　さらに平成32年4月から佐賀西部広域水道企業団との事業統合を控えており老朽管更新、料金改定を含む事業運営の健全化に向け協議を行っている最中である。
 </t>
    <rPh sb="1" eb="3">
      <t>シュウエキ</t>
    </rPh>
    <rPh sb="4" eb="6">
      <t>ヘイセイ</t>
    </rPh>
    <rPh sb="8" eb="10">
      <t>ネンド</t>
    </rPh>
    <rPh sb="12" eb="14">
      <t>ゾウカ</t>
    </rPh>
    <rPh sb="20" eb="22">
      <t>ドウヨウ</t>
    </rPh>
    <rPh sb="23" eb="25">
      <t>ヒヨウ</t>
    </rPh>
    <rPh sb="26" eb="28">
      <t>ゾウカ</t>
    </rPh>
    <rPh sb="35" eb="37">
      <t>カクジツ</t>
    </rPh>
    <rPh sb="38" eb="40">
      <t>シュウキン</t>
    </rPh>
    <rPh sb="40" eb="41">
      <t>オヨ</t>
    </rPh>
    <rPh sb="42" eb="44">
      <t>ヒヨウ</t>
    </rPh>
    <rPh sb="44" eb="46">
      <t>ヨクセイ</t>
    </rPh>
    <rPh sb="47" eb="48">
      <t>チカラ</t>
    </rPh>
    <rPh sb="49" eb="50">
      <t>イ</t>
    </rPh>
    <rPh sb="62" eb="64">
      <t>リョウキン</t>
    </rPh>
    <rPh sb="64" eb="66">
      <t>カイシュウ</t>
    </rPh>
    <rPh sb="142" eb="144">
      <t>ヘイセイ</t>
    </rPh>
    <rPh sb="146" eb="147">
      <t>ネン</t>
    </rPh>
    <rPh sb="148" eb="149">
      <t>ガツ</t>
    </rPh>
    <rPh sb="151" eb="153">
      <t>サガ</t>
    </rPh>
    <rPh sb="153" eb="155">
      <t>セイブ</t>
    </rPh>
    <rPh sb="155" eb="157">
      <t>コウイキ</t>
    </rPh>
    <rPh sb="157" eb="159">
      <t>スイドウ</t>
    </rPh>
    <rPh sb="159" eb="161">
      <t>キギョウ</t>
    </rPh>
    <rPh sb="161" eb="162">
      <t>ダン</t>
    </rPh>
    <rPh sb="164" eb="166">
      <t>ジギョウ</t>
    </rPh>
    <rPh sb="166" eb="168">
      <t>トウゴウ</t>
    </rPh>
    <rPh sb="169" eb="170">
      <t>ヒカ</t>
    </rPh>
    <rPh sb="174" eb="176">
      <t>ロウキュウ</t>
    </rPh>
    <rPh sb="176" eb="177">
      <t>カン</t>
    </rPh>
    <rPh sb="177" eb="179">
      <t>コウシン</t>
    </rPh>
    <rPh sb="180" eb="182">
      <t>リョウキン</t>
    </rPh>
    <rPh sb="182" eb="184">
      <t>カイテイ</t>
    </rPh>
    <rPh sb="185" eb="186">
      <t>フク</t>
    </rPh>
    <rPh sb="187" eb="189">
      <t>ジギョウ</t>
    </rPh>
    <rPh sb="189" eb="191">
      <t>ウンエイ</t>
    </rPh>
    <rPh sb="192" eb="195">
      <t>ケンゼンカ</t>
    </rPh>
    <rPh sb="196" eb="197">
      <t>ム</t>
    </rPh>
    <rPh sb="201" eb="202">
      <t>オコナ</t>
    </rPh>
    <rPh sb="206" eb="208">
      <t>サイチュウ</t>
    </rPh>
    <phoneticPr fontId="4"/>
  </si>
  <si>
    <t>　平成28年度の経常収支比率で100%を下回っている原因について平成27年度と同様収益の減少と費用の増加であることが言える。収益の減の主な理由として給水人口の減少や町民の節水意識による使用料の減、また工場等事業用水の有収水量の減が考えられる。費用の増の主な理由として課長職給与の支出、また引当金や建設改良工事に伴う資産減耗費の増加が考えられる。
　料金回収率や有収率の低下の原因について、料金回収率では平成27年度と同様に無届転居や分納誓約者の不履行が理由として考えられ、有収率のほうでは漏水による無効水量の増加が理由として考えられる。このことが平成28年度の給水減価が平成27年度よりも上昇した主な要因と考えられ、平成26年度から上昇傾向にあるためこれを減少させるのは厳しい状況である。</t>
    <rPh sb="1" eb="3">
      <t>ヘイセイ</t>
    </rPh>
    <rPh sb="5" eb="7">
      <t>ネンド</t>
    </rPh>
    <rPh sb="8" eb="10">
      <t>ケイジョウ</t>
    </rPh>
    <rPh sb="10" eb="12">
      <t>シュウシ</t>
    </rPh>
    <rPh sb="12" eb="14">
      <t>ヒリツ</t>
    </rPh>
    <rPh sb="20" eb="22">
      <t>シタマワ</t>
    </rPh>
    <rPh sb="26" eb="28">
      <t>ゲンイン</t>
    </rPh>
    <rPh sb="32" eb="34">
      <t>ヘイセイ</t>
    </rPh>
    <rPh sb="36" eb="38">
      <t>ネンド</t>
    </rPh>
    <rPh sb="39" eb="41">
      <t>ドウヨウ</t>
    </rPh>
    <rPh sb="41" eb="43">
      <t>シュウエキ</t>
    </rPh>
    <rPh sb="44" eb="46">
      <t>ゲンショウ</t>
    </rPh>
    <rPh sb="47" eb="49">
      <t>ヒヨウ</t>
    </rPh>
    <rPh sb="50" eb="51">
      <t>ゾウ</t>
    </rPh>
    <rPh sb="51" eb="52">
      <t>カ</t>
    </rPh>
    <rPh sb="58" eb="59">
      <t>イ</t>
    </rPh>
    <rPh sb="62" eb="64">
      <t>シュウエキ</t>
    </rPh>
    <rPh sb="65" eb="66">
      <t>ゲン</t>
    </rPh>
    <rPh sb="67" eb="68">
      <t>オモ</t>
    </rPh>
    <rPh sb="69" eb="71">
      <t>リユウ</t>
    </rPh>
    <rPh sb="74" eb="76">
      <t>キュウスイ</t>
    </rPh>
    <rPh sb="76" eb="78">
      <t>ジンコウ</t>
    </rPh>
    <rPh sb="79" eb="81">
      <t>ゲンショウ</t>
    </rPh>
    <rPh sb="82" eb="84">
      <t>チョウミン</t>
    </rPh>
    <rPh sb="85" eb="87">
      <t>セッスイ</t>
    </rPh>
    <rPh sb="87" eb="89">
      <t>イシキ</t>
    </rPh>
    <rPh sb="92" eb="95">
      <t>シヨウリョウ</t>
    </rPh>
    <rPh sb="96" eb="97">
      <t>ゲン</t>
    </rPh>
    <rPh sb="100" eb="102">
      <t>コウジョウ</t>
    </rPh>
    <rPh sb="102" eb="103">
      <t>トウ</t>
    </rPh>
    <rPh sb="103" eb="105">
      <t>ジギョウ</t>
    </rPh>
    <rPh sb="105" eb="107">
      <t>ヨウスイ</t>
    </rPh>
    <rPh sb="108" eb="109">
      <t>ユウ</t>
    </rPh>
    <rPh sb="109" eb="110">
      <t>シュウ</t>
    </rPh>
    <rPh sb="110" eb="111">
      <t>スイ</t>
    </rPh>
    <rPh sb="111" eb="112">
      <t>リョウ</t>
    </rPh>
    <rPh sb="113" eb="114">
      <t>ゲン</t>
    </rPh>
    <rPh sb="115" eb="116">
      <t>カンガ</t>
    </rPh>
    <rPh sb="121" eb="123">
      <t>ヒヨウ</t>
    </rPh>
    <rPh sb="133" eb="136">
      <t>カチョウショク</t>
    </rPh>
    <rPh sb="136" eb="138">
      <t>キュウヨ</t>
    </rPh>
    <rPh sb="139" eb="141">
      <t>シシュツ</t>
    </rPh>
    <rPh sb="144" eb="146">
      <t>ヒキアテ</t>
    </rPh>
    <rPh sb="146" eb="147">
      <t>キン</t>
    </rPh>
    <rPh sb="148" eb="150">
      <t>ケンセツ</t>
    </rPh>
    <rPh sb="150" eb="152">
      <t>カイリョウ</t>
    </rPh>
    <rPh sb="152" eb="154">
      <t>コウジ</t>
    </rPh>
    <rPh sb="155" eb="156">
      <t>トモナ</t>
    </rPh>
    <rPh sb="157" eb="159">
      <t>シサン</t>
    </rPh>
    <rPh sb="159" eb="161">
      <t>ゲンモウ</t>
    </rPh>
    <rPh sb="161" eb="162">
      <t>ヒ</t>
    </rPh>
    <rPh sb="163" eb="165">
      <t>ゾウカ</t>
    </rPh>
    <rPh sb="166" eb="167">
      <t>カンガ</t>
    </rPh>
    <rPh sb="175" eb="177">
      <t>リョウキン</t>
    </rPh>
    <rPh sb="177" eb="179">
      <t>カイシュウ</t>
    </rPh>
    <rPh sb="179" eb="180">
      <t>リツ</t>
    </rPh>
    <rPh sb="181" eb="182">
      <t>ユウ</t>
    </rPh>
    <rPh sb="182" eb="184">
      <t>シュウリツ</t>
    </rPh>
    <rPh sb="185" eb="187">
      <t>テイカ</t>
    </rPh>
    <rPh sb="188" eb="190">
      <t>ゲンイン</t>
    </rPh>
    <rPh sb="195" eb="197">
      <t>リョウキン</t>
    </rPh>
    <rPh sb="197" eb="199">
      <t>カイシュウ</t>
    </rPh>
    <rPh sb="199" eb="200">
      <t>リツ</t>
    </rPh>
    <rPh sb="202" eb="204">
      <t>ヘイセイ</t>
    </rPh>
    <rPh sb="206" eb="208">
      <t>ネンド</t>
    </rPh>
    <rPh sb="209" eb="211">
      <t>ドウヨウ</t>
    </rPh>
    <rPh sb="212" eb="214">
      <t>ムトドケ</t>
    </rPh>
    <rPh sb="214" eb="216">
      <t>テンキョ</t>
    </rPh>
    <rPh sb="217" eb="219">
      <t>ブンノウ</t>
    </rPh>
    <rPh sb="219" eb="221">
      <t>セイヤク</t>
    </rPh>
    <rPh sb="221" eb="222">
      <t>シャ</t>
    </rPh>
    <rPh sb="223" eb="226">
      <t>フリコウ</t>
    </rPh>
    <rPh sb="227" eb="229">
      <t>リユウ</t>
    </rPh>
    <rPh sb="232" eb="233">
      <t>カンガ</t>
    </rPh>
    <rPh sb="237" eb="238">
      <t>ユウ</t>
    </rPh>
    <rPh sb="238" eb="239">
      <t>シュウ</t>
    </rPh>
    <rPh sb="239" eb="240">
      <t>リツ</t>
    </rPh>
    <rPh sb="245" eb="247">
      <t>ロウスイ</t>
    </rPh>
    <rPh sb="250" eb="252">
      <t>ムコウ</t>
    </rPh>
    <rPh sb="252" eb="253">
      <t>スイ</t>
    </rPh>
    <rPh sb="253" eb="254">
      <t>リョウ</t>
    </rPh>
    <rPh sb="255" eb="257">
      <t>ゾウカ</t>
    </rPh>
    <rPh sb="258" eb="260">
      <t>リユウ</t>
    </rPh>
    <rPh sb="263" eb="264">
      <t>カンガ</t>
    </rPh>
    <rPh sb="274" eb="276">
      <t>ヘイセイ</t>
    </rPh>
    <rPh sb="278" eb="280">
      <t>ネンド</t>
    </rPh>
    <rPh sb="281" eb="283">
      <t>キュウスイ</t>
    </rPh>
    <rPh sb="283" eb="285">
      <t>ゲンカ</t>
    </rPh>
    <rPh sb="295" eb="297">
      <t>ジョウショウ</t>
    </rPh>
    <rPh sb="299" eb="300">
      <t>オモ</t>
    </rPh>
    <rPh sb="301" eb="303">
      <t>ヨウイン</t>
    </rPh>
    <rPh sb="304" eb="305">
      <t>カンガ</t>
    </rPh>
    <rPh sb="309" eb="311">
      <t>ヘイセイ</t>
    </rPh>
    <rPh sb="313" eb="315">
      <t>ネンド</t>
    </rPh>
    <rPh sb="317" eb="319">
      <t>ジョウショウ</t>
    </rPh>
    <rPh sb="319" eb="321">
      <t>ケイコウ</t>
    </rPh>
    <rPh sb="329" eb="331">
      <t>ゲンショウ</t>
    </rPh>
    <rPh sb="336" eb="337">
      <t>キビ</t>
    </rPh>
    <rPh sb="339" eb="34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</si>
</sst>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0.06</c:v>
                </c:pt>
                <c:pt idx="4">
                  <c:v>0</c:v>
                </c:pt>
              </c:numCache>
            </c:numRef>
          </c:val>
        </c:ser>
        <c:dLbls>
          <c:showLegendKey val="0"/>
          <c:showVal val="0"/>
          <c:showCatName val="0"/>
          <c:showSerName val="0"/>
          <c:showPercent val="0"/>
          <c:showBubbleSize val="0"/>
        </c:dLbls>
        <c:gapWidth val="150"/>
        <c:axId val="252048416"/>
        <c:axId val="25207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252048416"/>
        <c:axId val="252071944"/>
      </c:lineChart>
      <c:dateAx>
        <c:axId val="252048416"/>
        <c:scaling>
          <c:orientation val="minMax"/>
        </c:scaling>
        <c:delete val="1"/>
        <c:axPos val="b"/>
        <c:numFmt formatCode="ge" sourceLinked="1"/>
        <c:majorTickMark val="none"/>
        <c:minorTickMark val="none"/>
        <c:tickLblPos val="none"/>
        <c:crossAx val="252071944"/>
        <c:crosses val="autoZero"/>
        <c:auto val="1"/>
        <c:lblOffset val="100"/>
        <c:baseTimeUnit val="years"/>
      </c:dateAx>
      <c:valAx>
        <c:axId val="25207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0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46.83</c:v>
                </c:pt>
                <c:pt idx="1">
                  <c:v>48.3</c:v>
                </c:pt>
                <c:pt idx="2">
                  <c:v>45.51</c:v>
                </c:pt>
                <c:pt idx="3">
                  <c:v>43.99</c:v>
                </c:pt>
                <c:pt idx="4">
                  <c:v>44.44</c:v>
                </c:pt>
              </c:numCache>
            </c:numRef>
          </c:val>
        </c:ser>
        <c:dLbls>
          <c:showLegendKey val="0"/>
          <c:showVal val="0"/>
          <c:showCatName val="0"/>
          <c:showSerName val="0"/>
          <c:showPercent val="0"/>
          <c:showBubbleSize val="0"/>
        </c:dLbls>
        <c:gapWidth val="150"/>
        <c:axId val="252893680"/>
        <c:axId val="25289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252893680"/>
        <c:axId val="252894072"/>
      </c:lineChart>
      <c:dateAx>
        <c:axId val="252893680"/>
        <c:scaling>
          <c:orientation val="minMax"/>
        </c:scaling>
        <c:delete val="1"/>
        <c:axPos val="b"/>
        <c:numFmt formatCode="ge" sourceLinked="1"/>
        <c:majorTickMark val="none"/>
        <c:minorTickMark val="none"/>
        <c:tickLblPos val="none"/>
        <c:crossAx val="252894072"/>
        <c:crosses val="autoZero"/>
        <c:auto val="1"/>
        <c:lblOffset val="100"/>
        <c:baseTimeUnit val="years"/>
      </c:dateAx>
      <c:valAx>
        <c:axId val="25289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89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79.849999999999994</c:v>
                </c:pt>
                <c:pt idx="1">
                  <c:v>76.959999999999994</c:v>
                </c:pt>
                <c:pt idx="2">
                  <c:v>78.63</c:v>
                </c:pt>
                <c:pt idx="3">
                  <c:v>78.87</c:v>
                </c:pt>
                <c:pt idx="4">
                  <c:v>78.75</c:v>
                </c:pt>
              </c:numCache>
            </c:numRef>
          </c:val>
        </c:ser>
        <c:dLbls>
          <c:showLegendKey val="0"/>
          <c:showVal val="0"/>
          <c:showCatName val="0"/>
          <c:showSerName val="0"/>
          <c:showPercent val="0"/>
          <c:showBubbleSize val="0"/>
        </c:dLbls>
        <c:gapWidth val="150"/>
        <c:axId val="253302144"/>
        <c:axId val="25330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253302144"/>
        <c:axId val="253302536"/>
      </c:lineChart>
      <c:dateAx>
        <c:axId val="253302144"/>
        <c:scaling>
          <c:orientation val="minMax"/>
        </c:scaling>
        <c:delete val="1"/>
        <c:axPos val="b"/>
        <c:numFmt formatCode="ge" sourceLinked="1"/>
        <c:majorTickMark val="none"/>
        <c:minorTickMark val="none"/>
        <c:tickLblPos val="none"/>
        <c:crossAx val="253302536"/>
        <c:crosses val="autoZero"/>
        <c:auto val="1"/>
        <c:lblOffset val="100"/>
        <c:baseTimeUnit val="years"/>
      </c:dateAx>
      <c:valAx>
        <c:axId val="25330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108.13</c:v>
                </c:pt>
                <c:pt idx="1">
                  <c:v>109.47</c:v>
                </c:pt>
                <c:pt idx="2">
                  <c:v>100.18</c:v>
                </c:pt>
                <c:pt idx="3">
                  <c:v>95.22</c:v>
                </c:pt>
                <c:pt idx="4">
                  <c:v>94.76</c:v>
                </c:pt>
              </c:numCache>
            </c:numRef>
          </c:val>
        </c:ser>
        <c:dLbls>
          <c:showLegendKey val="0"/>
          <c:showVal val="0"/>
          <c:showCatName val="0"/>
          <c:showSerName val="0"/>
          <c:showPercent val="0"/>
          <c:showBubbleSize val="0"/>
        </c:dLbls>
        <c:gapWidth val="150"/>
        <c:axId val="250655872"/>
        <c:axId val="18079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250655872"/>
        <c:axId val="180795296"/>
      </c:lineChart>
      <c:dateAx>
        <c:axId val="250655872"/>
        <c:scaling>
          <c:orientation val="minMax"/>
        </c:scaling>
        <c:delete val="1"/>
        <c:axPos val="b"/>
        <c:numFmt formatCode="ge" sourceLinked="1"/>
        <c:majorTickMark val="none"/>
        <c:minorTickMark val="none"/>
        <c:tickLblPos val="none"/>
        <c:crossAx val="180795296"/>
        <c:crosses val="autoZero"/>
        <c:auto val="1"/>
        <c:lblOffset val="100"/>
        <c:baseTimeUnit val="years"/>
      </c:dateAx>
      <c:valAx>
        <c:axId val="18079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06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41.59</c:v>
                </c:pt>
                <c:pt idx="1">
                  <c:v>49.45</c:v>
                </c:pt>
                <c:pt idx="2">
                  <c:v>56.82</c:v>
                </c:pt>
                <c:pt idx="3">
                  <c:v>58.45</c:v>
                </c:pt>
                <c:pt idx="4">
                  <c:v>59.15</c:v>
                </c:pt>
              </c:numCache>
            </c:numRef>
          </c:val>
        </c:ser>
        <c:dLbls>
          <c:showLegendKey val="0"/>
          <c:showVal val="0"/>
          <c:showCatName val="0"/>
          <c:showSerName val="0"/>
          <c:showPercent val="0"/>
          <c:showBubbleSize val="0"/>
        </c:dLbls>
        <c:gapWidth val="150"/>
        <c:axId val="253097448"/>
        <c:axId val="25310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253097448"/>
        <c:axId val="253101928"/>
      </c:lineChart>
      <c:dateAx>
        <c:axId val="253097448"/>
        <c:scaling>
          <c:orientation val="minMax"/>
        </c:scaling>
        <c:delete val="1"/>
        <c:axPos val="b"/>
        <c:numFmt formatCode="ge" sourceLinked="1"/>
        <c:majorTickMark val="none"/>
        <c:minorTickMark val="none"/>
        <c:tickLblPos val="none"/>
        <c:crossAx val="253101928"/>
        <c:crosses val="autoZero"/>
        <c:auto val="1"/>
        <c:lblOffset val="100"/>
        <c:baseTimeUnit val="years"/>
      </c:dateAx>
      <c:valAx>
        <c:axId val="25310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09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15.27</c:v>
                </c:pt>
                <c:pt idx="1">
                  <c:v>15.27</c:v>
                </c:pt>
                <c:pt idx="2">
                  <c:v>15.27</c:v>
                </c:pt>
                <c:pt idx="3">
                  <c:v>40.65</c:v>
                </c:pt>
                <c:pt idx="4">
                  <c:v>46.08</c:v>
                </c:pt>
              </c:numCache>
            </c:numRef>
          </c:val>
        </c:ser>
        <c:dLbls>
          <c:showLegendKey val="0"/>
          <c:showVal val="0"/>
          <c:showCatName val="0"/>
          <c:showSerName val="0"/>
          <c:showPercent val="0"/>
          <c:showBubbleSize val="0"/>
        </c:dLbls>
        <c:gapWidth val="150"/>
        <c:axId val="253072952"/>
        <c:axId val="25317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253072952"/>
        <c:axId val="253170480"/>
      </c:lineChart>
      <c:dateAx>
        <c:axId val="253072952"/>
        <c:scaling>
          <c:orientation val="minMax"/>
        </c:scaling>
        <c:delete val="1"/>
        <c:axPos val="b"/>
        <c:numFmt formatCode="ge" sourceLinked="1"/>
        <c:majorTickMark val="none"/>
        <c:minorTickMark val="none"/>
        <c:tickLblPos val="none"/>
        <c:crossAx val="253170480"/>
        <c:crosses val="autoZero"/>
        <c:auto val="1"/>
        <c:lblOffset val="100"/>
        <c:baseTimeUnit val="years"/>
      </c:dateAx>
      <c:valAx>
        <c:axId val="25317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07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714680"/>
        <c:axId val="2532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78714680"/>
        <c:axId val="253222560"/>
      </c:lineChart>
      <c:dateAx>
        <c:axId val="178714680"/>
        <c:scaling>
          <c:orientation val="minMax"/>
        </c:scaling>
        <c:delete val="1"/>
        <c:axPos val="b"/>
        <c:numFmt formatCode="ge" sourceLinked="1"/>
        <c:majorTickMark val="none"/>
        <c:minorTickMark val="none"/>
        <c:tickLblPos val="none"/>
        <c:crossAx val="253222560"/>
        <c:crosses val="autoZero"/>
        <c:auto val="1"/>
        <c:lblOffset val="100"/>
        <c:baseTimeUnit val="years"/>
      </c:dateAx>
      <c:valAx>
        <c:axId val="253222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71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6452.78</c:v>
                </c:pt>
                <c:pt idx="1">
                  <c:v>6844.77</c:v>
                </c:pt>
                <c:pt idx="2">
                  <c:v>725.86</c:v>
                </c:pt>
                <c:pt idx="3">
                  <c:v>1003.33</c:v>
                </c:pt>
                <c:pt idx="4">
                  <c:v>983.13</c:v>
                </c:pt>
              </c:numCache>
            </c:numRef>
          </c:val>
        </c:ser>
        <c:dLbls>
          <c:showLegendKey val="0"/>
          <c:showVal val="0"/>
          <c:showCatName val="0"/>
          <c:showSerName val="0"/>
          <c:showPercent val="0"/>
          <c:showBubbleSize val="0"/>
        </c:dLbls>
        <c:gapWidth val="150"/>
        <c:axId val="253223736"/>
        <c:axId val="2532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253223736"/>
        <c:axId val="253224128"/>
      </c:lineChart>
      <c:dateAx>
        <c:axId val="253223736"/>
        <c:scaling>
          <c:orientation val="minMax"/>
        </c:scaling>
        <c:delete val="1"/>
        <c:axPos val="b"/>
        <c:numFmt formatCode="ge" sourceLinked="1"/>
        <c:majorTickMark val="none"/>
        <c:minorTickMark val="none"/>
        <c:tickLblPos val="none"/>
        <c:crossAx val="253224128"/>
        <c:crosses val="autoZero"/>
        <c:auto val="1"/>
        <c:lblOffset val="100"/>
        <c:baseTimeUnit val="years"/>
      </c:dateAx>
      <c:valAx>
        <c:axId val="253224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22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82.33</c:v>
                </c:pt>
                <c:pt idx="1">
                  <c:v>76.53</c:v>
                </c:pt>
                <c:pt idx="2">
                  <c:v>75.7</c:v>
                </c:pt>
                <c:pt idx="3">
                  <c:v>74.569999999999993</c:v>
                </c:pt>
                <c:pt idx="4">
                  <c:v>69.86</c:v>
                </c:pt>
              </c:numCache>
            </c:numRef>
          </c:val>
        </c:ser>
        <c:dLbls>
          <c:showLegendKey val="0"/>
          <c:showVal val="0"/>
          <c:showCatName val="0"/>
          <c:showSerName val="0"/>
          <c:showPercent val="0"/>
          <c:showBubbleSize val="0"/>
        </c:dLbls>
        <c:gapWidth val="150"/>
        <c:axId val="178714288"/>
        <c:axId val="25322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78714288"/>
        <c:axId val="253225304"/>
      </c:lineChart>
      <c:dateAx>
        <c:axId val="178714288"/>
        <c:scaling>
          <c:orientation val="minMax"/>
        </c:scaling>
        <c:delete val="1"/>
        <c:axPos val="b"/>
        <c:numFmt formatCode="ge" sourceLinked="1"/>
        <c:majorTickMark val="none"/>
        <c:minorTickMark val="none"/>
        <c:tickLblPos val="none"/>
        <c:crossAx val="253225304"/>
        <c:crosses val="autoZero"/>
        <c:auto val="1"/>
        <c:lblOffset val="100"/>
        <c:baseTimeUnit val="years"/>
      </c:dateAx>
      <c:valAx>
        <c:axId val="253225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71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99.41</c:v>
                </c:pt>
                <c:pt idx="1">
                  <c:v>100.46</c:v>
                </c:pt>
                <c:pt idx="2">
                  <c:v>93.99</c:v>
                </c:pt>
                <c:pt idx="3">
                  <c:v>88.06</c:v>
                </c:pt>
                <c:pt idx="4">
                  <c:v>83.48</c:v>
                </c:pt>
              </c:numCache>
            </c:numRef>
          </c:val>
        </c:ser>
        <c:dLbls>
          <c:showLegendKey val="0"/>
          <c:showVal val="0"/>
          <c:showCatName val="0"/>
          <c:showSerName val="0"/>
          <c:showPercent val="0"/>
          <c:showBubbleSize val="0"/>
        </c:dLbls>
        <c:gapWidth val="150"/>
        <c:axId val="252890544"/>
        <c:axId val="25289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252890544"/>
        <c:axId val="252890936"/>
      </c:lineChart>
      <c:dateAx>
        <c:axId val="252890544"/>
        <c:scaling>
          <c:orientation val="minMax"/>
        </c:scaling>
        <c:delete val="1"/>
        <c:axPos val="b"/>
        <c:numFmt formatCode="ge" sourceLinked="1"/>
        <c:majorTickMark val="none"/>
        <c:minorTickMark val="none"/>
        <c:tickLblPos val="none"/>
        <c:crossAx val="252890936"/>
        <c:crosses val="autoZero"/>
        <c:auto val="1"/>
        <c:lblOffset val="100"/>
        <c:baseTimeUnit val="years"/>
      </c:dateAx>
      <c:valAx>
        <c:axId val="25289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89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303.52999999999997</c:v>
                </c:pt>
                <c:pt idx="1">
                  <c:v>300.82</c:v>
                </c:pt>
                <c:pt idx="2">
                  <c:v>320.95</c:v>
                </c:pt>
                <c:pt idx="3">
                  <c:v>338.77</c:v>
                </c:pt>
                <c:pt idx="4">
                  <c:v>357.59</c:v>
                </c:pt>
              </c:numCache>
            </c:numRef>
          </c:val>
        </c:ser>
        <c:dLbls>
          <c:showLegendKey val="0"/>
          <c:showVal val="0"/>
          <c:showCatName val="0"/>
          <c:showSerName val="0"/>
          <c:showPercent val="0"/>
          <c:showBubbleSize val="0"/>
        </c:dLbls>
        <c:gapWidth val="150"/>
        <c:axId val="252892112"/>
        <c:axId val="25289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252892112"/>
        <c:axId val="252892504"/>
      </c:lineChart>
      <c:dateAx>
        <c:axId val="252892112"/>
        <c:scaling>
          <c:orientation val="minMax"/>
        </c:scaling>
        <c:delete val="1"/>
        <c:axPos val="b"/>
        <c:numFmt formatCode="ge" sourceLinked="1"/>
        <c:majorTickMark val="none"/>
        <c:minorTickMark val="none"/>
        <c:tickLblPos val="none"/>
        <c:crossAx val="252892504"/>
        <c:crosses val="autoZero"/>
        <c:auto val="1"/>
        <c:lblOffset val="100"/>
        <c:baseTimeUnit val="years"/>
      </c:dateAx>
      <c:valAx>
        <c:axId val="25289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89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2"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佐賀県　大町町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115</v>
      </c>
      <c r="AE8" s="84"/>
      <c r="AF8" s="84"/>
      <c r="AG8" s="84"/>
      <c r="AH8" s="84"/>
      <c r="AI8" s="84"/>
      <c r="AJ8" s="84"/>
      <c r="AK8" s="5"/>
      <c r="AL8" s="71">
        <f>データ!$R$6</f>
        <v>6836</v>
      </c>
      <c r="AM8" s="71"/>
      <c r="AN8" s="71"/>
      <c r="AO8" s="71"/>
      <c r="AP8" s="71"/>
      <c r="AQ8" s="71"/>
      <c r="AR8" s="71"/>
      <c r="AS8" s="71"/>
      <c r="AT8" s="67">
        <f>データ!$S$6</f>
        <v>11.5</v>
      </c>
      <c r="AU8" s="68"/>
      <c r="AV8" s="68"/>
      <c r="AW8" s="68"/>
      <c r="AX8" s="68"/>
      <c r="AY8" s="68"/>
      <c r="AZ8" s="68"/>
      <c r="BA8" s="68"/>
      <c r="BB8" s="70">
        <f>データ!$T$6</f>
        <v>594.42999999999995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83.58</v>
      </c>
      <c r="J10" s="68"/>
      <c r="K10" s="68"/>
      <c r="L10" s="68"/>
      <c r="M10" s="68"/>
      <c r="N10" s="68"/>
      <c r="O10" s="69"/>
      <c r="P10" s="70">
        <f>データ!$P$6</f>
        <v>99.81</v>
      </c>
      <c r="Q10" s="70"/>
      <c r="R10" s="70"/>
      <c r="S10" s="70"/>
      <c r="T10" s="70"/>
      <c r="U10" s="70"/>
      <c r="V10" s="70"/>
      <c r="W10" s="71">
        <f>データ!$Q$6</f>
        <v>5616</v>
      </c>
      <c r="X10" s="71"/>
      <c r="Y10" s="71"/>
      <c r="Z10" s="71"/>
      <c r="AA10" s="71"/>
      <c r="AB10" s="71"/>
      <c r="AC10" s="71"/>
      <c r="AD10" s="2"/>
      <c r="AE10" s="2"/>
      <c r="AF10" s="2"/>
      <c r="AG10" s="2"/>
      <c r="AH10" s="5"/>
      <c r="AI10" s="5"/>
      <c r="AJ10" s="5"/>
      <c r="AK10" s="5"/>
      <c r="AL10" s="71">
        <f>データ!$U$6</f>
        <v>6751</v>
      </c>
      <c r="AM10" s="71"/>
      <c r="AN10" s="71"/>
      <c r="AO10" s="71"/>
      <c r="AP10" s="71"/>
      <c r="AQ10" s="71"/>
      <c r="AR10" s="71"/>
      <c r="AS10" s="71"/>
      <c r="AT10" s="67">
        <f>データ!$V$6</f>
        <v>8.8000000000000007</v>
      </c>
      <c r="AU10" s="68"/>
      <c r="AV10" s="68"/>
      <c r="AW10" s="68"/>
      <c r="AX10" s="68"/>
      <c r="AY10" s="68"/>
      <c r="AZ10" s="68"/>
      <c r="BA10" s="68"/>
      <c r="BB10" s="70">
        <f>データ!$W$6</f>
        <v>767.16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35</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64</v>
      </c>
      <c r="B4" s="31"/>
      <c r="C4" s="31"/>
      <c r="D4" s="31"/>
      <c r="E4" s="31"/>
      <c r="F4" s="31"/>
      <c r="G4" s="31"/>
      <c r="H4" s="92"/>
      <c r="I4" s="93"/>
      <c r="J4" s="93"/>
      <c r="K4" s="93"/>
      <c r="L4" s="93"/>
      <c r="M4" s="93"/>
      <c r="N4" s="93"/>
      <c r="O4" s="93"/>
      <c r="P4" s="93"/>
      <c r="Q4" s="93"/>
      <c r="R4" s="93"/>
      <c r="S4" s="93"/>
      <c r="T4" s="93"/>
      <c r="U4" s="93"/>
      <c r="V4" s="93"/>
      <c r="W4" s="94"/>
      <c r="X4" s="88" t="s">
        <v>65</v>
      </c>
      <c r="Y4" s="88"/>
      <c r="Z4" s="88"/>
      <c r="AA4" s="88"/>
      <c r="AB4" s="88"/>
      <c r="AC4" s="88"/>
      <c r="AD4" s="88"/>
      <c r="AE4" s="88"/>
      <c r="AF4" s="88"/>
      <c r="AG4" s="88"/>
      <c r="AH4" s="88"/>
      <c r="AI4" s="88" t="s">
        <v>66</v>
      </c>
      <c r="AJ4" s="88"/>
      <c r="AK4" s="88"/>
      <c r="AL4" s="88"/>
      <c r="AM4" s="88"/>
      <c r="AN4" s="88"/>
      <c r="AO4" s="88"/>
      <c r="AP4" s="88"/>
      <c r="AQ4" s="88"/>
      <c r="AR4" s="88"/>
      <c r="AS4" s="88"/>
      <c r="AT4" s="88" t="s">
        <v>67</v>
      </c>
      <c r="AU4" s="88"/>
      <c r="AV4" s="88"/>
      <c r="AW4" s="88"/>
      <c r="AX4" s="88"/>
      <c r="AY4" s="88"/>
      <c r="AZ4" s="88"/>
      <c r="BA4" s="88"/>
      <c r="BB4" s="88"/>
      <c r="BC4" s="88"/>
      <c r="BD4" s="88"/>
      <c r="BE4" s="88" t="s">
        <v>68</v>
      </c>
      <c r="BF4" s="88"/>
      <c r="BG4" s="88"/>
      <c r="BH4" s="88"/>
      <c r="BI4" s="88"/>
      <c r="BJ4" s="88"/>
      <c r="BK4" s="88"/>
      <c r="BL4" s="88"/>
      <c r="BM4" s="88"/>
      <c r="BN4" s="88"/>
      <c r="BO4" s="88"/>
      <c r="BP4" s="88" t="s">
        <v>69</v>
      </c>
      <c r="BQ4" s="88"/>
      <c r="BR4" s="88"/>
      <c r="BS4" s="88"/>
      <c r="BT4" s="88"/>
      <c r="BU4" s="88"/>
      <c r="BV4" s="88"/>
      <c r="BW4" s="88"/>
      <c r="BX4" s="88"/>
      <c r="BY4" s="88"/>
      <c r="BZ4" s="88"/>
      <c r="CA4" s="88" t="s">
        <v>70</v>
      </c>
      <c r="CB4" s="88"/>
      <c r="CC4" s="88"/>
      <c r="CD4" s="88"/>
      <c r="CE4" s="88"/>
      <c r="CF4" s="88"/>
      <c r="CG4" s="88"/>
      <c r="CH4" s="88"/>
      <c r="CI4" s="88"/>
      <c r="CJ4" s="88"/>
      <c r="CK4" s="88"/>
      <c r="CL4" s="88" t="s">
        <v>71</v>
      </c>
      <c r="CM4" s="88"/>
      <c r="CN4" s="88"/>
      <c r="CO4" s="88"/>
      <c r="CP4" s="88"/>
      <c r="CQ4" s="88"/>
      <c r="CR4" s="88"/>
      <c r="CS4" s="88"/>
      <c r="CT4" s="88"/>
      <c r="CU4" s="88"/>
      <c r="CV4" s="88"/>
      <c r="CW4" s="88" t="s">
        <v>72</v>
      </c>
      <c r="CX4" s="88"/>
      <c r="CY4" s="88"/>
      <c r="CZ4" s="88"/>
      <c r="DA4" s="88"/>
      <c r="DB4" s="88"/>
      <c r="DC4" s="88"/>
      <c r="DD4" s="88"/>
      <c r="DE4" s="88"/>
      <c r="DF4" s="88"/>
      <c r="DG4" s="88"/>
      <c r="DH4" s="88" t="s">
        <v>73</v>
      </c>
      <c r="DI4" s="88"/>
      <c r="DJ4" s="88"/>
      <c r="DK4" s="88"/>
      <c r="DL4" s="88"/>
      <c r="DM4" s="88"/>
      <c r="DN4" s="88"/>
      <c r="DO4" s="88"/>
      <c r="DP4" s="88"/>
      <c r="DQ4" s="88"/>
      <c r="DR4" s="88"/>
      <c r="DS4" s="88" t="s">
        <v>74</v>
      </c>
      <c r="DT4" s="88"/>
      <c r="DU4" s="88"/>
      <c r="DV4" s="88"/>
      <c r="DW4" s="88"/>
      <c r="DX4" s="88"/>
      <c r="DY4" s="88"/>
      <c r="DZ4" s="88"/>
      <c r="EA4" s="88"/>
      <c r="EB4" s="88"/>
      <c r="EC4" s="88"/>
      <c r="ED4" s="88" t="s">
        <v>75</v>
      </c>
      <c r="EE4" s="88"/>
      <c r="EF4" s="88"/>
      <c r="EG4" s="88"/>
      <c r="EH4" s="88"/>
      <c r="EI4" s="88"/>
      <c r="EJ4" s="88"/>
      <c r="EK4" s="88"/>
      <c r="EL4" s="88"/>
      <c r="EM4" s="88"/>
      <c r="EN4" s="88"/>
    </row>
    <row r="5" spans="1:144">
      <c r="A5" s="29" t="s">
        <v>76</v>
      </c>
      <c r="B5" s="32"/>
      <c r="C5" s="32"/>
      <c r="D5" s="32"/>
      <c r="E5" s="32"/>
      <c r="F5" s="32"/>
      <c r="G5" s="32"/>
      <c r="H5" s="33" t="s">
        <v>77</v>
      </c>
      <c r="I5" s="33" t="s">
        <v>78</v>
      </c>
      <c r="J5" s="33" t="s">
        <v>79</v>
      </c>
      <c r="K5" s="33" t="s">
        <v>80</v>
      </c>
      <c r="L5" s="33" t="s">
        <v>81</v>
      </c>
      <c r="M5" s="33" t="s">
        <v>5</v>
      </c>
      <c r="N5" s="33" t="s">
        <v>82</v>
      </c>
      <c r="O5" s="33" t="s">
        <v>83</v>
      </c>
      <c r="P5" s="33" t="s">
        <v>84</v>
      </c>
      <c r="Q5" s="33" t="s">
        <v>85</v>
      </c>
      <c r="R5" s="33" t="s">
        <v>86</v>
      </c>
      <c r="S5" s="33" t="s">
        <v>87</v>
      </c>
      <c r="T5" s="33" t="s">
        <v>88</v>
      </c>
      <c r="U5" s="33" t="s">
        <v>89</v>
      </c>
      <c r="V5" s="33" t="s">
        <v>90</v>
      </c>
      <c r="W5" s="33" t="s">
        <v>91</v>
      </c>
      <c r="X5" s="33" t="s">
        <v>92</v>
      </c>
      <c r="Y5" s="33" t="s">
        <v>93</v>
      </c>
      <c r="Z5" s="33" t="s">
        <v>94</v>
      </c>
      <c r="AA5" s="33" t="s">
        <v>95</v>
      </c>
      <c r="AB5" s="33" t="s">
        <v>96</v>
      </c>
      <c r="AC5" s="33" t="s">
        <v>97</v>
      </c>
      <c r="AD5" s="33" t="s">
        <v>98</v>
      </c>
      <c r="AE5" s="33" t="s">
        <v>99</v>
      </c>
      <c r="AF5" s="33" t="s">
        <v>100</v>
      </c>
      <c r="AG5" s="33" t="s">
        <v>101</v>
      </c>
      <c r="AH5" s="33" t="s">
        <v>41</v>
      </c>
      <c r="AI5" s="33" t="s">
        <v>92</v>
      </c>
      <c r="AJ5" s="33" t="s">
        <v>93</v>
      </c>
      <c r="AK5" s="33" t="s">
        <v>94</v>
      </c>
      <c r="AL5" s="33" t="s">
        <v>95</v>
      </c>
      <c r="AM5" s="33" t="s">
        <v>96</v>
      </c>
      <c r="AN5" s="33" t="s">
        <v>97</v>
      </c>
      <c r="AO5" s="33" t="s">
        <v>98</v>
      </c>
      <c r="AP5" s="33" t="s">
        <v>99</v>
      </c>
      <c r="AQ5" s="33" t="s">
        <v>100</v>
      </c>
      <c r="AR5" s="33" t="s">
        <v>101</v>
      </c>
      <c r="AS5" s="33" t="s">
        <v>102</v>
      </c>
      <c r="AT5" s="33" t="s">
        <v>92</v>
      </c>
      <c r="AU5" s="33" t="s">
        <v>93</v>
      </c>
      <c r="AV5" s="33" t="s">
        <v>94</v>
      </c>
      <c r="AW5" s="33" t="s">
        <v>95</v>
      </c>
      <c r="AX5" s="33" t="s">
        <v>96</v>
      </c>
      <c r="AY5" s="33" t="s">
        <v>97</v>
      </c>
      <c r="AZ5" s="33" t="s">
        <v>98</v>
      </c>
      <c r="BA5" s="33" t="s">
        <v>99</v>
      </c>
      <c r="BB5" s="33" t="s">
        <v>100</v>
      </c>
      <c r="BC5" s="33" t="s">
        <v>101</v>
      </c>
      <c r="BD5" s="33" t="s">
        <v>102</v>
      </c>
      <c r="BE5" s="33" t="s">
        <v>92</v>
      </c>
      <c r="BF5" s="33" t="s">
        <v>93</v>
      </c>
      <c r="BG5" s="33" t="s">
        <v>94</v>
      </c>
      <c r="BH5" s="33" t="s">
        <v>95</v>
      </c>
      <c r="BI5" s="33" t="s">
        <v>96</v>
      </c>
      <c r="BJ5" s="33" t="s">
        <v>97</v>
      </c>
      <c r="BK5" s="33" t="s">
        <v>98</v>
      </c>
      <c r="BL5" s="33" t="s">
        <v>99</v>
      </c>
      <c r="BM5" s="33" t="s">
        <v>100</v>
      </c>
      <c r="BN5" s="33" t="s">
        <v>101</v>
      </c>
      <c r="BO5" s="33" t="s">
        <v>102</v>
      </c>
      <c r="BP5" s="33" t="s">
        <v>92</v>
      </c>
      <c r="BQ5" s="33" t="s">
        <v>93</v>
      </c>
      <c r="BR5" s="33" t="s">
        <v>94</v>
      </c>
      <c r="BS5" s="33" t="s">
        <v>95</v>
      </c>
      <c r="BT5" s="33" t="s">
        <v>96</v>
      </c>
      <c r="BU5" s="33" t="s">
        <v>97</v>
      </c>
      <c r="BV5" s="33" t="s">
        <v>98</v>
      </c>
      <c r="BW5" s="33" t="s">
        <v>99</v>
      </c>
      <c r="BX5" s="33" t="s">
        <v>100</v>
      </c>
      <c r="BY5" s="33" t="s">
        <v>101</v>
      </c>
      <c r="BZ5" s="33" t="s">
        <v>102</v>
      </c>
      <c r="CA5" s="33" t="s">
        <v>92</v>
      </c>
      <c r="CB5" s="33" t="s">
        <v>93</v>
      </c>
      <c r="CC5" s="33" t="s">
        <v>94</v>
      </c>
      <c r="CD5" s="33" t="s">
        <v>95</v>
      </c>
      <c r="CE5" s="33" t="s">
        <v>96</v>
      </c>
      <c r="CF5" s="33" t="s">
        <v>97</v>
      </c>
      <c r="CG5" s="33" t="s">
        <v>98</v>
      </c>
      <c r="CH5" s="33" t="s">
        <v>99</v>
      </c>
      <c r="CI5" s="33" t="s">
        <v>100</v>
      </c>
      <c r="CJ5" s="33" t="s">
        <v>101</v>
      </c>
      <c r="CK5" s="33" t="s">
        <v>102</v>
      </c>
      <c r="CL5" s="33" t="s">
        <v>92</v>
      </c>
      <c r="CM5" s="33" t="s">
        <v>93</v>
      </c>
      <c r="CN5" s="33" t="s">
        <v>94</v>
      </c>
      <c r="CO5" s="33" t="s">
        <v>95</v>
      </c>
      <c r="CP5" s="33" t="s">
        <v>96</v>
      </c>
      <c r="CQ5" s="33" t="s">
        <v>97</v>
      </c>
      <c r="CR5" s="33" t="s">
        <v>98</v>
      </c>
      <c r="CS5" s="33" t="s">
        <v>99</v>
      </c>
      <c r="CT5" s="33" t="s">
        <v>100</v>
      </c>
      <c r="CU5" s="33" t="s">
        <v>101</v>
      </c>
      <c r="CV5" s="33" t="s">
        <v>102</v>
      </c>
      <c r="CW5" s="33" t="s">
        <v>92</v>
      </c>
      <c r="CX5" s="33" t="s">
        <v>93</v>
      </c>
      <c r="CY5" s="33" t="s">
        <v>94</v>
      </c>
      <c r="CZ5" s="33" t="s">
        <v>95</v>
      </c>
      <c r="DA5" s="33" t="s">
        <v>96</v>
      </c>
      <c r="DB5" s="33" t="s">
        <v>97</v>
      </c>
      <c r="DC5" s="33" t="s">
        <v>98</v>
      </c>
      <c r="DD5" s="33" t="s">
        <v>99</v>
      </c>
      <c r="DE5" s="33" t="s">
        <v>100</v>
      </c>
      <c r="DF5" s="33" t="s">
        <v>101</v>
      </c>
      <c r="DG5" s="33" t="s">
        <v>102</v>
      </c>
      <c r="DH5" s="33" t="s">
        <v>92</v>
      </c>
      <c r="DI5" s="33" t="s">
        <v>93</v>
      </c>
      <c r="DJ5" s="33" t="s">
        <v>94</v>
      </c>
      <c r="DK5" s="33" t="s">
        <v>95</v>
      </c>
      <c r="DL5" s="33" t="s">
        <v>96</v>
      </c>
      <c r="DM5" s="33" t="s">
        <v>97</v>
      </c>
      <c r="DN5" s="33" t="s">
        <v>98</v>
      </c>
      <c r="DO5" s="33" t="s">
        <v>99</v>
      </c>
      <c r="DP5" s="33" t="s">
        <v>100</v>
      </c>
      <c r="DQ5" s="33" t="s">
        <v>101</v>
      </c>
      <c r="DR5" s="33" t="s">
        <v>102</v>
      </c>
      <c r="DS5" s="33" t="s">
        <v>92</v>
      </c>
      <c r="DT5" s="33" t="s">
        <v>93</v>
      </c>
      <c r="DU5" s="33" t="s">
        <v>94</v>
      </c>
      <c r="DV5" s="33" t="s">
        <v>95</v>
      </c>
      <c r="DW5" s="33" t="s">
        <v>96</v>
      </c>
      <c r="DX5" s="33" t="s">
        <v>97</v>
      </c>
      <c r="DY5" s="33" t="s">
        <v>98</v>
      </c>
      <c r="DZ5" s="33" t="s">
        <v>99</v>
      </c>
      <c r="EA5" s="33" t="s">
        <v>100</v>
      </c>
      <c r="EB5" s="33" t="s">
        <v>101</v>
      </c>
      <c r="EC5" s="33" t="s">
        <v>102</v>
      </c>
      <c r="ED5" s="33" t="s">
        <v>92</v>
      </c>
      <c r="EE5" s="33" t="s">
        <v>93</v>
      </c>
      <c r="EF5" s="33" t="s">
        <v>94</v>
      </c>
      <c r="EG5" s="33" t="s">
        <v>95</v>
      </c>
      <c r="EH5" s="33" t="s">
        <v>96</v>
      </c>
      <c r="EI5" s="33" t="s">
        <v>97</v>
      </c>
      <c r="EJ5" s="33" t="s">
        <v>98</v>
      </c>
      <c r="EK5" s="33" t="s">
        <v>99</v>
      </c>
      <c r="EL5" s="33" t="s">
        <v>100</v>
      </c>
      <c r="EM5" s="33" t="s">
        <v>101</v>
      </c>
      <c r="EN5" s="33" t="s">
        <v>102</v>
      </c>
    </row>
    <row r="6" spans="1:144" s="37" customFormat="1">
      <c r="A6" s="29" t="s">
        <v>103</v>
      </c>
      <c r="B6" s="34">
        <f>B7</f>
        <v>2016</v>
      </c>
      <c r="C6" s="34">
        <f t="shared" ref="C6:W6" si="3">C7</f>
        <v>414239</v>
      </c>
      <c r="D6" s="34">
        <f t="shared" si="3"/>
        <v>46</v>
      </c>
      <c r="E6" s="34">
        <f t="shared" si="3"/>
        <v>1</v>
      </c>
      <c r="F6" s="34">
        <f t="shared" si="3"/>
        <v>0</v>
      </c>
      <c r="G6" s="34">
        <f t="shared" si="3"/>
        <v>1</v>
      </c>
      <c r="H6" s="34" t="str">
        <f t="shared" si="3"/>
        <v>佐賀県　大町町</v>
      </c>
      <c r="I6" s="34" t="str">
        <f t="shared" si="3"/>
        <v>法適用</v>
      </c>
      <c r="J6" s="34" t="str">
        <f t="shared" si="3"/>
        <v>水道事業</v>
      </c>
      <c r="K6" s="34" t="str">
        <f t="shared" si="3"/>
        <v>末端給水事業</v>
      </c>
      <c r="L6" s="34" t="str">
        <f t="shared" si="3"/>
        <v>A8</v>
      </c>
      <c r="M6" s="34">
        <f t="shared" si="3"/>
        <v>0</v>
      </c>
      <c r="N6" s="35" t="str">
        <f t="shared" si="3"/>
        <v>-</v>
      </c>
      <c r="O6" s="35">
        <f t="shared" si="3"/>
        <v>83.58</v>
      </c>
      <c r="P6" s="35">
        <f t="shared" si="3"/>
        <v>99.81</v>
      </c>
      <c r="Q6" s="35">
        <f t="shared" si="3"/>
        <v>5616</v>
      </c>
      <c r="R6" s="35">
        <f t="shared" si="3"/>
        <v>6836</v>
      </c>
      <c r="S6" s="35">
        <f t="shared" si="3"/>
        <v>11.5</v>
      </c>
      <c r="T6" s="35">
        <f t="shared" si="3"/>
        <v>594.42999999999995</v>
      </c>
      <c r="U6" s="35">
        <f t="shared" si="3"/>
        <v>6751</v>
      </c>
      <c r="V6" s="35">
        <f t="shared" si="3"/>
        <v>8.8000000000000007</v>
      </c>
      <c r="W6" s="35">
        <f t="shared" si="3"/>
        <v>767.16</v>
      </c>
      <c r="X6" s="36">
        <f>IF(X7="",NA(),X7)</f>
        <v>108.13</v>
      </c>
      <c r="Y6" s="36">
        <f t="shared" ref="Y6:AG6" si="4">IF(Y7="",NA(),Y7)</f>
        <v>109.47</v>
      </c>
      <c r="Z6" s="36">
        <f t="shared" si="4"/>
        <v>100.18</v>
      </c>
      <c r="AA6" s="36">
        <f t="shared" si="4"/>
        <v>95.22</v>
      </c>
      <c r="AB6" s="36">
        <f t="shared" si="4"/>
        <v>94.76</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6452.78</v>
      </c>
      <c r="AU6" s="36">
        <f t="shared" ref="AU6:BC6" si="6">IF(AU7="",NA(),AU7)</f>
        <v>6844.77</v>
      </c>
      <c r="AV6" s="36">
        <f t="shared" si="6"/>
        <v>725.86</v>
      </c>
      <c r="AW6" s="36">
        <f t="shared" si="6"/>
        <v>1003.33</v>
      </c>
      <c r="AX6" s="36">
        <f t="shared" si="6"/>
        <v>983.13</v>
      </c>
      <c r="AY6" s="36">
        <f t="shared" si="6"/>
        <v>1002.64</v>
      </c>
      <c r="AZ6" s="36">
        <f t="shared" si="6"/>
        <v>1164.51</v>
      </c>
      <c r="BA6" s="36">
        <f t="shared" si="6"/>
        <v>434.72</v>
      </c>
      <c r="BB6" s="36">
        <f t="shared" si="6"/>
        <v>416.14</v>
      </c>
      <c r="BC6" s="36">
        <f t="shared" si="6"/>
        <v>371.89</v>
      </c>
      <c r="BD6" s="35" t="str">
        <f>IF(BD7="","",IF(BD7="-","【-】","【"&amp;SUBSTITUTE(TEXT(BD7,"#,##0.00"),"-","△")&amp;"】"))</f>
        <v>【262.87】</v>
      </c>
      <c r="BE6" s="36">
        <f>IF(BE7="",NA(),BE7)</f>
        <v>82.33</v>
      </c>
      <c r="BF6" s="36">
        <f t="shared" ref="BF6:BN6" si="7">IF(BF7="",NA(),BF7)</f>
        <v>76.53</v>
      </c>
      <c r="BG6" s="36">
        <f t="shared" si="7"/>
        <v>75.7</v>
      </c>
      <c r="BH6" s="36">
        <f t="shared" si="7"/>
        <v>74.569999999999993</v>
      </c>
      <c r="BI6" s="36">
        <f t="shared" si="7"/>
        <v>69.86</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99.41</v>
      </c>
      <c r="BQ6" s="36">
        <f t="shared" ref="BQ6:BY6" si="8">IF(BQ7="",NA(),BQ7)</f>
        <v>100.46</v>
      </c>
      <c r="BR6" s="36">
        <f t="shared" si="8"/>
        <v>93.99</v>
      </c>
      <c r="BS6" s="36">
        <f t="shared" si="8"/>
        <v>88.06</v>
      </c>
      <c r="BT6" s="36">
        <f t="shared" si="8"/>
        <v>83.48</v>
      </c>
      <c r="BU6" s="36">
        <f t="shared" si="8"/>
        <v>90.69</v>
      </c>
      <c r="BV6" s="36">
        <f t="shared" si="8"/>
        <v>90.64</v>
      </c>
      <c r="BW6" s="36">
        <f t="shared" si="8"/>
        <v>93.66</v>
      </c>
      <c r="BX6" s="36">
        <f t="shared" si="8"/>
        <v>92.76</v>
      </c>
      <c r="BY6" s="36">
        <f t="shared" si="8"/>
        <v>93.28</v>
      </c>
      <c r="BZ6" s="35" t="str">
        <f>IF(BZ7="","",IF(BZ7="-","【-】","【"&amp;SUBSTITUTE(TEXT(BZ7,"#,##0.00"),"-","△")&amp;"】"))</f>
        <v>【105.59】</v>
      </c>
      <c r="CA6" s="36">
        <f>IF(CA7="",NA(),CA7)</f>
        <v>303.52999999999997</v>
      </c>
      <c r="CB6" s="36">
        <f t="shared" ref="CB6:CJ6" si="9">IF(CB7="",NA(),CB7)</f>
        <v>300.82</v>
      </c>
      <c r="CC6" s="36">
        <f t="shared" si="9"/>
        <v>320.95</v>
      </c>
      <c r="CD6" s="36">
        <f t="shared" si="9"/>
        <v>338.77</v>
      </c>
      <c r="CE6" s="36">
        <f t="shared" si="9"/>
        <v>357.59</v>
      </c>
      <c r="CF6" s="36">
        <f t="shared" si="9"/>
        <v>211.08</v>
      </c>
      <c r="CG6" s="36">
        <f t="shared" si="9"/>
        <v>213.52</v>
      </c>
      <c r="CH6" s="36">
        <f t="shared" si="9"/>
        <v>208.21</v>
      </c>
      <c r="CI6" s="36">
        <f t="shared" si="9"/>
        <v>208.67</v>
      </c>
      <c r="CJ6" s="36">
        <f t="shared" si="9"/>
        <v>208.29</v>
      </c>
      <c r="CK6" s="35" t="str">
        <f>IF(CK7="","",IF(CK7="-","【-】","【"&amp;SUBSTITUTE(TEXT(CK7,"#,##0.00"),"-","△")&amp;"】"))</f>
        <v>【163.27】</v>
      </c>
      <c r="CL6" s="36">
        <f>IF(CL7="",NA(),CL7)</f>
        <v>46.83</v>
      </c>
      <c r="CM6" s="36">
        <f t="shared" ref="CM6:CU6" si="10">IF(CM7="",NA(),CM7)</f>
        <v>48.3</v>
      </c>
      <c r="CN6" s="36">
        <f t="shared" si="10"/>
        <v>45.51</v>
      </c>
      <c r="CO6" s="36">
        <f t="shared" si="10"/>
        <v>43.99</v>
      </c>
      <c r="CP6" s="36">
        <f t="shared" si="10"/>
        <v>44.44</v>
      </c>
      <c r="CQ6" s="36">
        <f t="shared" si="10"/>
        <v>49.69</v>
      </c>
      <c r="CR6" s="36">
        <f t="shared" si="10"/>
        <v>49.77</v>
      </c>
      <c r="CS6" s="36">
        <f t="shared" si="10"/>
        <v>49.22</v>
      </c>
      <c r="CT6" s="36">
        <f t="shared" si="10"/>
        <v>49.08</v>
      </c>
      <c r="CU6" s="36">
        <f t="shared" si="10"/>
        <v>49.32</v>
      </c>
      <c r="CV6" s="35" t="str">
        <f>IF(CV7="","",IF(CV7="-","【-】","【"&amp;SUBSTITUTE(TEXT(CV7,"#,##0.00"),"-","△")&amp;"】"))</f>
        <v>【59.94】</v>
      </c>
      <c r="CW6" s="36">
        <f>IF(CW7="",NA(),CW7)</f>
        <v>79.849999999999994</v>
      </c>
      <c r="CX6" s="36">
        <f t="shared" ref="CX6:DF6" si="11">IF(CX7="",NA(),CX7)</f>
        <v>76.959999999999994</v>
      </c>
      <c r="CY6" s="36">
        <f t="shared" si="11"/>
        <v>78.63</v>
      </c>
      <c r="CZ6" s="36">
        <f t="shared" si="11"/>
        <v>78.87</v>
      </c>
      <c r="DA6" s="36">
        <f t="shared" si="11"/>
        <v>78.75</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41.59</v>
      </c>
      <c r="DI6" s="36">
        <f t="shared" ref="DI6:DQ6" si="12">IF(DI7="",NA(),DI7)</f>
        <v>49.45</v>
      </c>
      <c r="DJ6" s="36">
        <f t="shared" si="12"/>
        <v>56.82</v>
      </c>
      <c r="DK6" s="36">
        <f t="shared" si="12"/>
        <v>58.45</v>
      </c>
      <c r="DL6" s="36">
        <f t="shared" si="12"/>
        <v>59.15</v>
      </c>
      <c r="DM6" s="36">
        <f t="shared" si="12"/>
        <v>35.18</v>
      </c>
      <c r="DN6" s="36">
        <f t="shared" si="12"/>
        <v>36.43</v>
      </c>
      <c r="DO6" s="36">
        <f t="shared" si="12"/>
        <v>46.12</v>
      </c>
      <c r="DP6" s="36">
        <f t="shared" si="12"/>
        <v>47.44</v>
      </c>
      <c r="DQ6" s="36">
        <f t="shared" si="12"/>
        <v>48.3</v>
      </c>
      <c r="DR6" s="35" t="str">
        <f>IF(DR7="","",IF(DR7="-","【-】","【"&amp;SUBSTITUTE(TEXT(DR7,"#,##0.00"),"-","△")&amp;"】"))</f>
        <v>【47.91】</v>
      </c>
      <c r="DS6" s="36">
        <f>IF(DS7="",NA(),DS7)</f>
        <v>15.27</v>
      </c>
      <c r="DT6" s="36">
        <f t="shared" ref="DT6:EB6" si="13">IF(DT7="",NA(),DT7)</f>
        <v>15.27</v>
      </c>
      <c r="DU6" s="36">
        <f t="shared" si="13"/>
        <v>15.27</v>
      </c>
      <c r="DV6" s="36">
        <f t="shared" si="13"/>
        <v>40.65</v>
      </c>
      <c r="DW6" s="36">
        <f t="shared" si="13"/>
        <v>46.08</v>
      </c>
      <c r="DX6" s="36">
        <f t="shared" si="13"/>
        <v>8.41</v>
      </c>
      <c r="DY6" s="36">
        <f t="shared" si="13"/>
        <v>8.7200000000000006</v>
      </c>
      <c r="DZ6" s="36">
        <f t="shared" si="13"/>
        <v>9.86</v>
      </c>
      <c r="EA6" s="36">
        <f t="shared" si="13"/>
        <v>11.16</v>
      </c>
      <c r="EB6" s="36">
        <f t="shared" si="13"/>
        <v>12.43</v>
      </c>
      <c r="EC6" s="35" t="str">
        <f>IF(EC7="","",IF(EC7="-","【-】","【"&amp;SUBSTITUTE(TEXT(EC7,"#,##0.00"),"-","△")&amp;"】"))</f>
        <v>【15.00】</v>
      </c>
      <c r="ED6" s="35">
        <f>IF(ED7="",NA(),ED7)</f>
        <v>0</v>
      </c>
      <c r="EE6" s="35">
        <f t="shared" ref="EE6:EM6" si="14">IF(EE7="",NA(),EE7)</f>
        <v>0</v>
      </c>
      <c r="EF6" s="35">
        <f t="shared" si="14"/>
        <v>0</v>
      </c>
      <c r="EG6" s="36">
        <f t="shared" si="14"/>
        <v>0.06</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414239</v>
      </c>
      <c r="D7" s="38">
        <v>46</v>
      </c>
      <c r="E7" s="38">
        <v>1</v>
      </c>
      <c r="F7" s="38">
        <v>0</v>
      </c>
      <c r="G7" s="38">
        <v>1</v>
      </c>
      <c r="H7" s="38" t="s">
        <v>104</v>
      </c>
      <c r="I7" s="38" t="s">
        <v>105</v>
      </c>
      <c r="J7" s="38" t="s">
        <v>106</v>
      </c>
      <c r="K7" s="38" t="s">
        <v>107</v>
      </c>
      <c r="L7" s="38" t="s">
        <v>108</v>
      </c>
      <c r="M7" s="38"/>
      <c r="N7" s="39" t="s">
        <v>109</v>
      </c>
      <c r="O7" s="39">
        <v>83.58</v>
      </c>
      <c r="P7" s="39">
        <v>99.81</v>
      </c>
      <c r="Q7" s="39">
        <v>5616</v>
      </c>
      <c r="R7" s="39">
        <v>6836</v>
      </c>
      <c r="S7" s="39">
        <v>11.5</v>
      </c>
      <c r="T7" s="39">
        <v>594.42999999999995</v>
      </c>
      <c r="U7" s="39">
        <v>6751</v>
      </c>
      <c r="V7" s="39">
        <v>8.8000000000000007</v>
      </c>
      <c r="W7" s="39">
        <v>767.16</v>
      </c>
      <c r="X7" s="39">
        <v>108.13</v>
      </c>
      <c r="Y7" s="39">
        <v>109.47</v>
      </c>
      <c r="Z7" s="39">
        <v>100.18</v>
      </c>
      <c r="AA7" s="39">
        <v>95.22</v>
      </c>
      <c r="AB7" s="39">
        <v>94.76</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6452.78</v>
      </c>
      <c r="AU7" s="39">
        <v>6844.77</v>
      </c>
      <c r="AV7" s="39">
        <v>725.86</v>
      </c>
      <c r="AW7" s="39">
        <v>1003.33</v>
      </c>
      <c r="AX7" s="39">
        <v>983.13</v>
      </c>
      <c r="AY7" s="39">
        <v>1002.64</v>
      </c>
      <c r="AZ7" s="39">
        <v>1164.51</v>
      </c>
      <c r="BA7" s="39">
        <v>434.72</v>
      </c>
      <c r="BB7" s="39">
        <v>416.14</v>
      </c>
      <c r="BC7" s="39">
        <v>371.89</v>
      </c>
      <c r="BD7" s="39">
        <v>262.87</v>
      </c>
      <c r="BE7" s="39">
        <v>82.33</v>
      </c>
      <c r="BF7" s="39">
        <v>76.53</v>
      </c>
      <c r="BG7" s="39">
        <v>75.7</v>
      </c>
      <c r="BH7" s="39">
        <v>74.569999999999993</v>
      </c>
      <c r="BI7" s="39">
        <v>69.86</v>
      </c>
      <c r="BJ7" s="39">
        <v>520.29999999999995</v>
      </c>
      <c r="BK7" s="39">
        <v>498.27</v>
      </c>
      <c r="BL7" s="39">
        <v>495.76</v>
      </c>
      <c r="BM7" s="39">
        <v>487.22</v>
      </c>
      <c r="BN7" s="39">
        <v>483.11</v>
      </c>
      <c r="BO7" s="39">
        <v>270.87</v>
      </c>
      <c r="BP7" s="39">
        <v>99.41</v>
      </c>
      <c r="BQ7" s="39">
        <v>100.46</v>
      </c>
      <c r="BR7" s="39">
        <v>93.99</v>
      </c>
      <c r="BS7" s="39">
        <v>88.06</v>
      </c>
      <c r="BT7" s="39">
        <v>83.48</v>
      </c>
      <c r="BU7" s="39">
        <v>90.69</v>
      </c>
      <c r="BV7" s="39">
        <v>90.64</v>
      </c>
      <c r="BW7" s="39">
        <v>93.66</v>
      </c>
      <c r="BX7" s="39">
        <v>92.76</v>
      </c>
      <c r="BY7" s="39">
        <v>93.28</v>
      </c>
      <c r="BZ7" s="39">
        <v>105.59</v>
      </c>
      <c r="CA7" s="39">
        <v>303.52999999999997</v>
      </c>
      <c r="CB7" s="39">
        <v>300.82</v>
      </c>
      <c r="CC7" s="39">
        <v>320.95</v>
      </c>
      <c r="CD7" s="39">
        <v>338.77</v>
      </c>
      <c r="CE7" s="39">
        <v>357.59</v>
      </c>
      <c r="CF7" s="39">
        <v>211.08</v>
      </c>
      <c r="CG7" s="39">
        <v>213.52</v>
      </c>
      <c r="CH7" s="39">
        <v>208.21</v>
      </c>
      <c r="CI7" s="39">
        <v>208.67</v>
      </c>
      <c r="CJ7" s="39">
        <v>208.29</v>
      </c>
      <c r="CK7" s="39">
        <v>163.27000000000001</v>
      </c>
      <c r="CL7" s="39">
        <v>46.83</v>
      </c>
      <c r="CM7" s="39">
        <v>48.3</v>
      </c>
      <c r="CN7" s="39">
        <v>45.51</v>
      </c>
      <c r="CO7" s="39">
        <v>43.99</v>
      </c>
      <c r="CP7" s="39">
        <v>44.44</v>
      </c>
      <c r="CQ7" s="39">
        <v>49.69</v>
      </c>
      <c r="CR7" s="39">
        <v>49.77</v>
      </c>
      <c r="CS7" s="39">
        <v>49.22</v>
      </c>
      <c r="CT7" s="39">
        <v>49.08</v>
      </c>
      <c r="CU7" s="39">
        <v>49.32</v>
      </c>
      <c r="CV7" s="39">
        <v>59.94</v>
      </c>
      <c r="CW7" s="39">
        <v>79.849999999999994</v>
      </c>
      <c r="CX7" s="39">
        <v>76.959999999999994</v>
      </c>
      <c r="CY7" s="39">
        <v>78.63</v>
      </c>
      <c r="CZ7" s="39">
        <v>78.87</v>
      </c>
      <c r="DA7" s="39">
        <v>78.75</v>
      </c>
      <c r="DB7" s="39">
        <v>80.010000000000005</v>
      </c>
      <c r="DC7" s="39">
        <v>79.98</v>
      </c>
      <c r="DD7" s="39">
        <v>79.48</v>
      </c>
      <c r="DE7" s="39">
        <v>79.3</v>
      </c>
      <c r="DF7" s="39">
        <v>79.34</v>
      </c>
      <c r="DG7" s="39">
        <v>90.22</v>
      </c>
      <c r="DH7" s="39">
        <v>41.59</v>
      </c>
      <c r="DI7" s="39">
        <v>49.45</v>
      </c>
      <c r="DJ7" s="39">
        <v>56.82</v>
      </c>
      <c r="DK7" s="39">
        <v>58.45</v>
      </c>
      <c r="DL7" s="39">
        <v>59.15</v>
      </c>
      <c r="DM7" s="39">
        <v>35.18</v>
      </c>
      <c r="DN7" s="39">
        <v>36.43</v>
      </c>
      <c r="DO7" s="39">
        <v>46.12</v>
      </c>
      <c r="DP7" s="39">
        <v>47.44</v>
      </c>
      <c r="DQ7" s="39">
        <v>48.3</v>
      </c>
      <c r="DR7" s="39">
        <v>47.91</v>
      </c>
      <c r="DS7" s="39">
        <v>15.27</v>
      </c>
      <c r="DT7" s="39">
        <v>15.27</v>
      </c>
      <c r="DU7" s="39">
        <v>15.27</v>
      </c>
      <c r="DV7" s="39">
        <v>40.65</v>
      </c>
      <c r="DW7" s="39">
        <v>46.08</v>
      </c>
      <c r="DX7" s="39">
        <v>8.41</v>
      </c>
      <c r="DY7" s="39">
        <v>8.7200000000000006</v>
      </c>
      <c r="DZ7" s="39">
        <v>9.86</v>
      </c>
      <c r="EA7" s="39">
        <v>11.16</v>
      </c>
      <c r="EB7" s="39">
        <v>12.43</v>
      </c>
      <c r="EC7" s="39">
        <v>15</v>
      </c>
      <c r="ED7" s="39">
        <v>0</v>
      </c>
      <c r="EE7" s="39">
        <v>0</v>
      </c>
      <c r="EF7" s="39">
        <v>0</v>
      </c>
      <c r="EG7" s="39">
        <v>0.06</v>
      </c>
      <c r="EH7" s="39">
        <v>0</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110</v>
      </c>
      <c r="C9" s="42" t="s">
        <v>111</v>
      </c>
      <c r="D9" s="42" t="s">
        <v>112</v>
      </c>
      <c r="E9" s="42" t="s">
        <v>113</v>
      </c>
      <c r="F9" s="42" t="s">
        <v>114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pc102</cp:lastModifiedBy>
  <cp:lastPrinted>2018-02-20T06:41:26Z</cp:lastPrinted>
  <dcterms:created xsi:type="dcterms:W3CDTF">2017-12-25T01:37:04Z</dcterms:created>
  <dcterms:modified xsi:type="dcterms:W3CDTF">2018-02-20T23:54:35Z</dcterms:modified>
  <cp:category/>
</cp:coreProperties>
</file>