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Fdh10110860\財政担当共有フォルダー\13-2公営企業一般\29公営企業一般\平成28年度経営比較分析表\300125【依頼】平成28年度決算「経営比較分析表」の分析等について\05総務省へURL報告、県HP公表、団体へ公表依頼、団体へ公表のお知らせ\☆HP公表データ（経営比較分析表）\01上水道事業\"/>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P10" i="4" s="1"/>
  <c r="O6" i="5"/>
  <c r="N6" i="5"/>
  <c r="B10" i="4" s="1"/>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I10" i="4"/>
  <c r="BB8" i="4"/>
  <c r="AL8" i="4"/>
  <c r="W8" i="4"/>
  <c r="P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<sst xmlns="http://schemas.openxmlformats.org/spreadsheetml/2006/main" count="232" uniqueCount="120">
  <si>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</si>
  <si>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</si>
  <si>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</si>
  <si>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</si>
  <si>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</si>
  <si>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</si>
  <si>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</si>
  <si>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</si>
  <si>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</si>
  <si>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</si>
  <si>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</si>
  <si>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</si>
  <si>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</si>
  <si>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</si>
  <si>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</si>
  <si>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</si>
  <si>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</si>
  <si>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</si>
  <si>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</si>
  <si>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</si>
  <si>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</si>
  <si>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</si>
  <si>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</si>
  <si>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</si>
  <si>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</si>
  <si>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</si>
  <si>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</si>
  <si>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</si>
  <si>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</si>
  <si>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</si>
  <si>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</si>
  <si>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</si>
  <si>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</si>
  <si>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</si>
  <si>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</si>
  <si>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</si>
  <si>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</si>
  <si>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</si>
  <si>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</si>
  <si>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</si>
  <si>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</si>
  <si>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</si>
  <si>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</si>
  <si>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</si>
  <si>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</si>
  <si>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</si>
  <si>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</si>
  <si>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</si>
  <si>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</si>
  <si>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</si>
  <si>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</si>
  <si>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</si>
  <si>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</si>
  <si>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</si>
  <si>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</si>
  <si>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</si>
  <si>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</si>
  <si>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</si>
  <si>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</si>
  <si>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</si>
  <si>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</si>
  <si>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</si>
  <si>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</si>
  <si>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</si>
  <si>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</si>
  <si>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</si>
  <si>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</si>
  <si>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</si>
  <si>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</si>
  <si>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</si>
  <si>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</si>
  <si>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</si>
  <si>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</si>
  <si>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</si>
  <si>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</si>
  <si>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</si>
  <si>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</si>
  <si>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</si>
  <si>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</si>
  <si>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</si>
  <si>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</si>
  <si>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</si>
  <si>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</si>
  <si>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</si>
  <si>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</si>
  <si>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</si>
  <si>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</si>
  <si>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</si>
  <si>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</si>
  <si>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</si>
  <si>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</si>
  <si>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</si>
  <si>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</si>
  <si>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</si>
  <si>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</si>
  <si>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</si>
  <si>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</si>
  <si>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</si>
  <si>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</si>
  <si>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</si>
  <si>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</si>
  <si>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</si>
  <si>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</si>
  <si>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</si>
  <si>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</si>
  <si>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玄海町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</si>
  <si>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</si>
  <si>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</si>
  <si>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</si>
  <si>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</si>
  <si>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</si>
  <si>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</si>
  <si>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</si>
  <si>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</si>
  <si>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</si>
  <si>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</si>
  <si>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類似団体と比較すると、経常収支比率は、平成25年度を除きほぼ平均値と近い値となっているが、料金回収率は、平均値よりかなり低い値となっている。これは、本町が水道料金のみの収入では、費用を賄えることができないため、一般会計から多額の繰出金を貰っているためである。
　本町が、水道料金収入のみで運営ができていない理由は、本町は山間部が多いため、配水池などの施設を多く必要とするためである。施設数が多いと電力や薬品などの経費も多く要し、類似団体と比較すると給水原価は高くなっている。また施設利用率も低くなっており、これは人口減に伴い水道利用者も減少となっていることから、水需要も減少となっているからである。
　流動比率は100％を超えているが、これも一般会計から繰出金を貰っているためである。流動比率が年度によって大きく異なっているのは、流動負債の未払金の額によるもので、未払金は主に工事費である。よって、工事費の大小により流動比率が年度によって変動する。
　料金収入に対する企業債残高については、類似団体と比較するとかなり高い値ではあるが、本町の企業債残高については、全額一般会計が負担することとなっている。
　以上のことから、本町においては一般会計からの繰出金に依存している経営状況であり、今後、水道利用者の減少を考えると経営状況及び施設の効率性については益々悪化することが見込まれる。水道利用者の減少に伴い、施設の集約化を検討し費用を抑えることが課題であり、同時に費用に見合う料金改定を検討することが必要である。</t>
    <phoneticPr fontId="4"/>
  </si>
  <si>
    <t>非設置</t>
    <rPh sb="0" eb="1">
      <t>ヒ</t>
    </rPh>
    <rPh sb="1" eb="3">
      <t>セッチ</t>
    </rPh>
    <phoneticPr fontId="4"/>
  </si>
  <si>
    <t xml:space="preserve">　固定資産については、平成22～25年度においては、類似団体と比較するとかなり低い値となっているが、これは本来されるべき減価償却がされていなかったためである。平成26年度以降の値が本来の値であり、現在のところ類似団体と比較しても低い値となっており早急な課題ではないが、施設の老朽化は進むため計画的な更新が必要となってくる。
　管路経年化率についても、類似団体と比較しても平均値を下回っており、管路更新率は平成25～27年度は平均値と比較して上回っていたが、平成28年度は明確な更新計画を立てておらず、最低限の布設替工事となったため更新率が前年と比べ低下した。今後も管の老朽化は必至であり、管路の更新率が年度によって大きく異なることから、管路更新については、計画的な対策を行う必要がある。
</t>
    <rPh sb="185" eb="188">
      <t>ヘイキンチ</t>
    </rPh>
    <rPh sb="196" eb="198">
      <t>カンロ</t>
    </rPh>
    <rPh sb="198" eb="200">
      <t>コウシン</t>
    </rPh>
    <rPh sb="200" eb="201">
      <t>リツ</t>
    </rPh>
    <rPh sb="202" eb="204">
      <t>ヘイセイ</t>
    </rPh>
    <rPh sb="209" eb="211">
      <t>ネンド</t>
    </rPh>
    <rPh sb="212" eb="215">
      <t>ヘイキンチ</t>
    </rPh>
    <rPh sb="216" eb="218">
      <t>ヒカク</t>
    </rPh>
    <rPh sb="220" eb="222">
      <t>ウワマワ</t>
    </rPh>
    <rPh sb="228" eb="230">
      <t>ヘイセイ</t>
    </rPh>
    <rPh sb="232" eb="234">
      <t>ネンド</t>
    </rPh>
    <rPh sb="235" eb="237">
      <t>メイカク</t>
    </rPh>
    <rPh sb="238" eb="240">
      <t>コウシン</t>
    </rPh>
    <rPh sb="240" eb="242">
      <t>ケイカク</t>
    </rPh>
    <rPh sb="243" eb="244">
      <t>タ</t>
    </rPh>
    <rPh sb="250" eb="253">
      <t>サイテイゲン</t>
    </rPh>
    <rPh sb="254" eb="256">
      <t>フセツ</t>
    </rPh>
    <rPh sb="256" eb="257">
      <t>ガ</t>
    </rPh>
    <rPh sb="257" eb="259">
      <t>コウジ</t>
    </rPh>
    <rPh sb="265" eb="267">
      <t>コウシン</t>
    </rPh>
    <rPh sb="267" eb="268">
      <t>リツ</t>
    </rPh>
    <rPh sb="269" eb="271">
      <t>ゼンネン</t>
    </rPh>
    <rPh sb="272" eb="273">
      <t>クラ</t>
    </rPh>
    <rPh sb="274" eb="276">
      <t>テイカ</t>
    </rPh>
    <rPh sb="279" eb="281">
      <t>コンゴ</t>
    </rPh>
    <phoneticPr fontId="4"/>
  </si>
  <si>
    <t>　本町の経営状況は、一般会計からの繰出金に依存しており、健全性には問題がある。今後は、水道利用者の減少による料金収入の減、施設や管の老朽化による費用の増など益々経営が悪化することが予想される。安定した水道事業を経営するには、抜本的に施設や配管の見直しを行い、効率的な経営が求められる。改善するために、施設別設備整備計画を基に、更新計画を実施し、現況の向上を目指す。また、平成26年度及び平成27年度に消費税引き上げ等に伴う見直しによる料金改正を行っており、今後も水道料金の改定や水道事業経営方針について運営委員会を開催するなど検討を行う。</t>
    <rPh sb="142" eb="144">
      <t>カイゼン</t>
    </rPh>
    <rPh sb="160" eb="161">
      <t>モト</t>
    </rPh>
    <rPh sb="163" eb="165">
      <t>コウシン</t>
    </rPh>
    <rPh sb="165" eb="167">
      <t>ケイカク</t>
    </rPh>
    <rPh sb="168" eb="170">
      <t>ジッシ</t>
    </rPh>
    <rPh sb="185" eb="187">
      <t>ヘイセイ</t>
    </rPh>
    <rPh sb="189" eb="191">
      <t>ネンド</t>
    </rPh>
    <rPh sb="191" eb="192">
      <t>オヨ</t>
    </rPh>
    <rPh sb="193" eb="195">
      <t>ヘイセイ</t>
    </rPh>
    <rPh sb="197" eb="199">
      <t>ネンド</t>
    </rPh>
    <rPh sb="200" eb="203">
      <t>ショウヒゼイ</t>
    </rPh>
    <rPh sb="203" eb="204">
      <t>ヒ</t>
    </rPh>
    <rPh sb="205" eb="206">
      <t>ア</t>
    </rPh>
    <rPh sb="207" eb="208">
      <t>トウ</t>
    </rPh>
    <rPh sb="209" eb="210">
      <t>トモナ</t>
    </rPh>
    <rPh sb="211" eb="213">
      <t>ミナオ</t>
    </rPh>
    <rPh sb="217" eb="219">
      <t>リョウキン</t>
    </rPh>
    <rPh sb="219" eb="221">
      <t>カイセイ</t>
    </rPh>
    <rPh sb="222" eb="223">
      <t>オコナ</t>
    </rPh>
    <rPh sb="228" eb="230">
      <t>コンゴ</t>
    </rPh>
    <rPh sb="239" eb="241">
      <t>スイドウ</t>
    </rPh>
    <rPh sb="241" eb="243">
      <t>ジギョウ</t>
    </rPh>
    <rPh sb="243" eb="245">
      <t>ケイエイ</t>
    </rPh>
    <rPh sb="245" eb="247">
      <t>ホウシン</t>
    </rPh>
    <rPh sb="251" eb="253">
      <t>ウンエイ</t>
    </rPh>
    <rPh sb="253" eb="256">
      <t>イインカイ</t>
    </rPh>
    <rPh sb="257" eb="259">
      <t>カイサイ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</si>
</sst>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0.04</c:v>
                </c:pt>
                <c:pt idx="1">
                  <c:v>1.22</c:v>
                </c:pt>
                <c:pt idx="2">
                  <c:v>0.93</c:v>
                </c:pt>
                <c:pt idx="3">
                  <c:v>1.26</c:v>
                </c:pt>
                <c:pt idx="4">
                  <c:v>0.14000000000000001</c:v>
                </c:pt>
              </c:numCache>
            </c:numRef>
          </c:val>
          <c:extLst>
            <c:ext xmlns:c16="http://schemas.microsoft.com/office/drawing/2014/chart" uri="{C3380CC4-5D6E-409C-BE32-E72D297353CC}">
              <c16:uniqueId val="{00000000-DA95-4498-8D6A-B0FE3DDB9F7C}"/>
            </c:ext>
          </c:extLst>
        </c:ser>
        <c:dLbls>
          <c:showLegendKey val="0"/>
          <c:showVal val="0"/>
          <c:showCatName val="0"/>
          <c:showSerName val="0"/>
          <c:showPercent val="0"/>
          <c:showBubbleSize val="0"/>
        </c:dLbls>
        <c:gapWidth val="150"/>
        <c:axId val="43767680"/>
        <c:axId val="4516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extLst>
            <c:ext xmlns:c16="http://schemas.microsoft.com/office/drawing/2014/chart" uri="{C3380CC4-5D6E-409C-BE32-E72D297353CC}">
              <c16:uniqueId val="{00000001-DA95-4498-8D6A-B0FE3DDB9F7C}"/>
            </c:ext>
          </c:extLst>
        </c:ser>
        <c:dLbls>
          <c:showLegendKey val="0"/>
          <c:showVal val="0"/>
          <c:showCatName val="0"/>
          <c:showSerName val="0"/>
          <c:showPercent val="0"/>
          <c:showBubbleSize val="0"/>
        </c:dLbls>
        <c:marker val="1"/>
        <c:smooth val="0"/>
        <c:axId val="43767680"/>
        <c:axId val="45163264"/>
      </c:lineChart>
      <c:dateAx>
        <c:axId val="43767680"/>
        <c:scaling>
          <c:orientation val="minMax"/>
        </c:scaling>
        <c:delete val="1"/>
        <c:axPos val="b"/>
        <c:numFmt formatCode="ge" sourceLinked="1"/>
        <c:majorTickMark val="none"/>
        <c:minorTickMark val="none"/>
        <c:tickLblPos val="none"/>
        <c:crossAx val="45163264"/>
        <c:crosses val="autoZero"/>
        <c:auto val="1"/>
        <c:lblOffset val="100"/>
        <c:baseTimeUnit val="years"/>
      </c:dateAx>
      <c:valAx>
        <c:axId val="4516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6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49.16</c:v>
                </c:pt>
                <c:pt idx="1">
                  <c:v>48.58</c:v>
                </c:pt>
                <c:pt idx="2">
                  <c:v>45.21</c:v>
                </c:pt>
                <c:pt idx="3">
                  <c:v>44.8</c:v>
                </c:pt>
                <c:pt idx="4">
                  <c:v>44.89</c:v>
                </c:pt>
              </c:numCache>
            </c:numRef>
          </c:val>
          <c:extLst>
            <c:ext xmlns:c16="http://schemas.microsoft.com/office/drawing/2014/chart" uri="{C3380CC4-5D6E-409C-BE32-E72D297353CC}">
              <c16:uniqueId val="{00000000-D998-477A-B2BB-133EF54EE9AF}"/>
            </c:ext>
          </c:extLst>
        </c:ser>
        <c:dLbls>
          <c:showLegendKey val="0"/>
          <c:showVal val="0"/>
          <c:showCatName val="0"/>
          <c:showSerName val="0"/>
          <c:showPercent val="0"/>
          <c:showBubbleSize val="0"/>
        </c:dLbls>
        <c:gapWidth val="150"/>
        <c:axId val="144252288"/>
        <c:axId val="14425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extLst>
            <c:ext xmlns:c16="http://schemas.microsoft.com/office/drawing/2014/chart" uri="{C3380CC4-5D6E-409C-BE32-E72D297353CC}">
              <c16:uniqueId val="{00000001-D998-477A-B2BB-133EF54EE9AF}"/>
            </c:ext>
          </c:extLst>
        </c:ser>
        <c:dLbls>
          <c:showLegendKey val="0"/>
          <c:showVal val="0"/>
          <c:showCatName val="0"/>
          <c:showSerName val="0"/>
          <c:showPercent val="0"/>
          <c:showBubbleSize val="0"/>
        </c:dLbls>
        <c:marker val="1"/>
        <c:smooth val="0"/>
        <c:axId val="144252288"/>
        <c:axId val="144254464"/>
      </c:lineChart>
      <c:dateAx>
        <c:axId val="144252288"/>
        <c:scaling>
          <c:orientation val="minMax"/>
        </c:scaling>
        <c:delete val="1"/>
        <c:axPos val="b"/>
        <c:numFmt formatCode="ge" sourceLinked="1"/>
        <c:majorTickMark val="none"/>
        <c:minorTickMark val="none"/>
        <c:tickLblPos val="none"/>
        <c:crossAx val="144254464"/>
        <c:crosses val="autoZero"/>
        <c:auto val="1"/>
        <c:lblOffset val="100"/>
        <c:baseTimeUnit val="years"/>
      </c:dateAx>
      <c:valAx>
        <c:axId val="14425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25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83.34</c:v>
                </c:pt>
                <c:pt idx="1">
                  <c:v>87.14</c:v>
                </c:pt>
                <c:pt idx="2">
                  <c:v>83.37</c:v>
                </c:pt>
                <c:pt idx="3">
                  <c:v>82.81</c:v>
                </c:pt>
                <c:pt idx="4">
                  <c:v>83.6</c:v>
                </c:pt>
              </c:numCache>
            </c:numRef>
          </c:val>
          <c:extLst>
            <c:ext xmlns:c16="http://schemas.microsoft.com/office/drawing/2014/chart" uri="{C3380CC4-5D6E-409C-BE32-E72D297353CC}">
              <c16:uniqueId val="{00000000-6E55-4FD2-AD40-8E6CF1424EB1}"/>
            </c:ext>
          </c:extLst>
        </c:ser>
        <c:dLbls>
          <c:showLegendKey val="0"/>
          <c:showVal val="0"/>
          <c:showCatName val="0"/>
          <c:showSerName val="0"/>
          <c:showPercent val="0"/>
          <c:showBubbleSize val="0"/>
        </c:dLbls>
        <c:gapWidth val="150"/>
        <c:axId val="144308864"/>
        <c:axId val="14431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extLst>
            <c:ext xmlns:c16="http://schemas.microsoft.com/office/drawing/2014/chart" uri="{C3380CC4-5D6E-409C-BE32-E72D297353CC}">
              <c16:uniqueId val="{00000001-6E55-4FD2-AD40-8E6CF1424EB1}"/>
            </c:ext>
          </c:extLst>
        </c:ser>
        <c:dLbls>
          <c:showLegendKey val="0"/>
          <c:showVal val="0"/>
          <c:showCatName val="0"/>
          <c:showSerName val="0"/>
          <c:showPercent val="0"/>
          <c:showBubbleSize val="0"/>
        </c:dLbls>
        <c:marker val="1"/>
        <c:smooth val="0"/>
        <c:axId val="144308864"/>
        <c:axId val="144311040"/>
      </c:lineChart>
      <c:dateAx>
        <c:axId val="144308864"/>
        <c:scaling>
          <c:orientation val="minMax"/>
        </c:scaling>
        <c:delete val="1"/>
        <c:axPos val="b"/>
        <c:numFmt formatCode="ge" sourceLinked="1"/>
        <c:majorTickMark val="none"/>
        <c:minorTickMark val="none"/>
        <c:tickLblPos val="none"/>
        <c:crossAx val="144311040"/>
        <c:crosses val="autoZero"/>
        <c:auto val="1"/>
        <c:lblOffset val="100"/>
        <c:baseTimeUnit val="years"/>
      </c:dateAx>
      <c:valAx>
        <c:axId val="14431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0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100.37</c:v>
                </c:pt>
                <c:pt idx="1">
                  <c:v>70.87</c:v>
                </c:pt>
                <c:pt idx="2">
                  <c:v>103.16</c:v>
                </c:pt>
                <c:pt idx="3">
                  <c:v>101.95</c:v>
                </c:pt>
                <c:pt idx="4">
                  <c:v>104.06</c:v>
                </c:pt>
              </c:numCache>
            </c:numRef>
          </c:val>
          <c:extLst>
            <c:ext xmlns:c16="http://schemas.microsoft.com/office/drawing/2014/chart" uri="{C3380CC4-5D6E-409C-BE32-E72D297353CC}">
              <c16:uniqueId val="{00000000-0F67-42F7-BB1B-EF927D813E79}"/>
            </c:ext>
          </c:extLst>
        </c:ser>
        <c:dLbls>
          <c:showLegendKey val="0"/>
          <c:showVal val="0"/>
          <c:showCatName val="0"/>
          <c:showSerName val="0"/>
          <c:showPercent val="0"/>
          <c:showBubbleSize val="0"/>
        </c:dLbls>
        <c:gapWidth val="150"/>
        <c:axId val="131181184"/>
        <c:axId val="13118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extLst>
            <c:ext xmlns:c16="http://schemas.microsoft.com/office/drawing/2014/chart" uri="{C3380CC4-5D6E-409C-BE32-E72D297353CC}">
              <c16:uniqueId val="{00000001-0F67-42F7-BB1B-EF927D813E79}"/>
            </c:ext>
          </c:extLst>
        </c:ser>
        <c:dLbls>
          <c:showLegendKey val="0"/>
          <c:showVal val="0"/>
          <c:showCatName val="0"/>
          <c:showSerName val="0"/>
          <c:showPercent val="0"/>
          <c:showBubbleSize val="0"/>
        </c:dLbls>
        <c:marker val="1"/>
        <c:smooth val="0"/>
        <c:axId val="131181184"/>
        <c:axId val="131187456"/>
      </c:lineChart>
      <c:dateAx>
        <c:axId val="131181184"/>
        <c:scaling>
          <c:orientation val="minMax"/>
        </c:scaling>
        <c:delete val="1"/>
        <c:axPos val="b"/>
        <c:numFmt formatCode="ge" sourceLinked="1"/>
        <c:majorTickMark val="none"/>
        <c:minorTickMark val="none"/>
        <c:tickLblPos val="none"/>
        <c:crossAx val="131187456"/>
        <c:crosses val="autoZero"/>
        <c:auto val="1"/>
        <c:lblOffset val="100"/>
        <c:baseTimeUnit val="years"/>
      </c:dateAx>
      <c:valAx>
        <c:axId val="131187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118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13.81</c:v>
                </c:pt>
                <c:pt idx="1">
                  <c:v>10.78</c:v>
                </c:pt>
                <c:pt idx="2">
                  <c:v>37.47</c:v>
                </c:pt>
                <c:pt idx="3">
                  <c:v>39.92</c:v>
                </c:pt>
                <c:pt idx="4">
                  <c:v>42.63</c:v>
                </c:pt>
              </c:numCache>
            </c:numRef>
          </c:val>
          <c:extLst>
            <c:ext xmlns:c16="http://schemas.microsoft.com/office/drawing/2014/chart" uri="{C3380CC4-5D6E-409C-BE32-E72D297353CC}">
              <c16:uniqueId val="{00000000-C90D-45E5-93E1-EE6AF5E637BF}"/>
            </c:ext>
          </c:extLst>
        </c:ser>
        <c:dLbls>
          <c:showLegendKey val="0"/>
          <c:showVal val="0"/>
          <c:showCatName val="0"/>
          <c:showSerName val="0"/>
          <c:showPercent val="0"/>
          <c:showBubbleSize val="0"/>
        </c:dLbls>
        <c:gapWidth val="150"/>
        <c:axId val="135880704"/>
        <c:axId val="13588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extLst>
            <c:ext xmlns:c16="http://schemas.microsoft.com/office/drawing/2014/chart" uri="{C3380CC4-5D6E-409C-BE32-E72D297353CC}">
              <c16:uniqueId val="{00000001-C90D-45E5-93E1-EE6AF5E637BF}"/>
            </c:ext>
          </c:extLst>
        </c:ser>
        <c:dLbls>
          <c:showLegendKey val="0"/>
          <c:showVal val="0"/>
          <c:showCatName val="0"/>
          <c:showSerName val="0"/>
          <c:showPercent val="0"/>
          <c:showBubbleSize val="0"/>
        </c:dLbls>
        <c:marker val="1"/>
        <c:smooth val="0"/>
        <c:axId val="135880704"/>
        <c:axId val="135882624"/>
      </c:lineChart>
      <c:dateAx>
        <c:axId val="135880704"/>
        <c:scaling>
          <c:orientation val="minMax"/>
        </c:scaling>
        <c:delete val="1"/>
        <c:axPos val="b"/>
        <c:numFmt formatCode="ge" sourceLinked="1"/>
        <c:majorTickMark val="none"/>
        <c:minorTickMark val="none"/>
        <c:tickLblPos val="none"/>
        <c:crossAx val="135882624"/>
        <c:crosses val="autoZero"/>
        <c:auto val="1"/>
        <c:lblOffset val="100"/>
        <c:baseTimeUnit val="years"/>
      </c:dateAx>
      <c:valAx>
        <c:axId val="13588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88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3.49</c:v>
                </c:pt>
                <c:pt idx="1">
                  <c:v>3.46</c:v>
                </c:pt>
                <c:pt idx="2">
                  <c:v>3.44</c:v>
                </c:pt>
                <c:pt idx="3">
                  <c:v>8.06</c:v>
                </c:pt>
                <c:pt idx="4">
                  <c:v>10.050000000000001</c:v>
                </c:pt>
              </c:numCache>
            </c:numRef>
          </c:val>
          <c:extLst>
            <c:ext xmlns:c16="http://schemas.microsoft.com/office/drawing/2014/chart" uri="{C3380CC4-5D6E-409C-BE32-E72D297353CC}">
              <c16:uniqueId val="{00000000-15F4-45DA-B228-76BA3B516994}"/>
            </c:ext>
          </c:extLst>
        </c:ser>
        <c:dLbls>
          <c:showLegendKey val="0"/>
          <c:showVal val="0"/>
          <c:showCatName val="0"/>
          <c:showSerName val="0"/>
          <c:showPercent val="0"/>
          <c:showBubbleSize val="0"/>
        </c:dLbls>
        <c:gapWidth val="150"/>
        <c:axId val="135896448"/>
        <c:axId val="13590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extLst>
            <c:ext xmlns:c16="http://schemas.microsoft.com/office/drawing/2014/chart" uri="{C3380CC4-5D6E-409C-BE32-E72D297353CC}">
              <c16:uniqueId val="{00000001-15F4-45DA-B228-76BA3B516994}"/>
            </c:ext>
          </c:extLst>
        </c:ser>
        <c:dLbls>
          <c:showLegendKey val="0"/>
          <c:showVal val="0"/>
          <c:showCatName val="0"/>
          <c:showSerName val="0"/>
          <c:showPercent val="0"/>
          <c:showBubbleSize val="0"/>
        </c:dLbls>
        <c:marker val="1"/>
        <c:smooth val="0"/>
        <c:axId val="135896448"/>
        <c:axId val="135902720"/>
      </c:lineChart>
      <c:dateAx>
        <c:axId val="135896448"/>
        <c:scaling>
          <c:orientation val="minMax"/>
        </c:scaling>
        <c:delete val="1"/>
        <c:axPos val="b"/>
        <c:numFmt formatCode="ge" sourceLinked="1"/>
        <c:majorTickMark val="none"/>
        <c:minorTickMark val="none"/>
        <c:tickLblPos val="none"/>
        <c:crossAx val="135902720"/>
        <c:crosses val="autoZero"/>
        <c:auto val="1"/>
        <c:lblOffset val="100"/>
        <c:baseTimeUnit val="years"/>
      </c:dateAx>
      <c:valAx>
        <c:axId val="13590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89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formatCode="#,##0.00;&quot;△&quot;#,##0.00">
                  <c:v>0</c:v>
                </c:pt>
                <c:pt idx="1">
                  <c:v>1551.82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99E-4B83-A352-29626DBFF43C}"/>
            </c:ext>
          </c:extLst>
        </c:ser>
        <c:dLbls>
          <c:showLegendKey val="0"/>
          <c:showVal val="0"/>
          <c:showCatName val="0"/>
          <c:showSerName val="0"/>
          <c:showPercent val="0"/>
          <c:showBubbleSize val="0"/>
        </c:dLbls>
        <c:gapWidth val="150"/>
        <c:axId val="135920640"/>
        <c:axId val="13771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extLst>
            <c:ext xmlns:c16="http://schemas.microsoft.com/office/drawing/2014/chart" uri="{C3380CC4-5D6E-409C-BE32-E72D297353CC}">
              <c16:uniqueId val="{00000001-299E-4B83-A352-29626DBFF43C}"/>
            </c:ext>
          </c:extLst>
        </c:ser>
        <c:dLbls>
          <c:showLegendKey val="0"/>
          <c:showVal val="0"/>
          <c:showCatName val="0"/>
          <c:showSerName val="0"/>
          <c:showPercent val="0"/>
          <c:showBubbleSize val="0"/>
        </c:dLbls>
        <c:marker val="1"/>
        <c:smooth val="0"/>
        <c:axId val="135920640"/>
        <c:axId val="137712768"/>
      </c:lineChart>
      <c:dateAx>
        <c:axId val="135920640"/>
        <c:scaling>
          <c:orientation val="minMax"/>
        </c:scaling>
        <c:delete val="1"/>
        <c:axPos val="b"/>
        <c:numFmt formatCode="ge" sourceLinked="1"/>
        <c:majorTickMark val="none"/>
        <c:minorTickMark val="none"/>
        <c:tickLblPos val="none"/>
        <c:crossAx val="137712768"/>
        <c:crosses val="autoZero"/>
        <c:auto val="1"/>
        <c:lblOffset val="100"/>
        <c:baseTimeUnit val="years"/>
      </c:dateAx>
      <c:valAx>
        <c:axId val="137712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592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4381.6400000000003</c:v>
                </c:pt>
                <c:pt idx="1">
                  <c:v>968</c:v>
                </c:pt>
                <c:pt idx="2">
                  <c:v>261.11</c:v>
                </c:pt>
                <c:pt idx="3">
                  <c:v>237.28</c:v>
                </c:pt>
                <c:pt idx="4">
                  <c:v>301.51</c:v>
                </c:pt>
              </c:numCache>
            </c:numRef>
          </c:val>
          <c:extLst>
            <c:ext xmlns:c16="http://schemas.microsoft.com/office/drawing/2014/chart" uri="{C3380CC4-5D6E-409C-BE32-E72D297353CC}">
              <c16:uniqueId val="{00000000-2B45-4C24-9388-8737E1C034D5}"/>
            </c:ext>
          </c:extLst>
        </c:ser>
        <c:dLbls>
          <c:showLegendKey val="0"/>
          <c:showVal val="0"/>
          <c:showCatName val="0"/>
          <c:showSerName val="0"/>
          <c:showPercent val="0"/>
          <c:showBubbleSize val="0"/>
        </c:dLbls>
        <c:gapWidth val="150"/>
        <c:axId val="137735168"/>
        <c:axId val="13774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extLst>
            <c:ext xmlns:c16="http://schemas.microsoft.com/office/drawing/2014/chart" uri="{C3380CC4-5D6E-409C-BE32-E72D297353CC}">
              <c16:uniqueId val="{00000001-2B45-4C24-9388-8737E1C034D5}"/>
            </c:ext>
          </c:extLst>
        </c:ser>
        <c:dLbls>
          <c:showLegendKey val="0"/>
          <c:showVal val="0"/>
          <c:showCatName val="0"/>
          <c:showSerName val="0"/>
          <c:showPercent val="0"/>
          <c:showBubbleSize val="0"/>
        </c:dLbls>
        <c:marker val="1"/>
        <c:smooth val="0"/>
        <c:axId val="137735168"/>
        <c:axId val="137741440"/>
      </c:lineChart>
      <c:dateAx>
        <c:axId val="137735168"/>
        <c:scaling>
          <c:orientation val="minMax"/>
        </c:scaling>
        <c:delete val="1"/>
        <c:axPos val="b"/>
        <c:numFmt formatCode="ge" sourceLinked="1"/>
        <c:majorTickMark val="none"/>
        <c:minorTickMark val="none"/>
        <c:tickLblPos val="none"/>
        <c:crossAx val="137741440"/>
        <c:crosses val="autoZero"/>
        <c:auto val="1"/>
        <c:lblOffset val="100"/>
        <c:baseTimeUnit val="years"/>
      </c:dateAx>
      <c:valAx>
        <c:axId val="137741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773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1745.76</c:v>
                </c:pt>
                <c:pt idx="1">
                  <c:v>1615.94</c:v>
                </c:pt>
                <c:pt idx="2">
                  <c:v>1584.02</c:v>
                </c:pt>
                <c:pt idx="3">
                  <c:v>1368.6</c:v>
                </c:pt>
                <c:pt idx="4">
                  <c:v>1268.31</c:v>
                </c:pt>
              </c:numCache>
            </c:numRef>
          </c:val>
          <c:extLst>
            <c:ext xmlns:c16="http://schemas.microsoft.com/office/drawing/2014/chart" uri="{C3380CC4-5D6E-409C-BE32-E72D297353CC}">
              <c16:uniqueId val="{00000000-3B09-489E-AE79-5A4D6DC6A238}"/>
            </c:ext>
          </c:extLst>
        </c:ser>
        <c:dLbls>
          <c:showLegendKey val="0"/>
          <c:showVal val="0"/>
          <c:showCatName val="0"/>
          <c:showSerName val="0"/>
          <c:showPercent val="0"/>
          <c:showBubbleSize val="0"/>
        </c:dLbls>
        <c:gapWidth val="150"/>
        <c:axId val="137767552"/>
        <c:axId val="13777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extLst>
            <c:ext xmlns:c16="http://schemas.microsoft.com/office/drawing/2014/chart" uri="{C3380CC4-5D6E-409C-BE32-E72D297353CC}">
              <c16:uniqueId val="{00000001-3B09-489E-AE79-5A4D6DC6A238}"/>
            </c:ext>
          </c:extLst>
        </c:ser>
        <c:dLbls>
          <c:showLegendKey val="0"/>
          <c:showVal val="0"/>
          <c:showCatName val="0"/>
          <c:showSerName val="0"/>
          <c:showPercent val="0"/>
          <c:showBubbleSize val="0"/>
        </c:dLbls>
        <c:marker val="1"/>
        <c:smooth val="0"/>
        <c:axId val="137767552"/>
        <c:axId val="137773824"/>
      </c:lineChart>
      <c:dateAx>
        <c:axId val="137767552"/>
        <c:scaling>
          <c:orientation val="minMax"/>
        </c:scaling>
        <c:delete val="1"/>
        <c:axPos val="b"/>
        <c:numFmt formatCode="ge" sourceLinked="1"/>
        <c:majorTickMark val="none"/>
        <c:minorTickMark val="none"/>
        <c:tickLblPos val="none"/>
        <c:crossAx val="137773824"/>
        <c:crosses val="autoZero"/>
        <c:auto val="1"/>
        <c:lblOffset val="100"/>
        <c:baseTimeUnit val="years"/>
      </c:dateAx>
      <c:valAx>
        <c:axId val="137773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776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64.510000000000005</c:v>
                </c:pt>
                <c:pt idx="1">
                  <c:v>43.13</c:v>
                </c:pt>
                <c:pt idx="2">
                  <c:v>45.59</c:v>
                </c:pt>
                <c:pt idx="3">
                  <c:v>47.95</c:v>
                </c:pt>
                <c:pt idx="4">
                  <c:v>46.44</c:v>
                </c:pt>
              </c:numCache>
            </c:numRef>
          </c:val>
          <c:extLst>
            <c:ext xmlns:c16="http://schemas.microsoft.com/office/drawing/2014/chart" uri="{C3380CC4-5D6E-409C-BE32-E72D297353CC}">
              <c16:uniqueId val="{00000000-5538-4782-B4CD-9B1D8C08D48C}"/>
            </c:ext>
          </c:extLst>
        </c:ser>
        <c:dLbls>
          <c:showLegendKey val="0"/>
          <c:showVal val="0"/>
          <c:showCatName val="0"/>
          <c:showSerName val="0"/>
          <c:showPercent val="0"/>
          <c:showBubbleSize val="0"/>
        </c:dLbls>
        <c:gapWidth val="150"/>
        <c:axId val="137795456"/>
        <c:axId val="13780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extLst>
            <c:ext xmlns:c16="http://schemas.microsoft.com/office/drawing/2014/chart" uri="{C3380CC4-5D6E-409C-BE32-E72D297353CC}">
              <c16:uniqueId val="{00000001-5538-4782-B4CD-9B1D8C08D48C}"/>
            </c:ext>
          </c:extLst>
        </c:ser>
        <c:dLbls>
          <c:showLegendKey val="0"/>
          <c:showVal val="0"/>
          <c:showCatName val="0"/>
          <c:showSerName val="0"/>
          <c:showPercent val="0"/>
          <c:showBubbleSize val="0"/>
        </c:dLbls>
        <c:marker val="1"/>
        <c:smooth val="0"/>
        <c:axId val="137795456"/>
        <c:axId val="137801728"/>
      </c:lineChart>
      <c:dateAx>
        <c:axId val="137795456"/>
        <c:scaling>
          <c:orientation val="minMax"/>
        </c:scaling>
        <c:delete val="1"/>
        <c:axPos val="b"/>
        <c:numFmt formatCode="ge" sourceLinked="1"/>
        <c:majorTickMark val="none"/>
        <c:minorTickMark val="none"/>
        <c:tickLblPos val="none"/>
        <c:crossAx val="137801728"/>
        <c:crosses val="autoZero"/>
        <c:auto val="1"/>
        <c:lblOffset val="100"/>
        <c:baseTimeUnit val="years"/>
      </c:dateAx>
      <c:valAx>
        <c:axId val="13780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79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266.70999999999998</c:v>
                </c:pt>
                <c:pt idx="1">
                  <c:v>399.28</c:v>
                </c:pt>
                <c:pt idx="2">
                  <c:v>412.96</c:v>
                </c:pt>
                <c:pt idx="3">
                  <c:v>438.2</c:v>
                </c:pt>
                <c:pt idx="4">
                  <c:v>458.68</c:v>
                </c:pt>
              </c:numCache>
            </c:numRef>
          </c:val>
          <c:extLst>
            <c:ext xmlns:c16="http://schemas.microsoft.com/office/drawing/2014/chart" uri="{C3380CC4-5D6E-409C-BE32-E72D297353CC}">
              <c16:uniqueId val="{00000000-E30B-45B8-B939-E85D5BDF829A}"/>
            </c:ext>
          </c:extLst>
        </c:ser>
        <c:dLbls>
          <c:showLegendKey val="0"/>
          <c:showVal val="0"/>
          <c:showCatName val="0"/>
          <c:showSerName val="0"/>
          <c:showPercent val="0"/>
          <c:showBubbleSize val="0"/>
        </c:dLbls>
        <c:gapWidth val="150"/>
        <c:axId val="137819648"/>
        <c:axId val="13782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extLst>
            <c:ext xmlns:c16="http://schemas.microsoft.com/office/drawing/2014/chart" uri="{C3380CC4-5D6E-409C-BE32-E72D297353CC}">
              <c16:uniqueId val="{00000001-E30B-45B8-B939-E85D5BDF829A}"/>
            </c:ext>
          </c:extLst>
        </c:ser>
        <c:dLbls>
          <c:showLegendKey val="0"/>
          <c:showVal val="0"/>
          <c:showCatName val="0"/>
          <c:showSerName val="0"/>
          <c:showPercent val="0"/>
          <c:showBubbleSize val="0"/>
        </c:dLbls>
        <c:marker val="1"/>
        <c:smooth val="0"/>
        <c:axId val="137819648"/>
        <c:axId val="137821568"/>
      </c:lineChart>
      <c:dateAx>
        <c:axId val="137819648"/>
        <c:scaling>
          <c:orientation val="minMax"/>
        </c:scaling>
        <c:delete val="1"/>
        <c:axPos val="b"/>
        <c:numFmt formatCode="ge" sourceLinked="1"/>
        <c:majorTickMark val="none"/>
        <c:minorTickMark val="none"/>
        <c:tickLblPos val="none"/>
        <c:crossAx val="137821568"/>
        <c:crosses val="autoZero"/>
        <c:auto val="1"/>
        <c:lblOffset val="100"/>
        <c:baseTimeUnit val="years"/>
      </c:dateAx>
      <c:valAx>
        <c:axId val="13782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81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10"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佐賀県　玄海町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4" t="s">
        <v>117</v>
      </c>
      <c r="AE8" s="84"/>
      <c r="AF8" s="84"/>
      <c r="AG8" s="84"/>
      <c r="AH8" s="84"/>
      <c r="AI8" s="84"/>
      <c r="AJ8" s="84"/>
      <c r="AK8" s="5"/>
      <c r="AL8" s="71">
        <f>データ!$R$6</f>
        <v>5895</v>
      </c>
      <c r="AM8" s="71"/>
      <c r="AN8" s="71"/>
      <c r="AO8" s="71"/>
      <c r="AP8" s="71"/>
      <c r="AQ8" s="71"/>
      <c r="AR8" s="71"/>
      <c r="AS8" s="71"/>
      <c r="AT8" s="67">
        <f>データ!$S$6</f>
        <v>35.92</v>
      </c>
      <c r="AU8" s="68"/>
      <c r="AV8" s="68"/>
      <c r="AW8" s="68"/>
      <c r="AX8" s="68"/>
      <c r="AY8" s="68"/>
      <c r="AZ8" s="68"/>
      <c r="BA8" s="68"/>
      <c r="BB8" s="70">
        <f>データ!$T$6</f>
        <v>164.11</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68.58</v>
      </c>
      <c r="J10" s="68"/>
      <c r="K10" s="68"/>
      <c r="L10" s="68"/>
      <c r="M10" s="68"/>
      <c r="N10" s="68"/>
      <c r="O10" s="69"/>
      <c r="P10" s="70">
        <f>データ!$P$6</f>
        <v>98.12</v>
      </c>
      <c r="Q10" s="70"/>
      <c r="R10" s="70"/>
      <c r="S10" s="70"/>
      <c r="T10" s="70"/>
      <c r="U10" s="70"/>
      <c r="V10" s="70"/>
      <c r="W10" s="71">
        <f>データ!$Q$6</f>
        <v>4490</v>
      </c>
      <c r="X10" s="71"/>
      <c r="Y10" s="71"/>
      <c r="Z10" s="71"/>
      <c r="AA10" s="71"/>
      <c r="AB10" s="71"/>
      <c r="AC10" s="71"/>
      <c r="AD10" s="2"/>
      <c r="AE10" s="2"/>
      <c r="AF10" s="2"/>
      <c r="AG10" s="2"/>
      <c r="AH10" s="5"/>
      <c r="AI10" s="5"/>
      <c r="AJ10" s="5"/>
      <c r="AK10" s="5"/>
      <c r="AL10" s="71">
        <f>データ!$U$6</f>
        <v>5696</v>
      </c>
      <c r="AM10" s="71"/>
      <c r="AN10" s="71"/>
      <c r="AO10" s="71"/>
      <c r="AP10" s="71"/>
      <c r="AQ10" s="71"/>
      <c r="AR10" s="71"/>
      <c r="AS10" s="71"/>
      <c r="AT10" s="67">
        <f>データ!$V$6</f>
        <v>35.9</v>
      </c>
      <c r="AU10" s="68"/>
      <c r="AV10" s="68"/>
      <c r="AW10" s="68"/>
      <c r="AX10" s="68"/>
      <c r="AY10" s="68"/>
      <c r="AZ10" s="68"/>
      <c r="BA10" s="68"/>
      <c r="BB10" s="70">
        <f>データ!$W$6</f>
        <v>158.66</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4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413879</v>
      </c>
      <c r="D6" s="34">
        <f t="shared" si="3"/>
        <v>46</v>
      </c>
      <c r="E6" s="34">
        <f t="shared" si="3"/>
        <v>1</v>
      </c>
      <c r="F6" s="34">
        <f t="shared" si="3"/>
        <v>0</v>
      </c>
      <c r="G6" s="34">
        <f t="shared" si="3"/>
        <v>1</v>
      </c>
      <c r="H6" s="34" t="str">
        <f t="shared" si="3"/>
        <v>佐賀県　玄海町</v>
      </c>
      <c r="I6" s="34" t="str">
        <f t="shared" si="3"/>
        <v>法適用</v>
      </c>
      <c r="J6" s="34" t="str">
        <f t="shared" si="3"/>
        <v>水道事業</v>
      </c>
      <c r="K6" s="34" t="str">
        <f t="shared" si="3"/>
        <v>末端給水事業</v>
      </c>
      <c r="L6" s="34" t="str">
        <f t="shared" si="3"/>
        <v>A8</v>
      </c>
      <c r="M6" s="34">
        <f t="shared" si="3"/>
        <v>0</v>
      </c>
      <c r="N6" s="35" t="str">
        <f t="shared" si="3"/>
        <v>-</v>
      </c>
      <c r="O6" s="35">
        <f t="shared" si="3"/>
        <v>68.58</v>
      </c>
      <c r="P6" s="35">
        <f t="shared" si="3"/>
        <v>98.12</v>
      </c>
      <c r="Q6" s="35">
        <f t="shared" si="3"/>
        <v>4490</v>
      </c>
      <c r="R6" s="35">
        <f t="shared" si="3"/>
        <v>5895</v>
      </c>
      <c r="S6" s="35">
        <f t="shared" si="3"/>
        <v>35.92</v>
      </c>
      <c r="T6" s="35">
        <f t="shared" si="3"/>
        <v>164.11</v>
      </c>
      <c r="U6" s="35">
        <f t="shared" si="3"/>
        <v>5696</v>
      </c>
      <c r="V6" s="35">
        <f t="shared" si="3"/>
        <v>35.9</v>
      </c>
      <c r="W6" s="35">
        <f t="shared" si="3"/>
        <v>158.66</v>
      </c>
      <c r="X6" s="36">
        <f>IF(X7="",NA(),X7)</f>
        <v>100.37</v>
      </c>
      <c r="Y6" s="36">
        <f t="shared" ref="Y6:AG6" si="4">IF(Y7="",NA(),Y7)</f>
        <v>70.87</v>
      </c>
      <c r="Z6" s="36">
        <f t="shared" si="4"/>
        <v>103.16</v>
      </c>
      <c r="AA6" s="36">
        <f t="shared" si="4"/>
        <v>101.95</v>
      </c>
      <c r="AB6" s="36">
        <f t="shared" si="4"/>
        <v>104.06</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6">
        <f t="shared" ref="AJ6:AR6" si="5">IF(AJ7="",NA(),AJ7)</f>
        <v>1551.82</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4381.6400000000003</v>
      </c>
      <c r="AU6" s="36">
        <f t="shared" ref="AU6:BC6" si="6">IF(AU7="",NA(),AU7)</f>
        <v>968</v>
      </c>
      <c r="AV6" s="36">
        <f t="shared" si="6"/>
        <v>261.11</v>
      </c>
      <c r="AW6" s="36">
        <f t="shared" si="6"/>
        <v>237.28</v>
      </c>
      <c r="AX6" s="36">
        <f t="shared" si="6"/>
        <v>301.51</v>
      </c>
      <c r="AY6" s="36">
        <f t="shared" si="6"/>
        <v>1002.64</v>
      </c>
      <c r="AZ6" s="36">
        <f t="shared" si="6"/>
        <v>1164.51</v>
      </c>
      <c r="BA6" s="36">
        <f t="shared" si="6"/>
        <v>434.72</v>
      </c>
      <c r="BB6" s="36">
        <f t="shared" si="6"/>
        <v>416.14</v>
      </c>
      <c r="BC6" s="36">
        <f t="shared" si="6"/>
        <v>371.89</v>
      </c>
      <c r="BD6" s="35" t="str">
        <f>IF(BD7="","",IF(BD7="-","【-】","【"&amp;SUBSTITUTE(TEXT(BD7,"#,##0.00"),"-","△")&amp;"】"))</f>
        <v>【262.87】</v>
      </c>
      <c r="BE6" s="36">
        <f>IF(BE7="",NA(),BE7)</f>
        <v>1745.76</v>
      </c>
      <c r="BF6" s="36">
        <f t="shared" ref="BF6:BN6" si="7">IF(BF7="",NA(),BF7)</f>
        <v>1615.94</v>
      </c>
      <c r="BG6" s="36">
        <f t="shared" si="7"/>
        <v>1584.02</v>
      </c>
      <c r="BH6" s="36">
        <f t="shared" si="7"/>
        <v>1368.6</v>
      </c>
      <c r="BI6" s="36">
        <f t="shared" si="7"/>
        <v>1268.31</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64.510000000000005</v>
      </c>
      <c r="BQ6" s="36">
        <f t="shared" ref="BQ6:BY6" si="8">IF(BQ7="",NA(),BQ7)</f>
        <v>43.13</v>
      </c>
      <c r="BR6" s="36">
        <f t="shared" si="8"/>
        <v>45.59</v>
      </c>
      <c r="BS6" s="36">
        <f t="shared" si="8"/>
        <v>47.95</v>
      </c>
      <c r="BT6" s="36">
        <f t="shared" si="8"/>
        <v>46.44</v>
      </c>
      <c r="BU6" s="36">
        <f t="shared" si="8"/>
        <v>90.69</v>
      </c>
      <c r="BV6" s="36">
        <f t="shared" si="8"/>
        <v>90.64</v>
      </c>
      <c r="BW6" s="36">
        <f t="shared" si="8"/>
        <v>93.66</v>
      </c>
      <c r="BX6" s="36">
        <f t="shared" si="8"/>
        <v>92.76</v>
      </c>
      <c r="BY6" s="36">
        <f t="shared" si="8"/>
        <v>93.28</v>
      </c>
      <c r="BZ6" s="35" t="str">
        <f>IF(BZ7="","",IF(BZ7="-","【-】","【"&amp;SUBSTITUTE(TEXT(BZ7,"#,##0.00"),"-","△")&amp;"】"))</f>
        <v>【105.59】</v>
      </c>
      <c r="CA6" s="36">
        <f>IF(CA7="",NA(),CA7)</f>
        <v>266.70999999999998</v>
      </c>
      <c r="CB6" s="36">
        <f t="shared" ref="CB6:CJ6" si="9">IF(CB7="",NA(),CB7)</f>
        <v>399.28</v>
      </c>
      <c r="CC6" s="36">
        <f t="shared" si="9"/>
        <v>412.96</v>
      </c>
      <c r="CD6" s="36">
        <f t="shared" si="9"/>
        <v>438.2</v>
      </c>
      <c r="CE6" s="36">
        <f t="shared" si="9"/>
        <v>458.68</v>
      </c>
      <c r="CF6" s="36">
        <f t="shared" si="9"/>
        <v>211.08</v>
      </c>
      <c r="CG6" s="36">
        <f t="shared" si="9"/>
        <v>213.52</v>
      </c>
      <c r="CH6" s="36">
        <f t="shared" si="9"/>
        <v>208.21</v>
      </c>
      <c r="CI6" s="36">
        <f t="shared" si="9"/>
        <v>208.67</v>
      </c>
      <c r="CJ6" s="36">
        <f t="shared" si="9"/>
        <v>208.29</v>
      </c>
      <c r="CK6" s="35" t="str">
        <f>IF(CK7="","",IF(CK7="-","【-】","【"&amp;SUBSTITUTE(TEXT(CK7,"#,##0.00"),"-","△")&amp;"】"))</f>
        <v>【163.27】</v>
      </c>
      <c r="CL6" s="36">
        <f>IF(CL7="",NA(),CL7)</f>
        <v>49.16</v>
      </c>
      <c r="CM6" s="36">
        <f t="shared" ref="CM6:CU6" si="10">IF(CM7="",NA(),CM7)</f>
        <v>48.58</v>
      </c>
      <c r="CN6" s="36">
        <f t="shared" si="10"/>
        <v>45.21</v>
      </c>
      <c r="CO6" s="36">
        <f t="shared" si="10"/>
        <v>44.8</v>
      </c>
      <c r="CP6" s="36">
        <f t="shared" si="10"/>
        <v>44.89</v>
      </c>
      <c r="CQ6" s="36">
        <f t="shared" si="10"/>
        <v>49.69</v>
      </c>
      <c r="CR6" s="36">
        <f t="shared" si="10"/>
        <v>49.77</v>
      </c>
      <c r="CS6" s="36">
        <f t="shared" si="10"/>
        <v>49.22</v>
      </c>
      <c r="CT6" s="36">
        <f t="shared" si="10"/>
        <v>49.08</v>
      </c>
      <c r="CU6" s="36">
        <f t="shared" si="10"/>
        <v>49.32</v>
      </c>
      <c r="CV6" s="35" t="str">
        <f>IF(CV7="","",IF(CV7="-","【-】","【"&amp;SUBSTITUTE(TEXT(CV7,"#,##0.00"),"-","△")&amp;"】"))</f>
        <v>【59.94】</v>
      </c>
      <c r="CW6" s="36">
        <f>IF(CW7="",NA(),CW7)</f>
        <v>83.34</v>
      </c>
      <c r="CX6" s="36">
        <f t="shared" ref="CX6:DF6" si="11">IF(CX7="",NA(),CX7)</f>
        <v>87.14</v>
      </c>
      <c r="CY6" s="36">
        <f t="shared" si="11"/>
        <v>83.37</v>
      </c>
      <c r="CZ6" s="36">
        <f t="shared" si="11"/>
        <v>82.81</v>
      </c>
      <c r="DA6" s="36">
        <f t="shared" si="11"/>
        <v>83.6</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13.81</v>
      </c>
      <c r="DI6" s="36">
        <f t="shared" ref="DI6:DQ6" si="12">IF(DI7="",NA(),DI7)</f>
        <v>10.78</v>
      </c>
      <c r="DJ6" s="36">
        <f t="shared" si="12"/>
        <v>37.47</v>
      </c>
      <c r="DK6" s="36">
        <f t="shared" si="12"/>
        <v>39.92</v>
      </c>
      <c r="DL6" s="36">
        <f t="shared" si="12"/>
        <v>42.63</v>
      </c>
      <c r="DM6" s="36">
        <f t="shared" si="12"/>
        <v>35.18</v>
      </c>
      <c r="DN6" s="36">
        <f t="shared" si="12"/>
        <v>36.43</v>
      </c>
      <c r="DO6" s="36">
        <f t="shared" si="12"/>
        <v>46.12</v>
      </c>
      <c r="DP6" s="36">
        <f t="shared" si="12"/>
        <v>47.44</v>
      </c>
      <c r="DQ6" s="36">
        <f t="shared" si="12"/>
        <v>48.3</v>
      </c>
      <c r="DR6" s="35" t="str">
        <f>IF(DR7="","",IF(DR7="-","【-】","【"&amp;SUBSTITUTE(TEXT(DR7,"#,##0.00"),"-","△")&amp;"】"))</f>
        <v>【47.91】</v>
      </c>
      <c r="DS6" s="36">
        <f>IF(DS7="",NA(),DS7)</f>
        <v>3.49</v>
      </c>
      <c r="DT6" s="36">
        <f t="shared" ref="DT6:EB6" si="13">IF(DT7="",NA(),DT7)</f>
        <v>3.46</v>
      </c>
      <c r="DU6" s="36">
        <f t="shared" si="13"/>
        <v>3.44</v>
      </c>
      <c r="DV6" s="36">
        <f t="shared" si="13"/>
        <v>8.06</v>
      </c>
      <c r="DW6" s="36">
        <f t="shared" si="13"/>
        <v>10.050000000000001</v>
      </c>
      <c r="DX6" s="36">
        <f t="shared" si="13"/>
        <v>8.41</v>
      </c>
      <c r="DY6" s="36">
        <f t="shared" si="13"/>
        <v>8.7200000000000006</v>
      </c>
      <c r="DZ6" s="36">
        <f t="shared" si="13"/>
        <v>9.86</v>
      </c>
      <c r="EA6" s="36">
        <f t="shared" si="13"/>
        <v>11.16</v>
      </c>
      <c r="EB6" s="36">
        <f t="shared" si="13"/>
        <v>12.43</v>
      </c>
      <c r="EC6" s="35" t="str">
        <f>IF(EC7="","",IF(EC7="-","【-】","【"&amp;SUBSTITUTE(TEXT(EC7,"#,##0.00"),"-","△")&amp;"】"))</f>
        <v>【15.00】</v>
      </c>
      <c r="ED6" s="36">
        <f>IF(ED7="",NA(),ED7)</f>
        <v>0.04</v>
      </c>
      <c r="EE6" s="36">
        <f t="shared" ref="EE6:EM6" si="14">IF(EE7="",NA(),EE7)</f>
        <v>1.22</v>
      </c>
      <c r="EF6" s="36">
        <f t="shared" si="14"/>
        <v>0.93</v>
      </c>
      <c r="EG6" s="36">
        <f t="shared" si="14"/>
        <v>1.26</v>
      </c>
      <c r="EH6" s="36">
        <f t="shared" si="14"/>
        <v>0.14000000000000001</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x14ac:dyDescent="0.15">
      <c r="A7" s="29"/>
      <c r="B7" s="38">
        <v>2016</v>
      </c>
      <c r="C7" s="38">
        <v>413879</v>
      </c>
      <c r="D7" s="38">
        <v>46</v>
      </c>
      <c r="E7" s="38">
        <v>1</v>
      </c>
      <c r="F7" s="38">
        <v>0</v>
      </c>
      <c r="G7" s="38">
        <v>1</v>
      </c>
      <c r="H7" s="38" t="s">
        <v>105</v>
      </c>
      <c r="I7" s="38" t="s">
        <v>106</v>
      </c>
      <c r="J7" s="38" t="s">
        <v>107</v>
      </c>
      <c r="K7" s="38" t="s">
        <v>108</v>
      </c>
      <c r="L7" s="38" t="s">
        <v>109</v>
      </c>
      <c r="M7" s="38"/>
      <c r="N7" s="39" t="s">
        <v>110</v>
      </c>
      <c r="O7" s="39">
        <v>68.58</v>
      </c>
      <c r="P7" s="39">
        <v>98.12</v>
      </c>
      <c r="Q7" s="39">
        <v>4490</v>
      </c>
      <c r="R7" s="39">
        <v>5895</v>
      </c>
      <c r="S7" s="39">
        <v>35.92</v>
      </c>
      <c r="T7" s="39">
        <v>164.11</v>
      </c>
      <c r="U7" s="39">
        <v>5696</v>
      </c>
      <c r="V7" s="39">
        <v>35.9</v>
      </c>
      <c r="W7" s="39">
        <v>158.66</v>
      </c>
      <c r="X7" s="39">
        <v>100.37</v>
      </c>
      <c r="Y7" s="39">
        <v>70.87</v>
      </c>
      <c r="Z7" s="39">
        <v>103.16</v>
      </c>
      <c r="AA7" s="39">
        <v>101.95</v>
      </c>
      <c r="AB7" s="39">
        <v>104.06</v>
      </c>
      <c r="AC7" s="39">
        <v>104.95</v>
      </c>
      <c r="AD7" s="39">
        <v>105.53</v>
      </c>
      <c r="AE7" s="39">
        <v>107.2</v>
      </c>
      <c r="AF7" s="39">
        <v>106.62</v>
      </c>
      <c r="AG7" s="39">
        <v>107.95</v>
      </c>
      <c r="AH7" s="39">
        <v>114.35</v>
      </c>
      <c r="AI7" s="39">
        <v>0</v>
      </c>
      <c r="AJ7" s="39">
        <v>1551.82</v>
      </c>
      <c r="AK7" s="39">
        <v>0</v>
      </c>
      <c r="AL7" s="39">
        <v>0</v>
      </c>
      <c r="AM7" s="39">
        <v>0</v>
      </c>
      <c r="AN7" s="39">
        <v>26.81</v>
      </c>
      <c r="AO7" s="39">
        <v>28.31</v>
      </c>
      <c r="AP7" s="39">
        <v>13.46</v>
      </c>
      <c r="AQ7" s="39">
        <v>12.59</v>
      </c>
      <c r="AR7" s="39">
        <v>12.44</v>
      </c>
      <c r="AS7" s="39">
        <v>0.79</v>
      </c>
      <c r="AT7" s="39">
        <v>4381.6400000000003</v>
      </c>
      <c r="AU7" s="39">
        <v>968</v>
      </c>
      <c r="AV7" s="39">
        <v>261.11</v>
      </c>
      <c r="AW7" s="39">
        <v>237.28</v>
      </c>
      <c r="AX7" s="39">
        <v>301.51</v>
      </c>
      <c r="AY7" s="39">
        <v>1002.64</v>
      </c>
      <c r="AZ7" s="39">
        <v>1164.51</v>
      </c>
      <c r="BA7" s="39">
        <v>434.72</v>
      </c>
      <c r="BB7" s="39">
        <v>416.14</v>
      </c>
      <c r="BC7" s="39">
        <v>371.89</v>
      </c>
      <c r="BD7" s="39">
        <v>262.87</v>
      </c>
      <c r="BE7" s="39">
        <v>1745.76</v>
      </c>
      <c r="BF7" s="39">
        <v>1615.94</v>
      </c>
      <c r="BG7" s="39">
        <v>1584.02</v>
      </c>
      <c r="BH7" s="39">
        <v>1368.6</v>
      </c>
      <c r="BI7" s="39">
        <v>1268.31</v>
      </c>
      <c r="BJ7" s="39">
        <v>520.29999999999995</v>
      </c>
      <c r="BK7" s="39">
        <v>498.27</v>
      </c>
      <c r="BL7" s="39">
        <v>495.76</v>
      </c>
      <c r="BM7" s="39">
        <v>487.22</v>
      </c>
      <c r="BN7" s="39">
        <v>483.11</v>
      </c>
      <c r="BO7" s="39">
        <v>270.87</v>
      </c>
      <c r="BP7" s="39">
        <v>64.510000000000005</v>
      </c>
      <c r="BQ7" s="39">
        <v>43.13</v>
      </c>
      <c r="BR7" s="39">
        <v>45.59</v>
      </c>
      <c r="BS7" s="39">
        <v>47.95</v>
      </c>
      <c r="BT7" s="39">
        <v>46.44</v>
      </c>
      <c r="BU7" s="39">
        <v>90.69</v>
      </c>
      <c r="BV7" s="39">
        <v>90.64</v>
      </c>
      <c r="BW7" s="39">
        <v>93.66</v>
      </c>
      <c r="BX7" s="39">
        <v>92.76</v>
      </c>
      <c r="BY7" s="39">
        <v>93.28</v>
      </c>
      <c r="BZ7" s="39">
        <v>105.59</v>
      </c>
      <c r="CA7" s="39">
        <v>266.70999999999998</v>
      </c>
      <c r="CB7" s="39">
        <v>399.28</v>
      </c>
      <c r="CC7" s="39">
        <v>412.96</v>
      </c>
      <c r="CD7" s="39">
        <v>438.2</v>
      </c>
      <c r="CE7" s="39">
        <v>458.68</v>
      </c>
      <c r="CF7" s="39">
        <v>211.08</v>
      </c>
      <c r="CG7" s="39">
        <v>213.52</v>
      </c>
      <c r="CH7" s="39">
        <v>208.21</v>
      </c>
      <c r="CI7" s="39">
        <v>208.67</v>
      </c>
      <c r="CJ7" s="39">
        <v>208.29</v>
      </c>
      <c r="CK7" s="39">
        <v>163.27000000000001</v>
      </c>
      <c r="CL7" s="39">
        <v>49.16</v>
      </c>
      <c r="CM7" s="39">
        <v>48.58</v>
      </c>
      <c r="CN7" s="39">
        <v>45.21</v>
      </c>
      <c r="CO7" s="39">
        <v>44.8</v>
      </c>
      <c r="CP7" s="39">
        <v>44.89</v>
      </c>
      <c r="CQ7" s="39">
        <v>49.69</v>
      </c>
      <c r="CR7" s="39">
        <v>49.77</v>
      </c>
      <c r="CS7" s="39">
        <v>49.22</v>
      </c>
      <c r="CT7" s="39">
        <v>49.08</v>
      </c>
      <c r="CU7" s="39">
        <v>49.32</v>
      </c>
      <c r="CV7" s="39">
        <v>59.94</v>
      </c>
      <c r="CW7" s="39">
        <v>83.34</v>
      </c>
      <c r="CX7" s="39">
        <v>87.14</v>
      </c>
      <c r="CY7" s="39">
        <v>83.37</v>
      </c>
      <c r="CZ7" s="39">
        <v>82.81</v>
      </c>
      <c r="DA7" s="39">
        <v>83.6</v>
      </c>
      <c r="DB7" s="39">
        <v>80.010000000000005</v>
      </c>
      <c r="DC7" s="39">
        <v>79.98</v>
      </c>
      <c r="DD7" s="39">
        <v>79.48</v>
      </c>
      <c r="DE7" s="39">
        <v>79.3</v>
      </c>
      <c r="DF7" s="39">
        <v>79.34</v>
      </c>
      <c r="DG7" s="39">
        <v>90.22</v>
      </c>
      <c r="DH7" s="39">
        <v>13.81</v>
      </c>
      <c r="DI7" s="39">
        <v>10.78</v>
      </c>
      <c r="DJ7" s="39">
        <v>37.47</v>
      </c>
      <c r="DK7" s="39">
        <v>39.92</v>
      </c>
      <c r="DL7" s="39">
        <v>42.63</v>
      </c>
      <c r="DM7" s="39">
        <v>35.18</v>
      </c>
      <c r="DN7" s="39">
        <v>36.43</v>
      </c>
      <c r="DO7" s="39">
        <v>46.12</v>
      </c>
      <c r="DP7" s="39">
        <v>47.44</v>
      </c>
      <c r="DQ7" s="39">
        <v>48.3</v>
      </c>
      <c r="DR7" s="39">
        <v>47.91</v>
      </c>
      <c r="DS7" s="39">
        <v>3.49</v>
      </c>
      <c r="DT7" s="39">
        <v>3.46</v>
      </c>
      <c r="DU7" s="39">
        <v>3.44</v>
      </c>
      <c r="DV7" s="39">
        <v>8.06</v>
      </c>
      <c r="DW7" s="39">
        <v>10.050000000000001</v>
      </c>
      <c r="DX7" s="39">
        <v>8.41</v>
      </c>
      <c r="DY7" s="39">
        <v>8.7200000000000006</v>
      </c>
      <c r="DZ7" s="39">
        <v>9.86</v>
      </c>
      <c r="EA7" s="39">
        <v>11.16</v>
      </c>
      <c r="EB7" s="39">
        <v>12.43</v>
      </c>
      <c r="EC7" s="39">
        <v>15</v>
      </c>
      <c r="ED7" s="39">
        <v>0.04</v>
      </c>
      <c r="EE7" s="39">
        <v>1.22</v>
      </c>
      <c r="EF7" s="39">
        <v>0.93</v>
      </c>
      <c r="EG7" s="39">
        <v>1.26</v>
      </c>
      <c r="EH7" s="39">
        <v>0.14000000000000001</v>
      </c>
      <c r="EI7" s="39">
        <v>0.66</v>
      </c>
      <c r="EJ7" s="39">
        <v>0.64</v>
      </c>
      <c r="EK7" s="39">
        <v>0.56000000000000005</v>
      </c>
      <c r="EL7" s="39">
        <v>0.65</v>
      </c>
      <c r="EM7" s="39">
        <v>0.46</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田久保　克明（市町支援課）</cp:lastModifiedBy>
  <cp:lastPrinted>2018-02-20T02:30:18Z</cp:lastPrinted>
  <dcterms:created xsi:type="dcterms:W3CDTF">2017-12-25T01:37:02Z</dcterms:created>
  <dcterms:modified xsi:type="dcterms:W3CDTF">2018-02-22T03:51:19Z</dcterms:modified>
</cp:coreProperties>
</file>