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<sst xmlns="http://schemas.openxmlformats.org/spreadsheetml/2006/main" count="232" uniqueCount="120">
  <si>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</si>
  <si>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</si>
  <si>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</si>
  <si>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</si>
  <si>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</si>
  <si>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</si>
  <si>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</si>
  <si>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</si>
  <si>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</si>
  <si>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</si>
  <si>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</si>
  <si>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</si>
  <si>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</si>
  <si>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</si>
  <si>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</si>
  <si>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</si>
  <si>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</si>
  <si>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</si>
  <si>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</si>
  <si>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</si>
  <si>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</si>
  <si>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</si>
  <si>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</si>
  <si>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</si>
  <si>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</si>
  <si>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</si>
  <si>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</si>
  <si>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</si>
  <si>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</si>
  <si>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</si>
  <si>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</si>
  <si>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</si>
  <si>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</si>
  <si>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</si>
  <si>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</si>
  <si>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</si>
  <si>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</si>
  <si>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</si>
  <si>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</si>
  <si>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</si>
  <si>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</si>
  <si>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</si>
  <si>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</si>
  <si>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</si>
  <si>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</si>
  <si>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</si>
  <si>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</si>
  <si>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</si>
  <si>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</si>
  <si>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</si>
  <si>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</si>
  <si>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</si>
  <si>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</si>
  <si>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</si>
  <si>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</si>
  <si>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</si>
  <si>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</si>
  <si>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</si>
  <si>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</si>
  <si>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</si>
  <si>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</si>
  <si>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</si>
  <si>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</si>
  <si>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</si>
  <si>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</si>
  <si>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</si>
  <si>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</si>
  <si>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</si>
  <si>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</si>
  <si>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</si>
  <si>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</si>
  <si>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</si>
  <si>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</si>
  <si>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</si>
  <si>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</si>
  <si>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</si>
  <si>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</si>
  <si>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</si>
  <si>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</si>
  <si>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</si>
  <si>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</si>
  <si>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</si>
  <si>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</si>
  <si>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</si>
  <si>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</si>
  <si>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</si>
  <si>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</si>
  <si>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</si>
  <si>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</si>
  <si>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</si>
  <si>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</si>
  <si>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</si>
  <si>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</si>
  <si>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</si>
  <si>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</si>
  <si>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</si>
  <si>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</si>
  <si>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</si>
  <si>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</si>
  <si>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</si>
  <si>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</si>
  <si>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</si>
  <si>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</si>
  <si>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</si>
  <si>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</si>
  <si>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小城市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</si>
  <si>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</si>
  <si>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</si>
  <si>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</si>
  <si>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</si>
  <si>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</si>
  <si>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</si>
  <si>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</si>
  <si>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</si>
  <si>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</si>
  <si>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</si>
  <si>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</si>
  <si>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経常収支比率は１００％を超えていたが、年々低下の傾向がみられていた。そのため平成２５年度から水道料金の値上げを実施し、給水収益の改善を図ったことで経常収支比率が向上している。
　次に、企業債残高対給水収益比率については、新たに企業債の借り入れを行っていないことで、残高は減少している。
　また、料金回収率は近年１００％を下回っていたが、料金の値上げにより改善がみられる。
　上記のことについて、本年度も同様な傾向がみられる。
　なお、有収率は漏水調査を実施し、その結果に基づき修繕等を行っているため、平均値より高く推移している。</t>
    <rPh sb="1" eb="3">
      <t>ケイジョウ</t>
    </rPh>
    <rPh sb="3" eb="5">
      <t>シュウシ</t>
    </rPh>
    <rPh sb="5" eb="7">
      <t>ヒリツ</t>
    </rPh>
    <rPh sb="13" eb="14">
      <t>コ</t>
    </rPh>
    <rPh sb="20" eb="22">
      <t>ネンネン</t>
    </rPh>
    <rPh sb="22" eb="24">
      <t>テイカ</t>
    </rPh>
    <rPh sb="25" eb="27">
      <t>ケイコウ</t>
    </rPh>
    <rPh sb="39" eb="41">
      <t>ヘイセイ</t>
    </rPh>
    <rPh sb="43" eb="45">
      <t>ネンド</t>
    </rPh>
    <rPh sb="47" eb="49">
      <t>スイドウ</t>
    </rPh>
    <rPh sb="49" eb="51">
      <t>リョウキン</t>
    </rPh>
    <rPh sb="52" eb="54">
      <t>ネア</t>
    </rPh>
    <rPh sb="56" eb="58">
      <t>ジッシ</t>
    </rPh>
    <rPh sb="60" eb="62">
      <t>キュウスイ</t>
    </rPh>
    <rPh sb="62" eb="64">
      <t>シュウエキ</t>
    </rPh>
    <rPh sb="65" eb="67">
      <t>カイゼン</t>
    </rPh>
    <rPh sb="68" eb="69">
      <t>ハカ</t>
    </rPh>
    <rPh sb="74" eb="76">
      <t>ケイジョウ</t>
    </rPh>
    <rPh sb="76" eb="78">
      <t>シュウシ</t>
    </rPh>
    <rPh sb="78" eb="80">
      <t>ヒリツ</t>
    </rPh>
    <rPh sb="81" eb="83">
      <t>コウジョウ</t>
    </rPh>
    <rPh sb="90" eb="91">
      <t>ツギ</t>
    </rPh>
    <rPh sb="93" eb="95">
      <t>キギョウ</t>
    </rPh>
    <rPh sb="95" eb="96">
      <t>サイ</t>
    </rPh>
    <rPh sb="96" eb="98">
      <t>ザンダカ</t>
    </rPh>
    <rPh sb="98" eb="99">
      <t>タイ</t>
    </rPh>
    <rPh sb="99" eb="101">
      <t>キュウスイ</t>
    </rPh>
    <rPh sb="101" eb="103">
      <t>シュウエキ</t>
    </rPh>
    <rPh sb="103" eb="105">
      <t>ヒリツ</t>
    </rPh>
    <rPh sb="111" eb="112">
      <t>アラ</t>
    </rPh>
    <rPh sb="114" eb="116">
      <t>キギョウ</t>
    </rPh>
    <rPh sb="116" eb="117">
      <t>サイ</t>
    </rPh>
    <rPh sb="118" eb="119">
      <t>カ</t>
    </rPh>
    <rPh sb="120" eb="121">
      <t>イ</t>
    </rPh>
    <rPh sb="123" eb="124">
      <t>オコナ</t>
    </rPh>
    <rPh sb="133" eb="135">
      <t>ザンダカ</t>
    </rPh>
    <rPh sb="136" eb="138">
      <t>ゲンショウ</t>
    </rPh>
    <rPh sb="148" eb="150">
      <t>リョウキン</t>
    </rPh>
    <rPh sb="150" eb="152">
      <t>カイシュウ</t>
    </rPh>
    <rPh sb="152" eb="153">
      <t>リツ</t>
    </rPh>
    <rPh sb="154" eb="156">
      <t>キンネン</t>
    </rPh>
    <rPh sb="161" eb="163">
      <t>シタマワ</t>
    </rPh>
    <rPh sb="169" eb="171">
      <t>リョウキン</t>
    </rPh>
    <rPh sb="172" eb="174">
      <t>ネア</t>
    </rPh>
    <rPh sb="178" eb="180">
      <t>カイゼン</t>
    </rPh>
    <rPh sb="188" eb="190">
      <t>ジョウキ</t>
    </rPh>
    <rPh sb="198" eb="201">
      <t>ホンネンド</t>
    </rPh>
    <rPh sb="202" eb="204">
      <t>ドウヨウ</t>
    </rPh>
    <rPh sb="205" eb="207">
      <t>ケイコウ</t>
    </rPh>
    <rPh sb="218" eb="219">
      <t>ユウ</t>
    </rPh>
    <rPh sb="219" eb="220">
      <t>シュウ</t>
    </rPh>
    <rPh sb="220" eb="221">
      <t>リツ</t>
    </rPh>
    <rPh sb="222" eb="224">
      <t>ロウスイ</t>
    </rPh>
    <rPh sb="224" eb="226">
      <t>チョウサ</t>
    </rPh>
    <rPh sb="227" eb="229">
      <t>ジッシ</t>
    </rPh>
    <rPh sb="233" eb="235">
      <t>ケッカ</t>
    </rPh>
    <rPh sb="236" eb="237">
      <t>モト</t>
    </rPh>
    <rPh sb="239" eb="242">
      <t>シュウゼントウ</t>
    </rPh>
    <rPh sb="243" eb="244">
      <t>オコナ</t>
    </rPh>
    <rPh sb="251" eb="254">
      <t>ヘイキンチ</t>
    </rPh>
    <rPh sb="256" eb="257">
      <t>タカ</t>
    </rPh>
    <rPh sb="258" eb="260">
      <t>スイイ</t>
    </rPh>
    <phoneticPr fontId="4"/>
  </si>
  <si>
    <t>　給水人口の減少、節水意識の向上、節水機器の普及等により収益の減少が続いており、経営対策として水道料金改定により経営の安定を図っている。今後も経費削減等により、施設更新費用の確保を目指す。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7" eb="19">
      <t>セッスイ</t>
    </rPh>
    <rPh sb="19" eb="21">
      <t>キキ</t>
    </rPh>
    <rPh sb="22" eb="24">
      <t>フキュウ</t>
    </rPh>
    <rPh sb="24" eb="25">
      <t>トウ</t>
    </rPh>
    <rPh sb="28" eb="30">
      <t>シュウエキ</t>
    </rPh>
    <rPh sb="31" eb="33">
      <t>ゲンショウ</t>
    </rPh>
    <rPh sb="34" eb="35">
      <t>ツヅ</t>
    </rPh>
    <rPh sb="40" eb="42">
      <t>ケイエイ</t>
    </rPh>
    <rPh sb="42" eb="44">
      <t>タイサク</t>
    </rPh>
    <rPh sb="47" eb="49">
      <t>スイドウ</t>
    </rPh>
    <rPh sb="49" eb="51">
      <t>リョウキン</t>
    </rPh>
    <rPh sb="51" eb="53">
      <t>カイテイ</t>
    </rPh>
    <rPh sb="56" eb="58">
      <t>ケイエイ</t>
    </rPh>
    <rPh sb="59" eb="61">
      <t>アンテイ</t>
    </rPh>
    <rPh sb="62" eb="63">
      <t>ハカ</t>
    </rPh>
    <rPh sb="68" eb="70">
      <t>コンゴ</t>
    </rPh>
    <rPh sb="71" eb="73">
      <t>ケイヒ</t>
    </rPh>
    <rPh sb="73" eb="75">
      <t>サクゲン</t>
    </rPh>
    <rPh sb="75" eb="76">
      <t>トウ</t>
    </rPh>
    <rPh sb="80" eb="82">
      <t>シセツ</t>
    </rPh>
    <rPh sb="82" eb="84">
      <t>コウシン</t>
    </rPh>
    <rPh sb="84" eb="86">
      <t>ヒヨウ</t>
    </rPh>
    <rPh sb="87" eb="89">
      <t>カクホ</t>
    </rPh>
    <rPh sb="90" eb="92">
      <t>メザ</t>
    </rPh>
    <phoneticPr fontId="4"/>
  </si>
  <si>
    <t>　耐用年数を超えた管の割合は低いが、できるだけ老朽管の更新を実施している。施設更新費用確保のため平成25年度に水道料金の値上げを行った。
　漏水が多い路線の老朽管更新を行ったため、管路更新率が上がっている。</t>
    <rPh sb="1" eb="3">
      <t>タイヨウ</t>
    </rPh>
    <rPh sb="3" eb="5">
      <t>ネンスウ</t>
    </rPh>
    <rPh sb="6" eb="7">
      <t>コ</t>
    </rPh>
    <rPh sb="9" eb="10">
      <t>カン</t>
    </rPh>
    <rPh sb="11" eb="13">
      <t>ワリアイ</t>
    </rPh>
    <rPh sb="14" eb="15">
      <t>ヒク</t>
    </rPh>
    <rPh sb="23" eb="25">
      <t>ロウキュウ</t>
    </rPh>
    <rPh sb="25" eb="26">
      <t>カン</t>
    </rPh>
    <rPh sb="27" eb="29">
      <t>コウシン</t>
    </rPh>
    <rPh sb="30" eb="32">
      <t>ジッシ</t>
    </rPh>
    <rPh sb="37" eb="39">
      <t>シセツ</t>
    </rPh>
    <rPh sb="39" eb="42">
      <t>コウシンヒ</t>
    </rPh>
    <rPh sb="42" eb="43">
      <t>ヨウ</t>
    </rPh>
    <rPh sb="43" eb="45">
      <t>カクホ</t>
    </rPh>
    <rPh sb="48" eb="50">
      <t>ヘイセイ</t>
    </rPh>
    <rPh sb="52" eb="54">
      <t>ネンド</t>
    </rPh>
    <rPh sb="55" eb="57">
      <t>スイドウ</t>
    </rPh>
    <rPh sb="57" eb="59">
      <t>リョウキン</t>
    </rPh>
    <rPh sb="60" eb="62">
      <t>ネア</t>
    </rPh>
    <rPh sb="64" eb="65">
      <t>オコナ</t>
    </rPh>
    <rPh sb="70" eb="72">
      <t>ロウスイ</t>
    </rPh>
    <rPh sb="73" eb="74">
      <t>オオ</t>
    </rPh>
    <rPh sb="75" eb="77">
      <t>ロセン</t>
    </rPh>
    <rPh sb="78" eb="80">
      <t>ロウキュウ</t>
    </rPh>
    <rPh sb="80" eb="81">
      <t>カン</t>
    </rPh>
    <rPh sb="81" eb="83">
      <t>コウシン</t>
    </rPh>
    <rPh sb="84" eb="85">
      <t>オコナ</t>
    </rPh>
    <rPh sb="90" eb="92">
      <t>カンロ</t>
    </rPh>
    <rPh sb="92" eb="94">
      <t>コウシン</t>
    </rPh>
    <rPh sb="94" eb="95">
      <t>リツ</t>
    </rPh>
    <rPh sb="96" eb="9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</si>
</sst>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33760"/>
        <c:axId val="2101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33760"/>
        <c:axId val="210135680"/>
      </c:lineChart>
      <c:dateAx>
        <c:axId val="2101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135680"/>
        <c:crosses val="autoZero"/>
        <c:auto val="1"/>
        <c:lblOffset val="100"/>
        <c:baseTimeUnit val="years"/>
      </c:dateAx>
      <c:valAx>
        <c:axId val="2101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1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51.78</c:v>
                </c:pt>
                <c:pt idx="1">
                  <c:v>51.59</c:v>
                </c:pt>
                <c:pt idx="2">
                  <c:v>50.98</c:v>
                </c:pt>
                <c:pt idx="3">
                  <c:v>50.29</c:v>
                </c:pt>
                <c:pt idx="4">
                  <c:v>48.49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68032"/>
        <c:axId val="1378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68032"/>
        <c:axId val="137869952"/>
      </c:lineChart>
      <c:dateAx>
        <c:axId val="13786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69952"/>
        <c:crosses val="autoZero"/>
        <c:auto val="1"/>
        <c:lblOffset val="100"/>
        <c:baseTimeUnit val="years"/>
      </c:dateAx>
      <c:valAx>
        <c:axId val="1378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6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86.52</c:v>
                </c:pt>
                <c:pt idx="1">
                  <c:v>86.23</c:v>
                </c:pt>
                <c:pt idx="2">
                  <c:v>86.34</c:v>
                </c:pt>
                <c:pt idx="3">
                  <c:v>87.91</c:v>
                </c:pt>
                <c:pt idx="4">
                  <c:v>90.17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39680"/>
        <c:axId val="1380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39680"/>
        <c:axId val="138041600"/>
      </c:lineChart>
      <c:dateAx>
        <c:axId val="13803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41600"/>
        <c:crosses val="autoZero"/>
        <c:auto val="1"/>
        <c:lblOffset val="100"/>
        <c:baseTimeUnit val="years"/>
      </c:dateAx>
      <c:valAx>
        <c:axId val="1380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03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103.44</c:v>
                </c:pt>
                <c:pt idx="1">
                  <c:v>110.52</c:v>
                </c:pt>
                <c:pt idx="2">
                  <c:v>113.42</c:v>
                </c:pt>
                <c:pt idx="3">
                  <c:v>113.47</c:v>
                </c:pt>
                <c:pt idx="4">
                  <c:v>115.32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97216"/>
        <c:axId val="21029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97216"/>
        <c:axId val="210299136"/>
      </c:lineChart>
      <c:dateAx>
        <c:axId val="21029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299136"/>
        <c:crosses val="autoZero"/>
        <c:auto val="1"/>
        <c:lblOffset val="100"/>
        <c:baseTimeUnit val="years"/>
      </c:dateAx>
      <c:valAx>
        <c:axId val="210299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9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39.5</c:v>
                </c:pt>
                <c:pt idx="1">
                  <c:v>41.1</c:v>
                </c:pt>
                <c:pt idx="2">
                  <c:v>44.11</c:v>
                </c:pt>
                <c:pt idx="3">
                  <c:v>45.81</c:v>
                </c:pt>
                <c:pt idx="4">
                  <c:v>47.37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05856"/>
        <c:axId val="211707776"/>
      </c:lineChart>
      <c:dateAx>
        <c:axId val="2117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707776"/>
        <c:crosses val="autoZero"/>
        <c:auto val="1"/>
        <c:lblOffset val="100"/>
        <c:baseTimeUnit val="years"/>
      </c:dateAx>
      <c:valAx>
        <c:axId val="21170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7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0.24</c:v>
                </c:pt>
                <c:pt idx="2">
                  <c:v>0.37</c:v>
                </c:pt>
                <c:pt idx="3">
                  <c:v>2.48</c:v>
                </c:pt>
                <c:pt idx="4">
                  <c:v>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5680"/>
        <c:axId val="21173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5680"/>
        <c:axId val="211737600"/>
      </c:lineChart>
      <c:dateAx>
        <c:axId val="2117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737600"/>
        <c:crosses val="autoZero"/>
        <c:auto val="1"/>
        <c:lblOffset val="100"/>
        <c:baseTimeUnit val="years"/>
      </c:dateAx>
      <c:valAx>
        <c:axId val="21173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7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5184"/>
        <c:axId val="3908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5184"/>
        <c:axId val="39087104"/>
      </c:lineChart>
      <c:dateAx>
        <c:axId val="3908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87104"/>
        <c:crosses val="autoZero"/>
        <c:auto val="1"/>
        <c:lblOffset val="100"/>
        <c:baseTimeUnit val="years"/>
      </c:dateAx>
      <c:valAx>
        <c:axId val="39087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2420.7800000000002</c:v>
                </c:pt>
                <c:pt idx="1">
                  <c:v>1890.5</c:v>
                </c:pt>
                <c:pt idx="2">
                  <c:v>644.41999999999996</c:v>
                </c:pt>
                <c:pt idx="3">
                  <c:v>557.58000000000004</c:v>
                </c:pt>
                <c:pt idx="4">
                  <c:v>840.44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1664"/>
        <c:axId val="3912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1664"/>
        <c:axId val="39123584"/>
      </c:lineChart>
      <c:dateAx>
        <c:axId val="3912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23584"/>
        <c:crosses val="autoZero"/>
        <c:auto val="1"/>
        <c:lblOffset val="100"/>
        <c:baseTimeUnit val="years"/>
      </c:dateAx>
      <c:valAx>
        <c:axId val="39123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275.95</c:v>
                </c:pt>
                <c:pt idx="1">
                  <c:v>243.11</c:v>
                </c:pt>
                <c:pt idx="2">
                  <c:v>227.43</c:v>
                </c:pt>
                <c:pt idx="3">
                  <c:v>208.42</c:v>
                </c:pt>
                <c:pt idx="4">
                  <c:v>193.45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91104"/>
        <c:axId val="3913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91104"/>
        <c:axId val="39138048"/>
      </c:lineChart>
      <c:dateAx>
        <c:axId val="20499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38048"/>
        <c:crosses val="autoZero"/>
        <c:auto val="1"/>
        <c:lblOffset val="100"/>
        <c:baseTimeUnit val="years"/>
      </c:dateAx>
      <c:valAx>
        <c:axId val="3913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9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97.52</c:v>
                </c:pt>
                <c:pt idx="1">
                  <c:v>105.85</c:v>
                </c:pt>
                <c:pt idx="2">
                  <c:v>108.05</c:v>
                </c:pt>
                <c:pt idx="3">
                  <c:v>108.22</c:v>
                </c:pt>
                <c:pt idx="4">
                  <c:v>109.72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55200"/>
        <c:axId val="391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5200"/>
        <c:axId val="39157120"/>
      </c:lineChart>
      <c:dateAx>
        <c:axId val="391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57120"/>
        <c:crosses val="autoZero"/>
        <c:auto val="1"/>
        <c:lblOffset val="100"/>
        <c:baseTimeUnit val="years"/>
      </c:dateAx>
      <c:valAx>
        <c:axId val="391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156.94</c:v>
                </c:pt>
                <c:pt idx="1">
                  <c:v>154.97</c:v>
                </c:pt>
                <c:pt idx="2">
                  <c:v>152.84</c:v>
                </c:pt>
                <c:pt idx="3">
                  <c:v>152.84</c:v>
                </c:pt>
                <c:pt idx="4">
                  <c:v>150.88999999999999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31552"/>
        <c:axId val="1378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31552"/>
        <c:axId val="137833472"/>
      </c:lineChart>
      <c:dateAx>
        <c:axId val="1378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33472"/>
        <c:crosses val="autoZero"/>
        <c:auto val="1"/>
        <c:lblOffset val="100"/>
        <c:baseTimeUnit val="years"/>
      </c:dateAx>
      <c:valAx>
        <c:axId val="13783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I34" zoomScaleNormal="100" workbookViewId="0">
      <selection activeCell="BL64" sqref="BL64:BZ6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佐賀県　小城市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A6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45641</v>
      </c>
      <c r="AM8" s="71"/>
      <c r="AN8" s="71"/>
      <c r="AO8" s="71"/>
      <c r="AP8" s="71"/>
      <c r="AQ8" s="71"/>
      <c r="AR8" s="71"/>
      <c r="AS8" s="71"/>
      <c r="AT8" s="67">
        <f>データ!$S$6</f>
        <v>95.81</v>
      </c>
      <c r="AU8" s="68"/>
      <c r="AV8" s="68"/>
      <c r="AW8" s="68"/>
      <c r="AX8" s="68"/>
      <c r="AY8" s="68"/>
      <c r="AZ8" s="68"/>
      <c r="BA8" s="68"/>
      <c r="BB8" s="70">
        <f>データ!$T$6</f>
        <v>476.37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84.65</v>
      </c>
      <c r="J10" s="68"/>
      <c r="K10" s="68"/>
      <c r="L10" s="68"/>
      <c r="M10" s="68"/>
      <c r="N10" s="68"/>
      <c r="O10" s="69"/>
      <c r="P10" s="70">
        <f>データ!$P$6</f>
        <v>39.869999999999997</v>
      </c>
      <c r="Q10" s="70"/>
      <c r="R10" s="70"/>
      <c r="S10" s="70"/>
      <c r="T10" s="70"/>
      <c r="U10" s="70"/>
      <c r="V10" s="70"/>
      <c r="W10" s="71">
        <f>データ!$Q$6</f>
        <v>3348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18150</v>
      </c>
      <c r="AM10" s="71"/>
      <c r="AN10" s="71"/>
      <c r="AO10" s="71"/>
      <c r="AP10" s="71"/>
      <c r="AQ10" s="71"/>
      <c r="AR10" s="71"/>
      <c r="AS10" s="71"/>
      <c r="AT10" s="67">
        <f>データ!$V$6</f>
        <v>18.309999999999999</v>
      </c>
      <c r="AU10" s="68"/>
      <c r="AV10" s="68"/>
      <c r="AW10" s="68"/>
      <c r="AX10" s="68"/>
      <c r="AY10" s="68"/>
      <c r="AZ10" s="68"/>
      <c r="BA10" s="68"/>
      <c r="BB10" s="70">
        <f>データ!$W$6</f>
        <v>991.26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412082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佐賀県　小城市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84.65</v>
      </c>
      <c r="P6" s="35">
        <f t="shared" si="3"/>
        <v>39.869999999999997</v>
      </c>
      <c r="Q6" s="35">
        <f t="shared" si="3"/>
        <v>3348</v>
      </c>
      <c r="R6" s="35">
        <f t="shared" si="3"/>
        <v>45641</v>
      </c>
      <c r="S6" s="35">
        <f t="shared" si="3"/>
        <v>95.81</v>
      </c>
      <c r="T6" s="35">
        <f t="shared" si="3"/>
        <v>476.37</v>
      </c>
      <c r="U6" s="35">
        <f t="shared" si="3"/>
        <v>18150</v>
      </c>
      <c r="V6" s="35">
        <f t="shared" si="3"/>
        <v>18.309999999999999</v>
      </c>
      <c r="W6" s="35">
        <f t="shared" si="3"/>
        <v>991.26</v>
      </c>
      <c r="X6" s="36">
        <f>IF(X7="",NA(),X7)</f>
        <v>103.44</v>
      </c>
      <c r="Y6" s="36">
        <f t="shared" ref="Y6:AG6" si="4">IF(Y7="",NA(),Y7)</f>
        <v>110.52</v>
      </c>
      <c r="Z6" s="36">
        <f t="shared" si="4"/>
        <v>113.42</v>
      </c>
      <c r="AA6" s="36">
        <f t="shared" si="4"/>
        <v>113.47</v>
      </c>
      <c r="AB6" s="36">
        <f t="shared" si="4"/>
        <v>115.32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2420.7800000000002</v>
      </c>
      <c r="AU6" s="36">
        <f t="shared" ref="AU6:BC6" si="6">IF(AU7="",NA(),AU7)</f>
        <v>1890.5</v>
      </c>
      <c r="AV6" s="36">
        <f t="shared" si="6"/>
        <v>644.41999999999996</v>
      </c>
      <c r="AW6" s="36">
        <f t="shared" si="6"/>
        <v>557.58000000000004</v>
      </c>
      <c r="AX6" s="36">
        <f t="shared" si="6"/>
        <v>840.44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275.95</v>
      </c>
      <c r="BF6" s="36">
        <f t="shared" ref="BF6:BN6" si="7">IF(BF7="",NA(),BF7)</f>
        <v>243.11</v>
      </c>
      <c r="BG6" s="36">
        <f t="shared" si="7"/>
        <v>227.43</v>
      </c>
      <c r="BH6" s="36">
        <f t="shared" si="7"/>
        <v>208.42</v>
      </c>
      <c r="BI6" s="36">
        <f t="shared" si="7"/>
        <v>193.45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97.52</v>
      </c>
      <c r="BQ6" s="36">
        <f t="shared" ref="BQ6:BY6" si="8">IF(BQ7="",NA(),BQ7)</f>
        <v>105.85</v>
      </c>
      <c r="BR6" s="36">
        <f t="shared" si="8"/>
        <v>108.05</v>
      </c>
      <c r="BS6" s="36">
        <f t="shared" si="8"/>
        <v>108.22</v>
      </c>
      <c r="BT6" s="36">
        <f t="shared" si="8"/>
        <v>109.72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156.94</v>
      </c>
      <c r="CB6" s="36">
        <f t="shared" ref="CB6:CJ6" si="9">IF(CB7="",NA(),CB7)</f>
        <v>154.97</v>
      </c>
      <c r="CC6" s="36">
        <f t="shared" si="9"/>
        <v>152.84</v>
      </c>
      <c r="CD6" s="36">
        <f t="shared" si="9"/>
        <v>152.84</v>
      </c>
      <c r="CE6" s="36">
        <f t="shared" si="9"/>
        <v>150.88999999999999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51.78</v>
      </c>
      <c r="CM6" s="36">
        <f t="shared" ref="CM6:CU6" si="10">IF(CM7="",NA(),CM7)</f>
        <v>51.59</v>
      </c>
      <c r="CN6" s="36">
        <f t="shared" si="10"/>
        <v>50.98</v>
      </c>
      <c r="CO6" s="36">
        <f t="shared" si="10"/>
        <v>50.29</v>
      </c>
      <c r="CP6" s="36">
        <f t="shared" si="10"/>
        <v>48.49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86.52</v>
      </c>
      <c r="CX6" s="36">
        <f t="shared" ref="CX6:DF6" si="11">IF(CX7="",NA(),CX7)</f>
        <v>86.23</v>
      </c>
      <c r="CY6" s="36">
        <f t="shared" si="11"/>
        <v>86.34</v>
      </c>
      <c r="CZ6" s="36">
        <f t="shared" si="11"/>
        <v>87.91</v>
      </c>
      <c r="DA6" s="36">
        <f t="shared" si="11"/>
        <v>90.17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39.5</v>
      </c>
      <c r="DI6" s="36">
        <f t="shared" ref="DI6:DQ6" si="12">IF(DI7="",NA(),DI7)</f>
        <v>41.1</v>
      </c>
      <c r="DJ6" s="36">
        <f t="shared" si="12"/>
        <v>44.11</v>
      </c>
      <c r="DK6" s="36">
        <f t="shared" si="12"/>
        <v>45.81</v>
      </c>
      <c r="DL6" s="36">
        <f t="shared" si="12"/>
        <v>47.37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0.28999999999999998</v>
      </c>
      <c r="DT6" s="36">
        <f t="shared" ref="DT6:EB6" si="13">IF(DT7="",NA(),DT7)</f>
        <v>0.24</v>
      </c>
      <c r="DU6" s="36">
        <f t="shared" si="13"/>
        <v>0.37</v>
      </c>
      <c r="DV6" s="36">
        <f t="shared" si="13"/>
        <v>2.48</v>
      </c>
      <c r="DW6" s="36">
        <f t="shared" si="13"/>
        <v>2.16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0.03</v>
      </c>
      <c r="EE6" s="36">
        <f t="shared" ref="EE6:EM6" si="14">IF(EE7="",NA(),EE7)</f>
        <v>0.06</v>
      </c>
      <c r="EF6" s="35">
        <f t="shared" si="14"/>
        <v>0</v>
      </c>
      <c r="EG6" s="35">
        <f t="shared" si="14"/>
        <v>0</v>
      </c>
      <c r="EH6" s="36">
        <f t="shared" si="14"/>
        <v>0.43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412082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84.65</v>
      </c>
      <c r="P7" s="39">
        <v>39.869999999999997</v>
      </c>
      <c r="Q7" s="39">
        <v>3348</v>
      </c>
      <c r="R7" s="39">
        <v>45641</v>
      </c>
      <c r="S7" s="39">
        <v>95.81</v>
      </c>
      <c r="T7" s="39">
        <v>476.37</v>
      </c>
      <c r="U7" s="39">
        <v>18150</v>
      </c>
      <c r="V7" s="39">
        <v>18.309999999999999</v>
      </c>
      <c r="W7" s="39">
        <v>991.26</v>
      </c>
      <c r="X7" s="39">
        <v>103.44</v>
      </c>
      <c r="Y7" s="39">
        <v>110.52</v>
      </c>
      <c r="Z7" s="39">
        <v>113.42</v>
      </c>
      <c r="AA7" s="39">
        <v>113.47</v>
      </c>
      <c r="AB7" s="39">
        <v>115.32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2420.7800000000002</v>
      </c>
      <c r="AU7" s="39">
        <v>1890.5</v>
      </c>
      <c r="AV7" s="39">
        <v>644.41999999999996</v>
      </c>
      <c r="AW7" s="39">
        <v>557.58000000000004</v>
      </c>
      <c r="AX7" s="39">
        <v>840.44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275.95</v>
      </c>
      <c r="BF7" s="39">
        <v>243.11</v>
      </c>
      <c r="BG7" s="39">
        <v>227.43</v>
      </c>
      <c r="BH7" s="39">
        <v>208.42</v>
      </c>
      <c r="BI7" s="39">
        <v>193.45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97.52</v>
      </c>
      <c r="BQ7" s="39">
        <v>105.85</v>
      </c>
      <c r="BR7" s="39">
        <v>108.05</v>
      </c>
      <c r="BS7" s="39">
        <v>108.22</v>
      </c>
      <c r="BT7" s="39">
        <v>109.72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156.94</v>
      </c>
      <c r="CB7" s="39">
        <v>154.97</v>
      </c>
      <c r="CC7" s="39">
        <v>152.84</v>
      </c>
      <c r="CD7" s="39">
        <v>152.84</v>
      </c>
      <c r="CE7" s="39">
        <v>150.88999999999999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51.78</v>
      </c>
      <c r="CM7" s="39">
        <v>51.59</v>
      </c>
      <c r="CN7" s="39">
        <v>50.98</v>
      </c>
      <c r="CO7" s="39">
        <v>50.29</v>
      </c>
      <c r="CP7" s="39">
        <v>48.49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86.52</v>
      </c>
      <c r="CX7" s="39">
        <v>86.23</v>
      </c>
      <c r="CY7" s="39">
        <v>86.34</v>
      </c>
      <c r="CZ7" s="39">
        <v>87.91</v>
      </c>
      <c r="DA7" s="39">
        <v>90.17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39.5</v>
      </c>
      <c r="DI7" s="39">
        <v>41.1</v>
      </c>
      <c r="DJ7" s="39">
        <v>44.11</v>
      </c>
      <c r="DK7" s="39">
        <v>45.81</v>
      </c>
      <c r="DL7" s="39">
        <v>47.37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0.28999999999999998</v>
      </c>
      <c r="DT7" s="39">
        <v>0.24</v>
      </c>
      <c r="DU7" s="39">
        <v>0.37</v>
      </c>
      <c r="DV7" s="39">
        <v>2.48</v>
      </c>
      <c r="DW7" s="39">
        <v>2.16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0.03</v>
      </c>
      <c r="EE7" s="39">
        <v>0.06</v>
      </c>
      <c r="EF7" s="39">
        <v>0</v>
      </c>
      <c r="EG7" s="39">
        <v>0</v>
      </c>
      <c r="EH7" s="39">
        <v>0.43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2018-02-19T04:51:45Z</cp:lastPrinted>
  <dcterms:created xsi:type="dcterms:W3CDTF">2017-12-25T01:37:00Z</dcterms:created>
  <dcterms:modified xsi:type="dcterms:W3CDTF">2018-02-19T05:01:03Z</dcterms:modified>
  <cp:category/>
</cp:coreProperties>
</file>