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319" lockStructure="1"/>
  <bookViews>
    <workbookView xWindow="10305" yWindow="-15" windowWidth="10200" windowHeight="8100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Q6" i="5"/>
  <c r="W10" i="4" s="1"/>
  <c r="P6" i="5"/>
  <c r="P10" i="4" s="1"/>
  <c r="O6" i="5"/>
  <c r="N6" i="5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L10" i="4"/>
  <c r="I10" i="4"/>
  <c r="B10" i="4"/>
  <c r="BB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<sst xmlns="http://schemas.openxmlformats.org/spreadsheetml/2006/main" count="232" uniqueCount="120">
  <si>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</si>
  <si>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</si>
  <si>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</si>
  <si>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</si>
  <si>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</si>
  <si>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</si>
  <si>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</si>
  <si>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</si>
  <si>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</si>
  <si>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</si>
  <si>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</si>
  <si>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</si>
  <si>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</si>
  <si>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</si>
  <si>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</si>
  <si>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</si>
  <si>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</si>
  <si>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</si>
  <si>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</si>
  <si>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</si>
  <si>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</si>
  <si>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</si>
  <si>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</si>
  <si>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</si>
  <si>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</si>
  <si>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</si>
  <si>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</si>
  <si>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</si>
  <si>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</si>
  <si>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</si>
  <si>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</si>
  <si>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</si>
  <si>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</si>
  <si>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</si>
  <si>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</si>
  <si>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</si>
  <si>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</si>
  <si>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</si>
  <si>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</si>
  <si>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</si>
  <si>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</si>
  <si>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</si>
  <si>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</si>
  <si>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</si>
  <si>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</si>
  <si>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</si>
  <si>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</si>
  <si>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</si>
  <si>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</si>
  <si>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</si>
  <si>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</si>
  <si>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</si>
  <si>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</si>
  <si>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</si>
  <si>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</si>
  <si>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</si>
  <si>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</si>
  <si>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</si>
  <si>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</si>
  <si>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</si>
  <si>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</si>
  <si>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</si>
  <si>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</si>
  <si>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</si>
  <si>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</si>
  <si>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</si>
  <si>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</si>
  <si>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</si>
  <si>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</si>
  <si>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</si>
  <si>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</si>
  <si>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</si>
  <si>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</si>
  <si>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</si>
  <si>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</si>
  <si>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</si>
  <si>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</si>
  <si>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</si>
  <si>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</si>
  <si>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</si>
  <si>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</si>
  <si>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</si>
  <si>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</si>
  <si>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</si>
  <si>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</si>
  <si>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</si>
  <si>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</si>
  <si>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</si>
  <si>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</si>
  <si>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</si>
  <si>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</si>
  <si>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</si>
  <si>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</si>
  <si>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</si>
  <si>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</si>
  <si>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</si>
  <si>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</si>
  <si>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</si>
  <si>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</si>
  <si>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</si>
  <si>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</si>
  <si>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</si>
  <si>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</si>
  <si>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</si>
  <si>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</si>
  <si>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佐賀県　武雄市</t>
  </si>
  <si>
    <t>法適用</t>
  </si>
  <si>
    <t>水道事業</t>
  </si>
  <si>
    <t>末端給水事業</t>
  </si>
  <si>
    <t>A5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</si>
  <si>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</si>
  <si>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</si>
  <si>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</si>
  <si>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</si>
  <si>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</si>
  <si>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</si>
  <si>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</si>
  <si>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有形固定資産減価償却率について平均値と同程度で推移しており、類似団体と同水準で施設の老朽化が進んでいることが判断できる。
　老朽管更新・漏水調査を継続して実施しているが、引き続き計画的な管路更新や有収率の向上に努める。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6" eb="19">
      <t>ヘイキンチ</t>
    </rPh>
    <rPh sb="20" eb="23">
      <t>ドウテイド</t>
    </rPh>
    <rPh sb="24" eb="26">
      <t>スイイ</t>
    </rPh>
    <rPh sb="31" eb="33">
      <t>ルイジ</t>
    </rPh>
    <rPh sb="33" eb="35">
      <t>ダンタイ</t>
    </rPh>
    <rPh sb="36" eb="39">
      <t>ドウスイジュン</t>
    </rPh>
    <rPh sb="40" eb="42">
      <t>シセツ</t>
    </rPh>
    <rPh sb="43" eb="46">
      <t>ロウキュウカ</t>
    </rPh>
    <rPh sb="47" eb="48">
      <t>スス</t>
    </rPh>
    <rPh sb="55" eb="57">
      <t>ハンダン</t>
    </rPh>
    <rPh sb="63" eb="65">
      <t>ロウキュウ</t>
    </rPh>
    <rPh sb="65" eb="66">
      <t>カン</t>
    </rPh>
    <rPh sb="66" eb="68">
      <t>コウシン</t>
    </rPh>
    <rPh sb="69" eb="71">
      <t>ロウスイ</t>
    </rPh>
    <rPh sb="71" eb="73">
      <t>チョウサ</t>
    </rPh>
    <rPh sb="74" eb="76">
      <t>ケイゾク</t>
    </rPh>
    <rPh sb="78" eb="80">
      <t>ジッシ</t>
    </rPh>
    <rPh sb="86" eb="87">
      <t>ヒ</t>
    </rPh>
    <rPh sb="88" eb="89">
      <t>ツヅ</t>
    </rPh>
    <rPh sb="90" eb="93">
      <t>ケイカクテキ</t>
    </rPh>
    <rPh sb="94" eb="96">
      <t>カンロ</t>
    </rPh>
    <rPh sb="96" eb="98">
      <t>コウシン</t>
    </rPh>
    <rPh sb="99" eb="101">
      <t>ユウシュウ</t>
    </rPh>
    <rPh sb="101" eb="102">
      <t>リツ</t>
    </rPh>
    <rPh sb="103" eb="105">
      <t>コウジョウ</t>
    </rPh>
    <rPh sb="106" eb="107">
      <t>ツト</t>
    </rPh>
    <phoneticPr fontId="7"/>
  </si>
  <si>
    <t>　経営は概ね安定しているが、給水人口の減少、施設の老朽化等経営環境が厳しくなることが見込まれる中、サービス維持のため計画的・効率的な経営が求められる。
　市民負担の軽減も考慮しながら、経営努力を行うとともに施設の統廃合や広域事業統合を進める。</t>
    <rPh sb="1" eb="3">
      <t>ケイエイ</t>
    </rPh>
    <rPh sb="4" eb="5">
      <t>オオム</t>
    </rPh>
    <rPh sb="6" eb="8">
      <t>アンテイ</t>
    </rPh>
    <rPh sb="14" eb="16">
      <t>キュウスイ</t>
    </rPh>
    <rPh sb="16" eb="18">
      <t>ジンコウ</t>
    </rPh>
    <rPh sb="19" eb="21">
      <t>ゲンショウ</t>
    </rPh>
    <rPh sb="22" eb="24">
      <t>シセツ</t>
    </rPh>
    <rPh sb="25" eb="28">
      <t>ロウキュウカ</t>
    </rPh>
    <rPh sb="28" eb="29">
      <t>トウ</t>
    </rPh>
    <rPh sb="29" eb="31">
      <t>ケイエイ</t>
    </rPh>
    <rPh sb="31" eb="33">
      <t>カンキョウ</t>
    </rPh>
    <rPh sb="34" eb="35">
      <t>キビ</t>
    </rPh>
    <rPh sb="42" eb="44">
      <t>ミコ</t>
    </rPh>
    <rPh sb="47" eb="48">
      <t>ナカ</t>
    </rPh>
    <rPh sb="53" eb="55">
      <t>イジ</t>
    </rPh>
    <rPh sb="58" eb="61">
      <t>ケイカクテキ</t>
    </rPh>
    <rPh sb="62" eb="65">
      <t>コウリツテキ</t>
    </rPh>
    <rPh sb="66" eb="68">
      <t>ケイエイ</t>
    </rPh>
    <rPh sb="69" eb="70">
      <t>モト</t>
    </rPh>
    <rPh sb="77" eb="79">
      <t>シミン</t>
    </rPh>
    <rPh sb="79" eb="81">
      <t>フタン</t>
    </rPh>
    <rPh sb="82" eb="84">
      <t>ケイゲン</t>
    </rPh>
    <rPh sb="85" eb="87">
      <t>コウリョ</t>
    </rPh>
    <rPh sb="92" eb="94">
      <t>ケイエイ</t>
    </rPh>
    <rPh sb="94" eb="96">
      <t>ドリョク</t>
    </rPh>
    <rPh sb="97" eb="98">
      <t>オコナ</t>
    </rPh>
    <rPh sb="103" eb="105">
      <t>シセツ</t>
    </rPh>
    <rPh sb="106" eb="109">
      <t>トウハイゴウ</t>
    </rPh>
    <rPh sb="110" eb="112">
      <t>コウイキ</t>
    </rPh>
    <rPh sb="112" eb="114">
      <t>ジギョウ</t>
    </rPh>
    <rPh sb="114" eb="116">
      <t>トウゴウ</t>
    </rPh>
    <rPh sb="117" eb="118">
      <t>スス</t>
    </rPh>
    <phoneticPr fontId="7"/>
  </si>
  <si>
    <r>
      <t>　経常収支比率が１００％以上で推移し、また流動比率も高水準で推移していること等から、経営の健全性は確保できていると判断できる。
　一方、給水原価は類似団体と比較し高水準で推移し、</t>
    </r>
    <r>
      <rPr>
        <sz val="11"/>
        <rFont val="ＭＳ ゴシック"/>
        <family val="3"/>
        <charset val="128"/>
      </rPr>
      <t>また平成２６年１０月の料金減額改定の影響により供給単価が低減しており、</t>
    </r>
    <r>
      <rPr>
        <sz val="11"/>
        <color theme="1"/>
        <rFont val="ＭＳ ゴシック"/>
        <family val="3"/>
        <charset val="128"/>
      </rPr>
      <t>料金回収率は平成２７年度に引き続き１００％を下回っている。
　未収金対策も含めた料金収入確保や、有利な資材調達・計画的な建設投資による経費節減に努め、経営安定を図る。</t>
    </r>
    <rPh sb="1" eb="3">
      <t>ケイジョウ</t>
    </rPh>
    <rPh sb="3" eb="5">
      <t>シュウシ</t>
    </rPh>
    <rPh sb="5" eb="7">
      <t>ヒリツ</t>
    </rPh>
    <rPh sb="12" eb="14">
      <t>イジョウ</t>
    </rPh>
    <rPh sb="15" eb="17">
      <t>スイイ</t>
    </rPh>
    <rPh sb="21" eb="23">
      <t>リュウドウ</t>
    </rPh>
    <rPh sb="23" eb="25">
      <t>ヒリツ</t>
    </rPh>
    <rPh sb="26" eb="29">
      <t>コウスイジュン</t>
    </rPh>
    <rPh sb="30" eb="32">
      <t>スイイ</t>
    </rPh>
    <rPh sb="38" eb="39">
      <t>トウ</t>
    </rPh>
    <rPh sb="42" eb="44">
      <t>ケイエイ</t>
    </rPh>
    <rPh sb="45" eb="48">
      <t>ケンゼンセイ</t>
    </rPh>
    <rPh sb="49" eb="51">
      <t>カクホ</t>
    </rPh>
    <rPh sb="57" eb="59">
      <t>ハンダン</t>
    </rPh>
    <rPh sb="65" eb="67">
      <t>イッポウ</t>
    </rPh>
    <rPh sb="68" eb="70">
      <t>キュウスイ</t>
    </rPh>
    <rPh sb="70" eb="72">
      <t>ゲンカ</t>
    </rPh>
    <rPh sb="73" eb="75">
      <t>ルイジ</t>
    </rPh>
    <rPh sb="75" eb="77">
      <t>ダンタイ</t>
    </rPh>
    <rPh sb="78" eb="80">
      <t>ヒカク</t>
    </rPh>
    <rPh sb="81" eb="84">
      <t>コウスイジュン</t>
    </rPh>
    <rPh sb="85" eb="87">
      <t>スイイ</t>
    </rPh>
    <rPh sb="91" eb="93">
      <t>ヘイセイ</t>
    </rPh>
    <rPh sb="95" eb="96">
      <t>ネン</t>
    </rPh>
    <rPh sb="98" eb="99">
      <t>ツキ</t>
    </rPh>
    <rPh sb="100" eb="102">
      <t>リョウキン</t>
    </rPh>
    <rPh sb="102" eb="104">
      <t>ゲンガク</t>
    </rPh>
    <rPh sb="104" eb="106">
      <t>カイテイ</t>
    </rPh>
    <rPh sb="107" eb="109">
      <t>エイキョウ</t>
    </rPh>
    <rPh sb="112" eb="114">
      <t>キョウキュウ</t>
    </rPh>
    <rPh sb="114" eb="116">
      <t>タンカ</t>
    </rPh>
    <rPh sb="117" eb="119">
      <t>テイゲン</t>
    </rPh>
    <rPh sb="130" eb="132">
      <t>ヘイセイ</t>
    </rPh>
    <rPh sb="134" eb="136">
      <t>ネンド</t>
    </rPh>
    <rPh sb="137" eb="138">
      <t>ヒ</t>
    </rPh>
    <rPh sb="139" eb="140">
      <t>ツヅ</t>
    </rPh>
    <rPh sb="146" eb="148">
      <t>シタマワ</t>
    </rPh>
    <rPh sb="155" eb="158">
      <t>ミシュウキン</t>
    </rPh>
    <rPh sb="158" eb="160">
      <t>タイサク</t>
    </rPh>
    <rPh sb="161" eb="162">
      <t>フク</t>
    </rPh>
    <rPh sb="164" eb="166">
      <t>リョウキン</t>
    </rPh>
    <rPh sb="166" eb="168">
      <t>シュウニュウ</t>
    </rPh>
    <rPh sb="168" eb="170">
      <t>カクホ</t>
    </rPh>
    <rPh sb="172" eb="174">
      <t>ユウリ</t>
    </rPh>
    <rPh sb="175" eb="177">
      <t>シザイ</t>
    </rPh>
    <rPh sb="177" eb="179">
      <t>チョウタツ</t>
    </rPh>
    <rPh sb="180" eb="183">
      <t>ケイカクテキ</t>
    </rPh>
    <rPh sb="184" eb="186">
      <t>ケンセツ</t>
    </rPh>
    <rPh sb="186" eb="188">
      <t>トウシ</t>
    </rPh>
    <rPh sb="191" eb="193">
      <t>ケイヒ</t>
    </rPh>
    <rPh sb="193" eb="195">
      <t>セツゲン</t>
    </rPh>
    <rPh sb="196" eb="197">
      <t>ツト</t>
    </rPh>
    <rPh sb="199" eb="201">
      <t>ケイエイ</t>
    </rPh>
    <rPh sb="201" eb="203">
      <t>アンテイ</t>
    </rPh>
    <rPh sb="204" eb="205">
      <t>ハカ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</si>
</sst>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0.63</c:v>
                </c:pt>
                <c:pt idx="1">
                  <c:v>1.22</c:v>
                </c:pt>
                <c:pt idx="2">
                  <c:v>0.48</c:v>
                </c:pt>
                <c:pt idx="3">
                  <c:v>0.87</c:v>
                </c:pt>
                <c:pt idx="4">
                  <c:v>0.62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30432"/>
        <c:axId val="94932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0.83</c:v>
                </c:pt>
                <c:pt idx="2">
                  <c:v>0.6</c:v>
                </c:pt>
                <c:pt idx="3">
                  <c:v>0.56000000000000005</c:v>
                </c:pt>
                <c:pt idx="4">
                  <c:v>0.61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30432"/>
        <c:axId val="94932352"/>
      </c:lineChart>
      <c:dateAx>
        <c:axId val="9493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932352"/>
        <c:crosses val="autoZero"/>
        <c:auto val="1"/>
        <c:lblOffset val="100"/>
        <c:baseTimeUnit val="years"/>
      </c:dateAx>
      <c:valAx>
        <c:axId val="94932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930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69.13</c:v>
                </c:pt>
                <c:pt idx="1">
                  <c:v>68.599999999999994</c:v>
                </c:pt>
                <c:pt idx="2">
                  <c:v>51.63</c:v>
                </c:pt>
                <c:pt idx="3">
                  <c:v>51.19</c:v>
                </c:pt>
                <c:pt idx="4">
                  <c:v>51.5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104768"/>
        <c:axId val="11312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59.88</c:v>
                </c:pt>
                <c:pt idx="1">
                  <c:v>59.68</c:v>
                </c:pt>
                <c:pt idx="2">
                  <c:v>58.58</c:v>
                </c:pt>
                <c:pt idx="3">
                  <c:v>58.53</c:v>
                </c:pt>
                <c:pt idx="4">
                  <c:v>59.01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04768"/>
        <c:axId val="113123328"/>
      </c:lineChart>
      <c:dateAx>
        <c:axId val="113104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123328"/>
        <c:crosses val="autoZero"/>
        <c:auto val="1"/>
        <c:lblOffset val="100"/>
        <c:baseTimeUnit val="years"/>
      </c:dateAx>
      <c:valAx>
        <c:axId val="11312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104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74.55</c:v>
                </c:pt>
                <c:pt idx="1">
                  <c:v>75.5</c:v>
                </c:pt>
                <c:pt idx="2">
                  <c:v>78.94</c:v>
                </c:pt>
                <c:pt idx="3">
                  <c:v>80.209999999999994</c:v>
                </c:pt>
                <c:pt idx="4">
                  <c:v>80.510000000000005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157632"/>
        <c:axId val="11315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87.65</c:v>
                </c:pt>
                <c:pt idx="1">
                  <c:v>87.63</c:v>
                </c:pt>
                <c:pt idx="2">
                  <c:v>85.23</c:v>
                </c:pt>
                <c:pt idx="3">
                  <c:v>85.26</c:v>
                </c:pt>
                <c:pt idx="4">
                  <c:v>85.37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57632"/>
        <c:axId val="113159552"/>
      </c:lineChart>
      <c:dateAx>
        <c:axId val="11315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159552"/>
        <c:crosses val="autoZero"/>
        <c:auto val="1"/>
        <c:lblOffset val="100"/>
        <c:baseTimeUnit val="years"/>
      </c:dateAx>
      <c:valAx>
        <c:axId val="11315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157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113.55</c:v>
                </c:pt>
                <c:pt idx="1">
                  <c:v>113.2</c:v>
                </c:pt>
                <c:pt idx="2">
                  <c:v>104.75</c:v>
                </c:pt>
                <c:pt idx="3">
                  <c:v>100.49</c:v>
                </c:pt>
                <c:pt idx="4">
                  <c:v>103.54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76608"/>
        <c:axId val="48278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108.24</c:v>
                </c:pt>
                <c:pt idx="1">
                  <c:v>107.8</c:v>
                </c:pt>
                <c:pt idx="2">
                  <c:v>109.04</c:v>
                </c:pt>
                <c:pt idx="3">
                  <c:v>109.64</c:v>
                </c:pt>
                <c:pt idx="4">
                  <c:v>110.95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76608"/>
        <c:axId val="48278528"/>
      </c:lineChart>
      <c:dateAx>
        <c:axId val="48276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278528"/>
        <c:crosses val="autoZero"/>
        <c:auto val="1"/>
        <c:lblOffset val="100"/>
        <c:baseTimeUnit val="years"/>
      </c:dateAx>
      <c:valAx>
        <c:axId val="48278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276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41.84</c:v>
                </c:pt>
                <c:pt idx="1">
                  <c:v>42.89</c:v>
                </c:pt>
                <c:pt idx="2">
                  <c:v>52.29</c:v>
                </c:pt>
                <c:pt idx="3">
                  <c:v>53.39</c:v>
                </c:pt>
                <c:pt idx="4">
                  <c:v>54.62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92064"/>
        <c:axId val="97593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38.69</c:v>
                </c:pt>
                <c:pt idx="1">
                  <c:v>39.65</c:v>
                </c:pt>
                <c:pt idx="2">
                  <c:v>44.31</c:v>
                </c:pt>
                <c:pt idx="3">
                  <c:v>45.75</c:v>
                </c:pt>
                <c:pt idx="4">
                  <c:v>46.9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92064"/>
        <c:axId val="97593984"/>
      </c:lineChart>
      <c:dateAx>
        <c:axId val="9759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593984"/>
        <c:crosses val="autoZero"/>
        <c:auto val="1"/>
        <c:lblOffset val="100"/>
        <c:baseTimeUnit val="years"/>
      </c:dateAx>
      <c:valAx>
        <c:axId val="97593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592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5.31</c:v>
                </c:pt>
                <c:pt idx="1">
                  <c:v>5.46</c:v>
                </c:pt>
                <c:pt idx="2">
                  <c:v>5.41</c:v>
                </c:pt>
                <c:pt idx="3">
                  <c:v>6.06</c:v>
                </c:pt>
                <c:pt idx="4">
                  <c:v>5.42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40832"/>
        <c:axId val="9764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</c:v>
                </c:pt>
                <c:pt idx="1">
                  <c:v>9.7100000000000009</c:v>
                </c:pt>
                <c:pt idx="2">
                  <c:v>10.09</c:v>
                </c:pt>
                <c:pt idx="3">
                  <c:v>10.54</c:v>
                </c:pt>
                <c:pt idx="4">
                  <c:v>12.03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40832"/>
        <c:axId val="97642752"/>
      </c:lineChart>
      <c:dateAx>
        <c:axId val="9764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42752"/>
        <c:crosses val="autoZero"/>
        <c:auto val="1"/>
        <c:lblOffset val="100"/>
        <c:baseTimeUnit val="years"/>
      </c:dateAx>
      <c:valAx>
        <c:axId val="97642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64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77664"/>
        <c:axId val="98992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4.46</c:v>
                </c:pt>
                <c:pt idx="1">
                  <c:v>4.3899999999999997</c:v>
                </c:pt>
                <c:pt idx="2">
                  <c:v>3.77</c:v>
                </c:pt>
                <c:pt idx="3">
                  <c:v>3.62</c:v>
                </c:pt>
                <c:pt idx="4">
                  <c:v>3.91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77664"/>
        <c:axId val="98992128"/>
      </c:lineChart>
      <c:dateAx>
        <c:axId val="98977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992128"/>
        <c:crosses val="autoZero"/>
        <c:auto val="1"/>
        <c:lblOffset val="100"/>
        <c:baseTimeUnit val="years"/>
      </c:dateAx>
      <c:valAx>
        <c:axId val="98992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977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454.85</c:v>
                </c:pt>
                <c:pt idx="1">
                  <c:v>875.33</c:v>
                </c:pt>
                <c:pt idx="2">
                  <c:v>453.74</c:v>
                </c:pt>
                <c:pt idx="3">
                  <c:v>442.8</c:v>
                </c:pt>
                <c:pt idx="4">
                  <c:v>346.67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10048"/>
        <c:axId val="9901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701</c:v>
                </c:pt>
                <c:pt idx="1">
                  <c:v>739.59</c:v>
                </c:pt>
                <c:pt idx="2">
                  <c:v>382.09</c:v>
                </c:pt>
                <c:pt idx="3">
                  <c:v>371.31</c:v>
                </c:pt>
                <c:pt idx="4">
                  <c:v>377.63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10048"/>
        <c:axId val="99011968"/>
      </c:lineChart>
      <c:dateAx>
        <c:axId val="99010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011968"/>
        <c:crosses val="autoZero"/>
        <c:auto val="1"/>
        <c:lblOffset val="100"/>
        <c:baseTimeUnit val="years"/>
      </c:dateAx>
      <c:valAx>
        <c:axId val="99011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010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279.75</c:v>
                </c:pt>
                <c:pt idx="1">
                  <c:v>254.61</c:v>
                </c:pt>
                <c:pt idx="2">
                  <c:v>243</c:v>
                </c:pt>
                <c:pt idx="3">
                  <c:v>233.36</c:v>
                </c:pt>
                <c:pt idx="4">
                  <c:v>210.66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32448"/>
        <c:axId val="99051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330.99</c:v>
                </c:pt>
                <c:pt idx="1">
                  <c:v>324.08999999999997</c:v>
                </c:pt>
                <c:pt idx="2">
                  <c:v>385.06</c:v>
                </c:pt>
                <c:pt idx="3">
                  <c:v>373.09</c:v>
                </c:pt>
                <c:pt idx="4">
                  <c:v>364.71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32448"/>
        <c:axId val="99051008"/>
      </c:lineChart>
      <c:dateAx>
        <c:axId val="9903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051008"/>
        <c:crosses val="autoZero"/>
        <c:auto val="1"/>
        <c:lblOffset val="100"/>
        <c:baseTimeUnit val="years"/>
      </c:dateAx>
      <c:valAx>
        <c:axId val="99051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032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107.75</c:v>
                </c:pt>
                <c:pt idx="1">
                  <c:v>109.03</c:v>
                </c:pt>
                <c:pt idx="2">
                  <c:v>102.17</c:v>
                </c:pt>
                <c:pt idx="3">
                  <c:v>96.91</c:v>
                </c:pt>
                <c:pt idx="4">
                  <c:v>99.23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64832"/>
        <c:axId val="113058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100.27</c:v>
                </c:pt>
                <c:pt idx="1">
                  <c:v>99.46</c:v>
                </c:pt>
                <c:pt idx="2">
                  <c:v>99.07</c:v>
                </c:pt>
                <c:pt idx="3">
                  <c:v>99.99</c:v>
                </c:pt>
                <c:pt idx="4">
                  <c:v>100.65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64832"/>
        <c:axId val="113058944"/>
      </c:lineChart>
      <c:dateAx>
        <c:axId val="99064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058944"/>
        <c:crosses val="autoZero"/>
        <c:auto val="1"/>
        <c:lblOffset val="100"/>
        <c:baseTimeUnit val="years"/>
      </c:dateAx>
      <c:valAx>
        <c:axId val="113058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064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230</c:v>
                </c:pt>
                <c:pt idx="1">
                  <c:v>227.48</c:v>
                </c:pt>
                <c:pt idx="2">
                  <c:v>233.86</c:v>
                </c:pt>
                <c:pt idx="3">
                  <c:v>233.09</c:v>
                </c:pt>
                <c:pt idx="4">
                  <c:v>227.14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076480"/>
        <c:axId val="11308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169.62</c:v>
                </c:pt>
                <c:pt idx="1">
                  <c:v>171.78</c:v>
                </c:pt>
                <c:pt idx="2">
                  <c:v>173.03</c:v>
                </c:pt>
                <c:pt idx="3">
                  <c:v>171.15</c:v>
                </c:pt>
                <c:pt idx="4">
                  <c:v>170.19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76480"/>
        <c:axId val="113082752"/>
      </c:lineChart>
      <c:dateAx>
        <c:axId val="11307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082752"/>
        <c:crosses val="autoZero"/>
        <c:auto val="1"/>
        <c:lblOffset val="100"/>
        <c:baseTimeUnit val="years"/>
      </c:dateAx>
      <c:valAx>
        <c:axId val="113082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076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K13" zoomScaleNormal="100" workbookViewId="0">
      <selection activeCell="CD25" sqref="CD25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5" t="str">
        <f>データ!H6</f>
        <v>佐賀県　武雄市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A5</v>
      </c>
      <c r="X8" s="59"/>
      <c r="Y8" s="59"/>
      <c r="Z8" s="59"/>
      <c r="AA8" s="59"/>
      <c r="AB8" s="59"/>
      <c r="AC8" s="59"/>
      <c r="AD8" s="60" t="s">
        <v>116</v>
      </c>
      <c r="AE8" s="60"/>
      <c r="AF8" s="60"/>
      <c r="AG8" s="60"/>
      <c r="AH8" s="60"/>
      <c r="AI8" s="60"/>
      <c r="AJ8" s="60"/>
      <c r="AK8" s="5"/>
      <c r="AL8" s="61">
        <f>データ!$R$6</f>
        <v>49674</v>
      </c>
      <c r="AM8" s="61"/>
      <c r="AN8" s="61"/>
      <c r="AO8" s="61"/>
      <c r="AP8" s="61"/>
      <c r="AQ8" s="61"/>
      <c r="AR8" s="61"/>
      <c r="AS8" s="61"/>
      <c r="AT8" s="51">
        <f>データ!$S$6</f>
        <v>195.4</v>
      </c>
      <c r="AU8" s="52"/>
      <c r="AV8" s="52"/>
      <c r="AW8" s="52"/>
      <c r="AX8" s="52"/>
      <c r="AY8" s="52"/>
      <c r="AZ8" s="52"/>
      <c r="BA8" s="52"/>
      <c r="BB8" s="53">
        <f>データ!$T$6</f>
        <v>254.22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84.25</v>
      </c>
      <c r="J10" s="52"/>
      <c r="K10" s="52"/>
      <c r="L10" s="52"/>
      <c r="M10" s="52"/>
      <c r="N10" s="52"/>
      <c r="O10" s="64"/>
      <c r="P10" s="53">
        <f>データ!$P$6</f>
        <v>99.05</v>
      </c>
      <c r="Q10" s="53"/>
      <c r="R10" s="53"/>
      <c r="S10" s="53"/>
      <c r="T10" s="53"/>
      <c r="U10" s="53"/>
      <c r="V10" s="53"/>
      <c r="W10" s="61">
        <f>データ!$Q$6</f>
        <v>4568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48962</v>
      </c>
      <c r="AM10" s="61"/>
      <c r="AN10" s="61"/>
      <c r="AO10" s="61"/>
      <c r="AP10" s="61"/>
      <c r="AQ10" s="61"/>
      <c r="AR10" s="61"/>
      <c r="AS10" s="61"/>
      <c r="AT10" s="51">
        <f>データ!$V$6</f>
        <v>195.44</v>
      </c>
      <c r="AU10" s="52"/>
      <c r="AV10" s="52"/>
      <c r="AW10" s="52"/>
      <c r="AX10" s="52"/>
      <c r="AY10" s="52"/>
      <c r="AZ10" s="52"/>
      <c r="BA10" s="52"/>
      <c r="BB10" s="53">
        <f>データ!$W$6</f>
        <v>250.52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119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>
      <c r="A34" s="2"/>
      <c r="B34" s="18"/>
      <c r="C34" s="84" t="s">
        <v>26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20"/>
      <c r="R34" s="84" t="s">
        <v>27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20"/>
      <c r="AG34" s="84" t="s">
        <v>28</v>
      </c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20"/>
      <c r="AV34" s="84" t="s">
        <v>29</v>
      </c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19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>
      <c r="A35" s="2"/>
      <c r="B35" s="1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20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20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20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19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81" t="s">
        <v>117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>
      <c r="A56" s="2"/>
      <c r="B56" s="18"/>
      <c r="C56" s="84" t="s">
        <v>31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20"/>
      <c r="R56" s="84" t="s">
        <v>32</v>
      </c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20"/>
      <c r="AG56" s="84" t="s">
        <v>33</v>
      </c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20"/>
      <c r="AV56" s="84" t="s">
        <v>34</v>
      </c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19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>
      <c r="A57" s="2"/>
      <c r="B57" s="18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2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20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20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19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1" t="s">
        <v>118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>
      <c r="A79" s="2"/>
      <c r="B79" s="18"/>
      <c r="C79" s="84" t="s">
        <v>37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20"/>
      <c r="V79" s="20"/>
      <c r="W79" s="84" t="s">
        <v>38</v>
      </c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20"/>
      <c r="AP79" s="20"/>
      <c r="AQ79" s="84" t="s">
        <v>39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5"/>
      <c r="BJ79" s="19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>
      <c r="A80" s="2"/>
      <c r="B80" s="18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20"/>
      <c r="V80" s="20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20"/>
      <c r="AP80" s="20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5"/>
      <c r="BJ80" s="19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5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7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412066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佐賀県　武雄市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>
        <f t="shared" si="3"/>
        <v>0</v>
      </c>
      <c r="N6" s="35" t="str">
        <f t="shared" si="3"/>
        <v>-</v>
      </c>
      <c r="O6" s="35">
        <f t="shared" si="3"/>
        <v>84.25</v>
      </c>
      <c r="P6" s="35">
        <f t="shared" si="3"/>
        <v>99.05</v>
      </c>
      <c r="Q6" s="35">
        <f t="shared" si="3"/>
        <v>4568</v>
      </c>
      <c r="R6" s="35">
        <f t="shared" si="3"/>
        <v>49674</v>
      </c>
      <c r="S6" s="35">
        <f t="shared" si="3"/>
        <v>195.4</v>
      </c>
      <c r="T6" s="35">
        <f t="shared" si="3"/>
        <v>254.22</v>
      </c>
      <c r="U6" s="35">
        <f t="shared" si="3"/>
        <v>48962</v>
      </c>
      <c r="V6" s="35">
        <f t="shared" si="3"/>
        <v>195.44</v>
      </c>
      <c r="W6" s="35">
        <f t="shared" si="3"/>
        <v>250.52</v>
      </c>
      <c r="X6" s="36">
        <f>IF(X7="",NA(),X7)</f>
        <v>113.55</v>
      </c>
      <c r="Y6" s="36">
        <f t="shared" ref="Y6:AG6" si="4">IF(Y7="",NA(),Y7)</f>
        <v>113.2</v>
      </c>
      <c r="Z6" s="36">
        <f t="shared" si="4"/>
        <v>104.75</v>
      </c>
      <c r="AA6" s="36">
        <f t="shared" si="4"/>
        <v>100.49</v>
      </c>
      <c r="AB6" s="36">
        <f t="shared" si="4"/>
        <v>103.54</v>
      </c>
      <c r="AC6" s="36">
        <f t="shared" si="4"/>
        <v>108.24</v>
      </c>
      <c r="AD6" s="36">
        <f t="shared" si="4"/>
        <v>107.8</v>
      </c>
      <c r="AE6" s="36">
        <f t="shared" si="4"/>
        <v>109.04</v>
      </c>
      <c r="AF6" s="36">
        <f t="shared" si="4"/>
        <v>109.64</v>
      </c>
      <c r="AG6" s="36">
        <f t="shared" si="4"/>
        <v>110.95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4.46</v>
      </c>
      <c r="AO6" s="36">
        <f t="shared" si="5"/>
        <v>4.3899999999999997</v>
      </c>
      <c r="AP6" s="36">
        <f t="shared" si="5"/>
        <v>3.77</v>
      </c>
      <c r="AQ6" s="36">
        <f t="shared" si="5"/>
        <v>3.62</v>
      </c>
      <c r="AR6" s="36">
        <f t="shared" si="5"/>
        <v>3.91</v>
      </c>
      <c r="AS6" s="35" t="str">
        <f>IF(AS7="","",IF(AS7="-","【-】","【"&amp;SUBSTITUTE(TEXT(AS7,"#,##0.00"),"-","△")&amp;"】"))</f>
        <v>【0.79】</v>
      </c>
      <c r="AT6" s="36">
        <f>IF(AT7="",NA(),AT7)</f>
        <v>454.85</v>
      </c>
      <c r="AU6" s="36">
        <f t="shared" ref="AU6:BC6" si="6">IF(AU7="",NA(),AU7)</f>
        <v>875.33</v>
      </c>
      <c r="AV6" s="36">
        <f t="shared" si="6"/>
        <v>453.74</v>
      </c>
      <c r="AW6" s="36">
        <f t="shared" si="6"/>
        <v>442.8</v>
      </c>
      <c r="AX6" s="36">
        <f t="shared" si="6"/>
        <v>346.67</v>
      </c>
      <c r="AY6" s="36">
        <f t="shared" si="6"/>
        <v>701</v>
      </c>
      <c r="AZ6" s="36">
        <f t="shared" si="6"/>
        <v>739.59</v>
      </c>
      <c r="BA6" s="36">
        <f t="shared" si="6"/>
        <v>382.09</v>
      </c>
      <c r="BB6" s="36">
        <f t="shared" si="6"/>
        <v>371.31</v>
      </c>
      <c r="BC6" s="36">
        <f t="shared" si="6"/>
        <v>377.63</v>
      </c>
      <c r="BD6" s="35" t="str">
        <f>IF(BD7="","",IF(BD7="-","【-】","【"&amp;SUBSTITUTE(TEXT(BD7,"#,##0.00"),"-","△")&amp;"】"))</f>
        <v>【262.87】</v>
      </c>
      <c r="BE6" s="36">
        <f>IF(BE7="",NA(),BE7)</f>
        <v>279.75</v>
      </c>
      <c r="BF6" s="36">
        <f t="shared" ref="BF6:BN6" si="7">IF(BF7="",NA(),BF7)</f>
        <v>254.61</v>
      </c>
      <c r="BG6" s="36">
        <f t="shared" si="7"/>
        <v>243</v>
      </c>
      <c r="BH6" s="36">
        <f t="shared" si="7"/>
        <v>233.36</v>
      </c>
      <c r="BI6" s="36">
        <f t="shared" si="7"/>
        <v>210.66</v>
      </c>
      <c r="BJ6" s="36">
        <f t="shared" si="7"/>
        <v>330.99</v>
      </c>
      <c r="BK6" s="36">
        <f t="shared" si="7"/>
        <v>324.08999999999997</v>
      </c>
      <c r="BL6" s="36">
        <f t="shared" si="7"/>
        <v>385.06</v>
      </c>
      <c r="BM6" s="36">
        <f t="shared" si="7"/>
        <v>373.09</v>
      </c>
      <c r="BN6" s="36">
        <f t="shared" si="7"/>
        <v>364.71</v>
      </c>
      <c r="BO6" s="35" t="str">
        <f>IF(BO7="","",IF(BO7="-","【-】","【"&amp;SUBSTITUTE(TEXT(BO7,"#,##0.00"),"-","△")&amp;"】"))</f>
        <v>【270.87】</v>
      </c>
      <c r="BP6" s="36">
        <f>IF(BP7="",NA(),BP7)</f>
        <v>107.75</v>
      </c>
      <c r="BQ6" s="36">
        <f t="shared" ref="BQ6:BY6" si="8">IF(BQ7="",NA(),BQ7)</f>
        <v>109.03</v>
      </c>
      <c r="BR6" s="36">
        <f t="shared" si="8"/>
        <v>102.17</v>
      </c>
      <c r="BS6" s="36">
        <f t="shared" si="8"/>
        <v>96.91</v>
      </c>
      <c r="BT6" s="36">
        <f t="shared" si="8"/>
        <v>99.23</v>
      </c>
      <c r="BU6" s="36">
        <f t="shared" si="8"/>
        <v>100.27</v>
      </c>
      <c r="BV6" s="36">
        <f t="shared" si="8"/>
        <v>99.46</v>
      </c>
      <c r="BW6" s="36">
        <f t="shared" si="8"/>
        <v>99.07</v>
      </c>
      <c r="BX6" s="36">
        <f t="shared" si="8"/>
        <v>99.99</v>
      </c>
      <c r="BY6" s="36">
        <f t="shared" si="8"/>
        <v>100.65</v>
      </c>
      <c r="BZ6" s="35" t="str">
        <f>IF(BZ7="","",IF(BZ7="-","【-】","【"&amp;SUBSTITUTE(TEXT(BZ7,"#,##0.00"),"-","△")&amp;"】"))</f>
        <v>【105.59】</v>
      </c>
      <c r="CA6" s="36">
        <f>IF(CA7="",NA(),CA7)</f>
        <v>230</v>
      </c>
      <c r="CB6" s="36">
        <f t="shared" ref="CB6:CJ6" si="9">IF(CB7="",NA(),CB7)</f>
        <v>227.48</v>
      </c>
      <c r="CC6" s="36">
        <f t="shared" si="9"/>
        <v>233.86</v>
      </c>
      <c r="CD6" s="36">
        <f t="shared" si="9"/>
        <v>233.09</v>
      </c>
      <c r="CE6" s="36">
        <f t="shared" si="9"/>
        <v>227.14</v>
      </c>
      <c r="CF6" s="36">
        <f t="shared" si="9"/>
        <v>169.62</v>
      </c>
      <c r="CG6" s="36">
        <f t="shared" si="9"/>
        <v>171.78</v>
      </c>
      <c r="CH6" s="36">
        <f t="shared" si="9"/>
        <v>173.03</v>
      </c>
      <c r="CI6" s="36">
        <f t="shared" si="9"/>
        <v>171.15</v>
      </c>
      <c r="CJ6" s="36">
        <f t="shared" si="9"/>
        <v>170.19</v>
      </c>
      <c r="CK6" s="35" t="str">
        <f>IF(CK7="","",IF(CK7="-","【-】","【"&amp;SUBSTITUTE(TEXT(CK7,"#,##0.00"),"-","△")&amp;"】"))</f>
        <v>【163.27】</v>
      </c>
      <c r="CL6" s="36">
        <f>IF(CL7="",NA(),CL7)</f>
        <v>69.13</v>
      </c>
      <c r="CM6" s="36">
        <f t="shared" ref="CM6:CU6" si="10">IF(CM7="",NA(),CM7)</f>
        <v>68.599999999999994</v>
      </c>
      <c r="CN6" s="36">
        <f t="shared" si="10"/>
        <v>51.63</v>
      </c>
      <c r="CO6" s="36">
        <f t="shared" si="10"/>
        <v>51.19</v>
      </c>
      <c r="CP6" s="36">
        <f t="shared" si="10"/>
        <v>51.5</v>
      </c>
      <c r="CQ6" s="36">
        <f t="shared" si="10"/>
        <v>59.88</v>
      </c>
      <c r="CR6" s="36">
        <f t="shared" si="10"/>
        <v>59.68</v>
      </c>
      <c r="CS6" s="36">
        <f t="shared" si="10"/>
        <v>58.58</v>
      </c>
      <c r="CT6" s="36">
        <f t="shared" si="10"/>
        <v>58.53</v>
      </c>
      <c r="CU6" s="36">
        <f t="shared" si="10"/>
        <v>59.01</v>
      </c>
      <c r="CV6" s="35" t="str">
        <f>IF(CV7="","",IF(CV7="-","【-】","【"&amp;SUBSTITUTE(TEXT(CV7,"#,##0.00"),"-","△")&amp;"】"))</f>
        <v>【59.94】</v>
      </c>
      <c r="CW6" s="36">
        <f>IF(CW7="",NA(),CW7)</f>
        <v>74.55</v>
      </c>
      <c r="CX6" s="36">
        <f t="shared" ref="CX6:DF6" si="11">IF(CX7="",NA(),CX7)</f>
        <v>75.5</v>
      </c>
      <c r="CY6" s="36">
        <f t="shared" si="11"/>
        <v>78.94</v>
      </c>
      <c r="CZ6" s="36">
        <f t="shared" si="11"/>
        <v>80.209999999999994</v>
      </c>
      <c r="DA6" s="36">
        <f t="shared" si="11"/>
        <v>80.510000000000005</v>
      </c>
      <c r="DB6" s="36">
        <f t="shared" si="11"/>
        <v>87.65</v>
      </c>
      <c r="DC6" s="36">
        <f t="shared" si="11"/>
        <v>87.63</v>
      </c>
      <c r="DD6" s="36">
        <f t="shared" si="11"/>
        <v>85.23</v>
      </c>
      <c r="DE6" s="36">
        <f t="shared" si="11"/>
        <v>85.26</v>
      </c>
      <c r="DF6" s="36">
        <f t="shared" si="11"/>
        <v>85.37</v>
      </c>
      <c r="DG6" s="35" t="str">
        <f>IF(DG7="","",IF(DG7="-","【-】","【"&amp;SUBSTITUTE(TEXT(DG7,"#,##0.00"),"-","△")&amp;"】"))</f>
        <v>【90.22】</v>
      </c>
      <c r="DH6" s="36">
        <f>IF(DH7="",NA(),DH7)</f>
        <v>41.84</v>
      </c>
      <c r="DI6" s="36">
        <f t="shared" ref="DI6:DQ6" si="12">IF(DI7="",NA(),DI7)</f>
        <v>42.89</v>
      </c>
      <c r="DJ6" s="36">
        <f t="shared" si="12"/>
        <v>52.29</v>
      </c>
      <c r="DK6" s="36">
        <f t="shared" si="12"/>
        <v>53.39</v>
      </c>
      <c r="DL6" s="36">
        <f t="shared" si="12"/>
        <v>54.62</v>
      </c>
      <c r="DM6" s="36">
        <f t="shared" si="12"/>
        <v>38.69</v>
      </c>
      <c r="DN6" s="36">
        <f t="shared" si="12"/>
        <v>39.65</v>
      </c>
      <c r="DO6" s="36">
        <f t="shared" si="12"/>
        <v>44.31</v>
      </c>
      <c r="DP6" s="36">
        <f t="shared" si="12"/>
        <v>45.75</v>
      </c>
      <c r="DQ6" s="36">
        <f t="shared" si="12"/>
        <v>46.9</v>
      </c>
      <c r="DR6" s="35" t="str">
        <f>IF(DR7="","",IF(DR7="-","【-】","【"&amp;SUBSTITUTE(TEXT(DR7,"#,##0.00"),"-","△")&amp;"】"))</f>
        <v>【47.91】</v>
      </c>
      <c r="DS6" s="36">
        <f>IF(DS7="",NA(),DS7)</f>
        <v>5.31</v>
      </c>
      <c r="DT6" s="36">
        <f t="shared" ref="DT6:EB6" si="13">IF(DT7="",NA(),DT7)</f>
        <v>5.46</v>
      </c>
      <c r="DU6" s="36">
        <f t="shared" si="13"/>
        <v>5.41</v>
      </c>
      <c r="DV6" s="36">
        <f t="shared" si="13"/>
        <v>6.06</v>
      </c>
      <c r="DW6" s="36">
        <f t="shared" si="13"/>
        <v>5.42</v>
      </c>
      <c r="DX6" s="36">
        <f t="shared" si="13"/>
        <v>8.4</v>
      </c>
      <c r="DY6" s="36">
        <f t="shared" si="13"/>
        <v>9.7100000000000009</v>
      </c>
      <c r="DZ6" s="36">
        <f t="shared" si="13"/>
        <v>10.09</v>
      </c>
      <c r="EA6" s="36">
        <f t="shared" si="13"/>
        <v>10.54</v>
      </c>
      <c r="EB6" s="36">
        <f t="shared" si="13"/>
        <v>12.03</v>
      </c>
      <c r="EC6" s="35" t="str">
        <f>IF(EC7="","",IF(EC7="-","【-】","【"&amp;SUBSTITUTE(TEXT(EC7,"#,##0.00"),"-","△")&amp;"】"))</f>
        <v>【15.00】</v>
      </c>
      <c r="ED6" s="36">
        <f>IF(ED7="",NA(),ED7)</f>
        <v>0.63</v>
      </c>
      <c r="EE6" s="36">
        <f t="shared" ref="EE6:EM6" si="14">IF(EE7="",NA(),EE7)</f>
        <v>1.22</v>
      </c>
      <c r="EF6" s="36">
        <f t="shared" si="14"/>
        <v>0.48</v>
      </c>
      <c r="EG6" s="36">
        <f t="shared" si="14"/>
        <v>0.87</v>
      </c>
      <c r="EH6" s="36">
        <f t="shared" si="14"/>
        <v>0.62</v>
      </c>
      <c r="EI6" s="36">
        <f t="shared" si="14"/>
        <v>0.78</v>
      </c>
      <c r="EJ6" s="36">
        <f t="shared" si="14"/>
        <v>0.83</v>
      </c>
      <c r="EK6" s="36">
        <f t="shared" si="14"/>
        <v>0.6</v>
      </c>
      <c r="EL6" s="36">
        <f t="shared" si="14"/>
        <v>0.56000000000000005</v>
      </c>
      <c r="EM6" s="36">
        <f t="shared" si="14"/>
        <v>0.61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412066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84.25</v>
      </c>
      <c r="P7" s="39">
        <v>99.05</v>
      </c>
      <c r="Q7" s="39">
        <v>4568</v>
      </c>
      <c r="R7" s="39">
        <v>49674</v>
      </c>
      <c r="S7" s="39">
        <v>195.4</v>
      </c>
      <c r="T7" s="39">
        <v>254.22</v>
      </c>
      <c r="U7" s="39">
        <v>48962</v>
      </c>
      <c r="V7" s="39">
        <v>195.44</v>
      </c>
      <c r="W7" s="39">
        <v>250.52</v>
      </c>
      <c r="X7" s="39">
        <v>113.55</v>
      </c>
      <c r="Y7" s="39">
        <v>113.2</v>
      </c>
      <c r="Z7" s="39">
        <v>104.75</v>
      </c>
      <c r="AA7" s="39">
        <v>100.49</v>
      </c>
      <c r="AB7" s="39">
        <v>103.54</v>
      </c>
      <c r="AC7" s="39">
        <v>108.24</v>
      </c>
      <c r="AD7" s="39">
        <v>107.8</v>
      </c>
      <c r="AE7" s="39">
        <v>109.04</v>
      </c>
      <c r="AF7" s="39">
        <v>109.64</v>
      </c>
      <c r="AG7" s="39">
        <v>110.95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4.46</v>
      </c>
      <c r="AO7" s="39">
        <v>4.3899999999999997</v>
      </c>
      <c r="AP7" s="39">
        <v>3.77</v>
      </c>
      <c r="AQ7" s="39">
        <v>3.62</v>
      </c>
      <c r="AR7" s="39">
        <v>3.91</v>
      </c>
      <c r="AS7" s="39">
        <v>0.79</v>
      </c>
      <c r="AT7" s="39">
        <v>454.85</v>
      </c>
      <c r="AU7" s="39">
        <v>875.33</v>
      </c>
      <c r="AV7" s="39">
        <v>453.74</v>
      </c>
      <c r="AW7" s="39">
        <v>442.8</v>
      </c>
      <c r="AX7" s="39">
        <v>346.67</v>
      </c>
      <c r="AY7" s="39">
        <v>701</v>
      </c>
      <c r="AZ7" s="39">
        <v>739.59</v>
      </c>
      <c r="BA7" s="39">
        <v>382.09</v>
      </c>
      <c r="BB7" s="39">
        <v>371.31</v>
      </c>
      <c r="BC7" s="39">
        <v>377.63</v>
      </c>
      <c r="BD7" s="39">
        <v>262.87</v>
      </c>
      <c r="BE7" s="39">
        <v>279.75</v>
      </c>
      <c r="BF7" s="39">
        <v>254.61</v>
      </c>
      <c r="BG7" s="39">
        <v>243</v>
      </c>
      <c r="BH7" s="39">
        <v>233.36</v>
      </c>
      <c r="BI7" s="39">
        <v>210.66</v>
      </c>
      <c r="BJ7" s="39">
        <v>330.99</v>
      </c>
      <c r="BK7" s="39">
        <v>324.08999999999997</v>
      </c>
      <c r="BL7" s="39">
        <v>385.06</v>
      </c>
      <c r="BM7" s="39">
        <v>373.09</v>
      </c>
      <c r="BN7" s="39">
        <v>364.71</v>
      </c>
      <c r="BO7" s="39">
        <v>270.87</v>
      </c>
      <c r="BP7" s="39">
        <v>107.75</v>
      </c>
      <c r="BQ7" s="39">
        <v>109.03</v>
      </c>
      <c r="BR7" s="39">
        <v>102.17</v>
      </c>
      <c r="BS7" s="39">
        <v>96.91</v>
      </c>
      <c r="BT7" s="39">
        <v>99.23</v>
      </c>
      <c r="BU7" s="39">
        <v>100.27</v>
      </c>
      <c r="BV7" s="39">
        <v>99.46</v>
      </c>
      <c r="BW7" s="39">
        <v>99.07</v>
      </c>
      <c r="BX7" s="39">
        <v>99.99</v>
      </c>
      <c r="BY7" s="39">
        <v>100.65</v>
      </c>
      <c r="BZ7" s="39">
        <v>105.59</v>
      </c>
      <c r="CA7" s="39">
        <v>230</v>
      </c>
      <c r="CB7" s="39">
        <v>227.48</v>
      </c>
      <c r="CC7" s="39">
        <v>233.86</v>
      </c>
      <c r="CD7" s="39">
        <v>233.09</v>
      </c>
      <c r="CE7" s="39">
        <v>227.14</v>
      </c>
      <c r="CF7" s="39">
        <v>169.62</v>
      </c>
      <c r="CG7" s="39">
        <v>171.78</v>
      </c>
      <c r="CH7" s="39">
        <v>173.03</v>
      </c>
      <c r="CI7" s="39">
        <v>171.15</v>
      </c>
      <c r="CJ7" s="39">
        <v>170.19</v>
      </c>
      <c r="CK7" s="39">
        <v>163.27000000000001</v>
      </c>
      <c r="CL7" s="39">
        <v>69.13</v>
      </c>
      <c r="CM7" s="39">
        <v>68.599999999999994</v>
      </c>
      <c r="CN7" s="39">
        <v>51.63</v>
      </c>
      <c r="CO7" s="39">
        <v>51.19</v>
      </c>
      <c r="CP7" s="39">
        <v>51.5</v>
      </c>
      <c r="CQ7" s="39">
        <v>59.88</v>
      </c>
      <c r="CR7" s="39">
        <v>59.68</v>
      </c>
      <c r="CS7" s="39">
        <v>58.58</v>
      </c>
      <c r="CT7" s="39">
        <v>58.53</v>
      </c>
      <c r="CU7" s="39">
        <v>59.01</v>
      </c>
      <c r="CV7" s="39">
        <v>59.94</v>
      </c>
      <c r="CW7" s="39">
        <v>74.55</v>
      </c>
      <c r="CX7" s="39">
        <v>75.5</v>
      </c>
      <c r="CY7" s="39">
        <v>78.94</v>
      </c>
      <c r="CZ7" s="39">
        <v>80.209999999999994</v>
      </c>
      <c r="DA7" s="39">
        <v>80.510000000000005</v>
      </c>
      <c r="DB7" s="39">
        <v>87.65</v>
      </c>
      <c r="DC7" s="39">
        <v>87.63</v>
      </c>
      <c r="DD7" s="39">
        <v>85.23</v>
      </c>
      <c r="DE7" s="39">
        <v>85.26</v>
      </c>
      <c r="DF7" s="39">
        <v>85.37</v>
      </c>
      <c r="DG7" s="39">
        <v>90.22</v>
      </c>
      <c r="DH7" s="39">
        <v>41.84</v>
      </c>
      <c r="DI7" s="39">
        <v>42.89</v>
      </c>
      <c r="DJ7" s="39">
        <v>52.29</v>
      </c>
      <c r="DK7" s="39">
        <v>53.39</v>
      </c>
      <c r="DL7" s="39">
        <v>54.62</v>
      </c>
      <c r="DM7" s="39">
        <v>38.69</v>
      </c>
      <c r="DN7" s="39">
        <v>39.65</v>
      </c>
      <c r="DO7" s="39">
        <v>44.31</v>
      </c>
      <c r="DP7" s="39">
        <v>45.75</v>
      </c>
      <c r="DQ7" s="39">
        <v>46.9</v>
      </c>
      <c r="DR7" s="39">
        <v>47.91</v>
      </c>
      <c r="DS7" s="39">
        <v>5.31</v>
      </c>
      <c r="DT7" s="39">
        <v>5.46</v>
      </c>
      <c r="DU7" s="39">
        <v>5.41</v>
      </c>
      <c r="DV7" s="39">
        <v>6.06</v>
      </c>
      <c r="DW7" s="39">
        <v>5.42</v>
      </c>
      <c r="DX7" s="39">
        <v>8.4</v>
      </c>
      <c r="DY7" s="39">
        <v>9.7100000000000009</v>
      </c>
      <c r="DZ7" s="39">
        <v>10.09</v>
      </c>
      <c r="EA7" s="39">
        <v>10.54</v>
      </c>
      <c r="EB7" s="39">
        <v>12.03</v>
      </c>
      <c r="EC7" s="39">
        <v>15</v>
      </c>
      <c r="ED7" s="39">
        <v>0.63</v>
      </c>
      <c r="EE7" s="39">
        <v>1.22</v>
      </c>
      <c r="EF7" s="39">
        <v>0.48</v>
      </c>
      <c r="EG7" s="39">
        <v>0.87</v>
      </c>
      <c r="EH7" s="39">
        <v>0.62</v>
      </c>
      <c r="EI7" s="39">
        <v>0.78</v>
      </c>
      <c r="EJ7" s="39">
        <v>0.83</v>
      </c>
      <c r="EK7" s="39">
        <v>0.6</v>
      </c>
      <c r="EL7" s="39">
        <v>0.56000000000000005</v>
      </c>
      <c r="EM7" s="39">
        <v>0.61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master</cp:lastModifiedBy>
  <dcterms:created xsi:type="dcterms:W3CDTF">2017-12-25T01:36:58Z</dcterms:created>
  <dcterms:modified xsi:type="dcterms:W3CDTF">2018-02-20T04:18:39Z</dcterms:modified>
  <cp:category/>
</cp:coreProperties>
</file>