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30公営企業一般\平成29年度経営比較分析表\10.10〆○300921【重要】病院事業に係る「経営比較分析表」の公表について\07 HP掲出\唐津市\"/>
    </mc:Choice>
  </mc:AlternateContent>
  <workbookProtection workbookPassword="B319" lockStructure="1"/>
  <bookViews>
    <workbookView xWindow="0" yWindow="0" windowWidth="20400" windowHeight="7875"/>
  </bookViews>
  <sheets>
    <sheet name="法適用_病院事業" sheetId="4" r:id="rId1"/>
    <sheet name="データ" sheetId="5" state="hidden" r:id="rId2"/>
  </sheets>
  <calcPr calcId="171027"/>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<sst xmlns="http://schemas.openxmlformats.org/spreadsheetml/2006/main" count="293" uniqueCount="147">
  <si>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</si>
  <si>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</si>
  <si>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</si>
  <si>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</si>
  <si>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</si>
  <si>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</si>
  <si>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</si>
  <si>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</si>
  <si>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</si>
  <si>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</si>
  <si>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</si>
  <si>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</si>
  <si>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</si>
  <si>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</si>
  <si>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</si>
  <si>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</si>
  <si>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</si>
  <si>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</si>
  <si>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</si>
  <si>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</si>
  <si>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</si>
  <si>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</si>
  <si>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</si>
  <si>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</si>
  <si>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</si>
  <si>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</si>
  <si>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</si>
  <si>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</si>
  <si>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</si>
  <si>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</si>
  <si>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</si>
  <si>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</si>
  <si>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</si>
  <si>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</si>
  <si>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</si>
  <si>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</si>
  <si>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</si>
  <si>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</si>
  <si>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</si>
  <si>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</si>
  <si>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</si>
  <si>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</si>
  <si>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</si>
  <si>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</si>
  <si>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</si>
  <si>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</si>
  <si>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</si>
  <si>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</si>
  <si>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</si>
  <si>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</si>
  <si>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</si>
  <si>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</si>
  <si>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</si>
  <si>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</si>
  <si>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</si>
  <si>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</si>
  <si>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</si>
  <si>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</si>
  <si>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</si>
  <si>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</si>
  <si>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</si>
  <si>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</si>
  <si>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</si>
  <si>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</si>
  <si>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</si>
  <si>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</si>
  <si>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</si>
  <si>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</si>
  <si>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</si>
  <si>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</si>
  <si>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</si>
  <si>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</si>
  <si>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</si>
  <si>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</si>
  <si>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</si>
  <si>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</si>
  <si>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</si>
  <si>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</si>
  <si>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</si>
  <si>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</si>
  <si>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</si>
  <si>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</si>
  <si>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</si>
  <si>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</si>
  <si>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</si>
  <si>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</si>
  <si>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</si>
  <si>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</si>
  <si>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</si>
  <si>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</si>
  <si>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</si>
  <si>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</si>
  <si>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</si>
  <si>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</si>
  <si>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</si>
  <si>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</si>
  <si>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</si>
  <si>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</si>
  <si>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</si>
  <si>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</si>
  <si>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</si>
  <si>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</si>
  <si>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</si>
  <si>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</si>
  <si>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</si>
  <si>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</si>
  <si>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</si>
  <si>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</si>
  <si>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</si>
  <si>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</si>
  <si>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</si>
  <si>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</si>
  <si>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</si>
  <si>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</si>
  <si>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</si>
  <si>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</si>
  <si>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</si>
  <si>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</si>
  <si>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</si>
  <si>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</si>
  <si>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</si>
  <si>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</si>
  <si>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</si>
  <si>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佐賀県</t>
  </si>
  <si>
    <t>唐津市</t>
  </si>
  <si>
    <t>唐津市民病院きたはた</t>
  </si>
  <si>
    <t>当然財務</t>
  </si>
  <si>
    <t>病院事業</t>
  </si>
  <si>
    <t>一般病院</t>
  </si>
  <si>
    <t>50床以上～100床未満</t>
  </si>
  <si>
    <t>直営</t>
  </si>
  <si>
    <t>-</t>
  </si>
  <si>
    <t>救</t>
  </si>
  <si>
    <t>第２種該当</t>
  </si>
  <si>
    <t>２０：１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</si>
  <si>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</si>
  <si>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</si>
  <si>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</si>
  <si>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</si>
  <si>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</si>
  <si>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</si>
  <si>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</si>
  <si>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入院では、医療必要度の高い慢性期患者の受け皿としての機能やリハビリ等の在宅復帰に向けたサポート機能を担っている。外来では、総合診療機能や地域に不足している在宅医療への積極的な取り組みにより地域のかかりつけ医としての役割を担っている。また、地域包括ケアシステムの構築については、『地域密着型ハブ病院』としての体制を確立させ、先進的事例となることで、市全体での取り組みに繋げる役割がある。</t>
    <rPh sb="1" eb="3">
      <t>ニュウイン</t>
    </rPh>
    <rPh sb="51" eb="52">
      <t>ニナ</t>
    </rPh>
    <rPh sb="66" eb="68">
      <t>キノウ</t>
    </rPh>
    <rPh sb="69" eb="71">
      <t>チイキ</t>
    </rPh>
    <rPh sb="72" eb="74">
      <t>フソク</t>
    </rPh>
    <rPh sb="78" eb="80">
      <t>ザイタク</t>
    </rPh>
    <rPh sb="80" eb="82">
      <t>イリョウ</t>
    </rPh>
    <rPh sb="84" eb="87">
      <t>セッキョクテキ</t>
    </rPh>
    <rPh sb="88" eb="89">
      <t>ト</t>
    </rPh>
    <rPh sb="90" eb="91">
      <t>ク</t>
    </rPh>
    <rPh sb="111" eb="112">
      <t>ニナ</t>
    </rPh>
    <rPh sb="131" eb="133">
      <t>コウチク</t>
    </rPh>
    <rPh sb="187" eb="189">
      <t>ヤクワリ</t>
    </rPh>
    <phoneticPr fontId="5"/>
  </si>
  <si>
    <t>①有形固定資産減価償却率は、平成17年の病院新設から11年と比較的新しいことから、類似病院を下回っている。
②機械備品減価償却率は、法定耐用年数経過を理由に安易な機器更新は行わず、適正な保守点検や修繕を実施しながら機器を長期間使用しているため、類似病院を上回ったと思われる。
③1床当たり有形固定資産は、当院の医療機能から高度医療機器を保持していないため類似病院を下回っている。</t>
    <rPh sb="1" eb="3">
      <t>ユウケイ</t>
    </rPh>
    <rPh sb="3" eb="5">
      <t>コテイ</t>
    </rPh>
    <rPh sb="5" eb="7">
      <t>シサン</t>
    </rPh>
    <rPh sb="7" eb="9">
      <t>ゲンカ</t>
    </rPh>
    <rPh sb="9" eb="11">
      <t>ショウキャク</t>
    </rPh>
    <rPh sb="11" eb="12">
      <t>リツ</t>
    </rPh>
    <rPh sb="14" eb="16">
      <t>ヘイセイ</t>
    </rPh>
    <rPh sb="18" eb="19">
      <t>ネン</t>
    </rPh>
    <rPh sb="20" eb="22">
      <t>ビョウイン</t>
    </rPh>
    <rPh sb="22" eb="24">
      <t>シンセツ</t>
    </rPh>
    <rPh sb="28" eb="29">
      <t>ネン</t>
    </rPh>
    <rPh sb="30" eb="33">
      <t>ヒカクテキ</t>
    </rPh>
    <rPh sb="33" eb="34">
      <t>アタラ</t>
    </rPh>
    <rPh sb="55" eb="57">
      <t>キカイ</t>
    </rPh>
    <rPh sb="57" eb="59">
      <t>ビヒン</t>
    </rPh>
    <rPh sb="59" eb="61">
      <t>ゲンカ</t>
    </rPh>
    <rPh sb="61" eb="63">
      <t>ショウキャク</t>
    </rPh>
    <rPh sb="63" eb="64">
      <t>リツ</t>
    </rPh>
    <rPh sb="66" eb="68">
      <t>ホウテイ</t>
    </rPh>
    <rPh sb="68" eb="70">
      <t>タイヨウ</t>
    </rPh>
    <rPh sb="70" eb="72">
      <t>ネンスウ</t>
    </rPh>
    <rPh sb="72" eb="74">
      <t>ケイカ</t>
    </rPh>
    <rPh sb="75" eb="77">
      <t>リユウ</t>
    </rPh>
    <rPh sb="78" eb="80">
      <t>アンイ</t>
    </rPh>
    <rPh sb="81" eb="83">
      <t>キキ</t>
    </rPh>
    <rPh sb="83" eb="85">
      <t>コウシン</t>
    </rPh>
    <rPh sb="86" eb="87">
      <t>オコナ</t>
    </rPh>
    <rPh sb="90" eb="92">
      <t>テキセイ</t>
    </rPh>
    <rPh sb="93" eb="95">
      <t>ホシュ</t>
    </rPh>
    <rPh sb="95" eb="97">
      <t>テンケン</t>
    </rPh>
    <rPh sb="98" eb="100">
      <t>シュウゼン</t>
    </rPh>
    <rPh sb="101" eb="103">
      <t>ジッシ</t>
    </rPh>
    <rPh sb="107" eb="109">
      <t>キキ</t>
    </rPh>
    <rPh sb="110" eb="113">
      <t>チョウキカン</t>
    </rPh>
    <rPh sb="113" eb="115">
      <t>シヨウ</t>
    </rPh>
    <rPh sb="122" eb="124">
      <t>ルイジ</t>
    </rPh>
    <rPh sb="124" eb="126">
      <t>ビョウイン</t>
    </rPh>
    <rPh sb="127" eb="129">
      <t>ウワマワ</t>
    </rPh>
    <rPh sb="132" eb="133">
      <t>オモ</t>
    </rPh>
    <rPh sb="140" eb="141">
      <t>ショウ</t>
    </rPh>
    <rPh sb="141" eb="142">
      <t>ア</t>
    </rPh>
    <rPh sb="144" eb="146">
      <t>ユウケイ</t>
    </rPh>
    <rPh sb="146" eb="148">
      <t>コテイ</t>
    </rPh>
    <rPh sb="148" eb="150">
      <t>シサン</t>
    </rPh>
    <rPh sb="152" eb="154">
      <t>トウイン</t>
    </rPh>
    <rPh sb="155" eb="157">
      <t>イリョウ</t>
    </rPh>
    <rPh sb="157" eb="159">
      <t>キノウ</t>
    </rPh>
    <rPh sb="161" eb="163">
      <t>コウド</t>
    </rPh>
    <rPh sb="163" eb="165">
      <t>イリョウ</t>
    </rPh>
    <rPh sb="165" eb="167">
      <t>キキ</t>
    </rPh>
    <rPh sb="168" eb="170">
      <t>ホジ</t>
    </rPh>
    <rPh sb="177" eb="179">
      <t>ルイジ</t>
    </rPh>
    <rPh sb="179" eb="181">
      <t>ビョウイン</t>
    </rPh>
    <rPh sb="182" eb="184">
      <t>シタマワ</t>
    </rPh>
    <phoneticPr fontId="5"/>
  </si>
  <si>
    <t>非設置</t>
    <rPh sb="0" eb="1">
      <t>ヒ</t>
    </rPh>
    <rPh sb="1" eb="3">
      <t>セッチ</t>
    </rPh>
    <phoneticPr fontId="5"/>
  </si>
  <si>
    <t>①経常収支比率は、100％を上回っており黒字経営を平成21年度から継続している。
②医業収支比率は、類似病院を上回っているものの直近の2ヶ年は100％を下回っている。
③累積欠損金は、平成23年度に解消済みである。
④病床利用率は、医療連携の積極的な取り組みにより、類似病院より高い水準を維持している。
⑤入院患者1人1日当たり収益は、当院の入院機能が療養のみのため類似病院を下回ることになる。
⑥外来患者1人1日当たり収益は、外来の大部分が高齢者の内科診療（再診）であるため類似病院を下回ることになる。
⑦職員給与費対医業収益比率は、非常勤職員での業務対応により類似病院を下回っている。
⑧材料費対医業収益比率は、当院の医療機能から高い比率とはならない。取り組みとしては、後発品の採用や、在庫管理の適正化に努めている。</t>
    <rPh sb="1" eb="3">
      <t>ケイジョウ</t>
    </rPh>
    <rPh sb="3" eb="5">
      <t>シュウシ</t>
    </rPh>
    <rPh sb="5" eb="7">
      <t>ヒリツ</t>
    </rPh>
    <rPh sb="14" eb="16">
      <t>ウワマワ</t>
    </rPh>
    <rPh sb="20" eb="22">
      <t>クロジ</t>
    </rPh>
    <rPh sb="22" eb="24">
      <t>ケイエイ</t>
    </rPh>
    <rPh sb="25" eb="27">
      <t>ヘイセイ</t>
    </rPh>
    <rPh sb="29" eb="30">
      <t>ネン</t>
    </rPh>
    <rPh sb="30" eb="31">
      <t>ド</t>
    </rPh>
    <rPh sb="33" eb="35">
      <t>ケイゾク</t>
    </rPh>
    <rPh sb="42" eb="44">
      <t>イギョウ</t>
    </rPh>
    <rPh sb="44" eb="46">
      <t>シュウシ</t>
    </rPh>
    <rPh sb="46" eb="48">
      <t>ヒリツ</t>
    </rPh>
    <rPh sb="55" eb="57">
      <t>ウワマワ</t>
    </rPh>
    <rPh sb="64" eb="66">
      <t>チョッキン</t>
    </rPh>
    <rPh sb="69" eb="70">
      <t>ネン</t>
    </rPh>
    <rPh sb="76" eb="78">
      <t>シタマワ</t>
    </rPh>
    <rPh sb="85" eb="87">
      <t>ルイセキ</t>
    </rPh>
    <rPh sb="87" eb="90">
      <t>ケッソンキン</t>
    </rPh>
    <rPh sb="92" eb="94">
      <t>ヘイセイ</t>
    </rPh>
    <rPh sb="96" eb="98">
      <t>ネンド</t>
    </rPh>
    <rPh sb="99" eb="101">
      <t>カイショウ</t>
    </rPh>
    <rPh sb="101" eb="102">
      <t>ズ</t>
    </rPh>
    <rPh sb="109" eb="111">
      <t>ビョウショウ</t>
    </rPh>
    <rPh sb="111" eb="114">
      <t>リヨウリツ</t>
    </rPh>
    <rPh sb="116" eb="118">
      <t>イリョウ</t>
    </rPh>
    <rPh sb="118" eb="120">
      <t>レンケイ</t>
    </rPh>
    <rPh sb="121" eb="124">
      <t>セッキョクテキ</t>
    </rPh>
    <rPh sb="125" eb="126">
      <t>ト</t>
    </rPh>
    <rPh sb="127" eb="128">
      <t>ク</t>
    </rPh>
    <rPh sb="133" eb="135">
      <t>ルイジ</t>
    </rPh>
    <rPh sb="135" eb="137">
      <t>ビョウイン</t>
    </rPh>
    <rPh sb="139" eb="140">
      <t>タカ</t>
    </rPh>
    <rPh sb="141" eb="143">
      <t>スイジュン</t>
    </rPh>
    <rPh sb="144" eb="146">
      <t>イジ</t>
    </rPh>
    <rPh sb="153" eb="155">
      <t>ニュウイン</t>
    </rPh>
    <rPh sb="155" eb="157">
      <t>カンジャ</t>
    </rPh>
    <rPh sb="158" eb="159">
      <t>ニン</t>
    </rPh>
    <rPh sb="160" eb="161">
      <t>ニチ</t>
    </rPh>
    <rPh sb="161" eb="162">
      <t>ア</t>
    </rPh>
    <rPh sb="164" eb="166">
      <t>シュウエキ</t>
    </rPh>
    <rPh sb="168" eb="170">
      <t>トウイン</t>
    </rPh>
    <rPh sb="171" eb="173">
      <t>ニュウイン</t>
    </rPh>
    <rPh sb="173" eb="175">
      <t>キノウ</t>
    </rPh>
    <rPh sb="176" eb="178">
      <t>リョウヨウ</t>
    </rPh>
    <rPh sb="183" eb="185">
      <t>ルイジ</t>
    </rPh>
    <rPh sb="185" eb="187">
      <t>ビョウイン</t>
    </rPh>
    <rPh sb="188" eb="190">
      <t>シタマワ</t>
    </rPh>
    <rPh sb="199" eb="201">
      <t>ガイライ</t>
    </rPh>
    <rPh sb="214" eb="216">
      <t>ガイライ</t>
    </rPh>
    <rPh sb="217" eb="220">
      <t>ダイブブン</t>
    </rPh>
    <rPh sb="221" eb="224">
      <t>コウレイシャ</t>
    </rPh>
    <rPh sb="225" eb="227">
      <t>ナイカ</t>
    </rPh>
    <rPh sb="227" eb="229">
      <t>シンリョウ</t>
    </rPh>
    <rPh sb="230" eb="232">
      <t>サイシン</t>
    </rPh>
    <rPh sb="254" eb="256">
      <t>ショクイン</t>
    </rPh>
    <rPh sb="256" eb="258">
      <t>キュウヨ</t>
    </rPh>
    <rPh sb="258" eb="259">
      <t>ヒ</t>
    </rPh>
    <rPh sb="259" eb="260">
      <t>タイ</t>
    </rPh>
    <rPh sb="260" eb="262">
      <t>イギョウ</t>
    </rPh>
    <rPh sb="262" eb="264">
      <t>シュウエキ</t>
    </rPh>
    <rPh sb="264" eb="266">
      <t>ヒリツ</t>
    </rPh>
    <rPh sb="268" eb="271">
      <t>ヒジョウキン</t>
    </rPh>
    <rPh sb="271" eb="273">
      <t>ショクイン</t>
    </rPh>
    <rPh sb="275" eb="277">
      <t>ギョウム</t>
    </rPh>
    <rPh sb="277" eb="279">
      <t>タイオウ</t>
    </rPh>
    <rPh sb="296" eb="299">
      <t>ザイリョウヒ</t>
    </rPh>
    <rPh sb="299" eb="300">
      <t>タイ</t>
    </rPh>
    <rPh sb="300" eb="302">
      <t>イギョウ</t>
    </rPh>
    <rPh sb="302" eb="304">
      <t>シュウエキ</t>
    </rPh>
    <rPh sb="304" eb="306">
      <t>ヒリツ</t>
    </rPh>
    <rPh sb="317" eb="318">
      <t>タカ</t>
    </rPh>
    <rPh sb="319" eb="321">
      <t>ヒリツ</t>
    </rPh>
    <rPh sb="328" eb="329">
      <t>ト</t>
    </rPh>
    <rPh sb="330" eb="331">
      <t>ク</t>
    </rPh>
    <rPh sb="337" eb="339">
      <t>コウハツ</t>
    </rPh>
    <rPh sb="339" eb="340">
      <t>ヒン</t>
    </rPh>
    <rPh sb="341" eb="343">
      <t>サイヨウ</t>
    </rPh>
    <rPh sb="345" eb="347">
      <t>ザイコ</t>
    </rPh>
    <rPh sb="347" eb="349">
      <t>カンリ</t>
    </rPh>
    <rPh sb="350" eb="353">
      <t>テキセイカ</t>
    </rPh>
    <rPh sb="354" eb="355">
      <t>ツト</t>
    </rPh>
    <phoneticPr fontId="5"/>
  </si>
  <si>
    <t>　小規模病院で医療機能としては療養型のみではあるが、他医療機関等との積極的な医療連携や、地域のかかりつけ医としての地道な取り組みにより収入を確保し、人員配置の適正化、委託業務や使用機器・材料の見直し等により費用を削減することで健全な病院経営を継続してきた。
　今後は、改革プランの目標である医業収支比率の100％達成に向け、収入面では他医療機関等との更なる連携強化と適正なベッドコントロールにより病床稼働率を高い水準で維持し、医療必要度の高い患者受け入れにより入院収益の確保に努める。支出面では、人員配置の適正化の継続、各種業務の随時見直し及び投資事業の適正な実施により無駄な支出を抑える。
　健全経営を継続するとともに、地域包括ケアシステムの早期構築に向け『地域密着型ハブ病院』としての体制確立に取り組む。</t>
    <rPh sb="1" eb="4">
      <t>ショウキボ</t>
    </rPh>
    <rPh sb="4" eb="6">
      <t>ビョウイン</t>
    </rPh>
    <rPh sb="7" eb="9">
      <t>イリョウ</t>
    </rPh>
    <rPh sb="9" eb="11">
      <t>キノウ</t>
    </rPh>
    <rPh sb="15" eb="18">
      <t>リョウヨウガタ</t>
    </rPh>
    <rPh sb="26" eb="27">
      <t>タ</t>
    </rPh>
    <rPh sb="27" eb="29">
      <t>イリョウ</t>
    </rPh>
    <rPh sb="34" eb="37">
      <t>セッキョクテキ</t>
    </rPh>
    <rPh sb="38" eb="40">
      <t>イリョウ</t>
    </rPh>
    <rPh sb="40" eb="42">
      <t>レンケイ</t>
    </rPh>
    <rPh sb="44" eb="46">
      <t>チイキ</t>
    </rPh>
    <rPh sb="52" eb="53">
      <t>イ</t>
    </rPh>
    <rPh sb="57" eb="59">
      <t>ジミチ</t>
    </rPh>
    <rPh sb="60" eb="61">
      <t>ト</t>
    </rPh>
    <rPh sb="62" eb="63">
      <t>ク</t>
    </rPh>
    <rPh sb="67" eb="69">
      <t>シュウニュウ</t>
    </rPh>
    <rPh sb="70" eb="72">
      <t>カクホ</t>
    </rPh>
    <rPh sb="74" eb="76">
      <t>ジンイン</t>
    </rPh>
    <rPh sb="76" eb="78">
      <t>ハイチ</t>
    </rPh>
    <rPh sb="79" eb="82">
      <t>テキセイカ</t>
    </rPh>
    <rPh sb="83" eb="85">
      <t>イタク</t>
    </rPh>
    <rPh sb="85" eb="87">
      <t>ギョウム</t>
    </rPh>
    <rPh sb="88" eb="90">
      <t>シヨウ</t>
    </rPh>
    <rPh sb="90" eb="92">
      <t>キキ</t>
    </rPh>
    <rPh sb="93" eb="95">
      <t>ザイリョウ</t>
    </rPh>
    <rPh sb="96" eb="98">
      <t>ミナオ</t>
    </rPh>
    <rPh sb="99" eb="100">
      <t>トウ</t>
    </rPh>
    <rPh sb="103" eb="105">
      <t>ヒヨウ</t>
    </rPh>
    <rPh sb="106" eb="108">
      <t>サクゲン</t>
    </rPh>
    <rPh sb="113" eb="115">
      <t>ケンゼン</t>
    </rPh>
    <rPh sb="116" eb="118">
      <t>ビョウイン</t>
    </rPh>
    <rPh sb="118" eb="120">
      <t>ケイエイ</t>
    </rPh>
    <rPh sb="121" eb="123">
      <t>ケイゾク</t>
    </rPh>
    <rPh sb="130" eb="132">
      <t>コンゴ</t>
    </rPh>
    <rPh sb="159" eb="160">
      <t>ム</t>
    </rPh>
    <rPh sb="162" eb="165">
      <t>シュウニュウメン</t>
    </rPh>
    <rPh sb="167" eb="168">
      <t>タ</t>
    </rPh>
    <rPh sb="168" eb="170">
      <t>イリョウ</t>
    </rPh>
    <rPh sb="175" eb="176">
      <t>サラ</t>
    </rPh>
    <rPh sb="178" eb="180">
      <t>レンケイ</t>
    </rPh>
    <rPh sb="180" eb="182">
      <t>キョウカ</t>
    </rPh>
    <rPh sb="183" eb="185">
      <t>テキセイ</t>
    </rPh>
    <rPh sb="198" eb="200">
      <t>ビョウショウ</t>
    </rPh>
    <rPh sb="200" eb="202">
      <t>カドウ</t>
    </rPh>
    <rPh sb="202" eb="203">
      <t>リツ</t>
    </rPh>
    <rPh sb="204" eb="205">
      <t>タカ</t>
    </rPh>
    <rPh sb="206" eb="208">
      <t>スイジュン</t>
    </rPh>
    <rPh sb="209" eb="211">
      <t>イジ</t>
    </rPh>
    <rPh sb="213" eb="215">
      <t>イリョウ</t>
    </rPh>
    <rPh sb="215" eb="218">
      <t>ヒツヨウド</t>
    </rPh>
    <rPh sb="219" eb="220">
      <t>タカ</t>
    </rPh>
    <rPh sb="221" eb="223">
      <t>カンジャ</t>
    </rPh>
    <rPh sb="223" eb="224">
      <t>ウ</t>
    </rPh>
    <rPh sb="225" eb="226">
      <t>イ</t>
    </rPh>
    <rPh sb="230" eb="232">
      <t>ニュウイン</t>
    </rPh>
    <rPh sb="232" eb="234">
      <t>シュウエキ</t>
    </rPh>
    <rPh sb="235" eb="237">
      <t>カクホ</t>
    </rPh>
    <rPh sb="238" eb="239">
      <t>ツト</t>
    </rPh>
    <rPh sb="242" eb="244">
      <t>シシュツ</t>
    </rPh>
    <rPh sb="244" eb="245">
      <t>メン</t>
    </rPh>
    <rPh sb="248" eb="250">
      <t>ジンイン</t>
    </rPh>
    <rPh sb="250" eb="252">
      <t>ハイチ</t>
    </rPh>
    <rPh sb="253" eb="256">
      <t>テキセイカ</t>
    </rPh>
    <rPh sb="257" eb="259">
      <t>ケイゾク</t>
    </rPh>
    <rPh sb="260" eb="262">
      <t>カクシュ</t>
    </rPh>
    <rPh sb="262" eb="264">
      <t>ギョウム</t>
    </rPh>
    <rPh sb="265" eb="267">
      <t>ズイジ</t>
    </rPh>
    <rPh sb="267" eb="269">
      <t>ミナオ</t>
    </rPh>
    <rPh sb="270" eb="271">
      <t>オヨ</t>
    </rPh>
    <rPh sb="272" eb="274">
      <t>トウシ</t>
    </rPh>
    <rPh sb="274" eb="276">
      <t>ジギョウ</t>
    </rPh>
    <rPh sb="277" eb="279">
      <t>テキセイ</t>
    </rPh>
    <rPh sb="280" eb="282">
      <t>ジッシ</t>
    </rPh>
    <rPh sb="285" eb="287">
      <t>ムダ</t>
    </rPh>
    <rPh sb="288" eb="290">
      <t>シシュツ</t>
    </rPh>
    <rPh sb="291" eb="292">
      <t>オサ</t>
    </rPh>
    <rPh sb="297" eb="299">
      <t>ケンゼン</t>
    </rPh>
    <rPh sb="299" eb="301">
      <t>ケイエイ</t>
    </rPh>
    <rPh sb="302" eb="304">
      <t>ケイゾク</t>
    </rPh>
    <rPh sb="330" eb="332">
      <t>チイキ</t>
    </rPh>
    <rPh sb="332" eb="335">
      <t>ミッチャクガタ</t>
    </rPh>
    <rPh sb="337" eb="339">
      <t>ビョウイン</t>
    </rPh>
    <rPh sb="344" eb="346">
      <t>タイセイ</t>
    </rPh>
    <rPh sb="346" eb="348">
      <t>カクリツ</t>
    </rPh>
    <rPh sb="349" eb="350">
      <t>ト</t>
    </rPh>
    <rPh sb="351" eb="352">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</si>
</sst>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85.8</c:v>
                </c:pt>
                <c:pt idx="1">
                  <c:v>82.1</c:v>
                </c:pt>
                <c:pt idx="2">
                  <c:v>84.6</c:v>
                </c:pt>
                <c:pt idx="3">
                  <c:v>84.9</c:v>
                </c:pt>
                <c:pt idx="4">
                  <c:v>88.6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6787792"/>
        <c:axId val="18678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6787792"/>
        <c:axId val="186788176"/>
      </c:lineChart>
      <c:dateAx>
        <c:axId val="186787792"/>
        <c:scaling>
          <c:orientation val="minMax"/>
        </c:scaling>
        <c:delete val="1"/>
        <c:axPos val="b"/>
        <c:numFmt formatCode="ge" sourceLinked="1"/>
        <c:majorTickMark val="none"/>
        <c:minorTickMark val="none"/>
        <c:tickLblPos val="none"/>
        <c:crossAx val="186788176"/>
        <c:crosses val="autoZero"/>
        <c:auto val="1"/>
        <c:lblOffset val="100"/>
        <c:baseTimeUnit val="years"/>
      </c:dateAx>
      <c:valAx>
        <c:axId val="18678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78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5566</c:v>
                </c:pt>
                <c:pt idx="1">
                  <c:v>5402</c:v>
                </c:pt>
                <c:pt idx="2">
                  <c:v>4768</c:v>
                </c:pt>
                <c:pt idx="3">
                  <c:v>4865</c:v>
                </c:pt>
                <c:pt idx="4">
                  <c:v>5315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8482424"/>
        <c:axId val="1884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8482424"/>
        <c:axId val="188482816"/>
      </c:lineChart>
      <c:dateAx>
        <c:axId val="188482424"/>
        <c:scaling>
          <c:orientation val="minMax"/>
        </c:scaling>
        <c:delete val="1"/>
        <c:axPos val="b"/>
        <c:numFmt formatCode="ge" sourceLinked="1"/>
        <c:majorTickMark val="none"/>
        <c:minorTickMark val="none"/>
        <c:tickLblPos val="none"/>
        <c:crossAx val="188482816"/>
        <c:crosses val="autoZero"/>
        <c:auto val="1"/>
        <c:lblOffset val="100"/>
        <c:baseTimeUnit val="years"/>
      </c:dateAx>
      <c:valAx>
        <c:axId val="188482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482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20004</c:v>
                </c:pt>
                <c:pt idx="1">
                  <c:v>20186</c:v>
                </c:pt>
                <c:pt idx="2">
                  <c:v>20103</c:v>
                </c:pt>
                <c:pt idx="3">
                  <c:v>19582</c:v>
                </c:pt>
                <c:pt idx="4">
                  <c:v>19247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8483600"/>
        <c:axId val="18848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8483600"/>
        <c:axId val="188483992"/>
      </c:lineChart>
      <c:dateAx>
        <c:axId val="188483600"/>
        <c:scaling>
          <c:orientation val="minMax"/>
        </c:scaling>
        <c:delete val="1"/>
        <c:axPos val="b"/>
        <c:numFmt formatCode="ge" sourceLinked="1"/>
        <c:majorTickMark val="none"/>
        <c:minorTickMark val="none"/>
        <c:tickLblPos val="none"/>
        <c:crossAx val="188483992"/>
        <c:crosses val="autoZero"/>
        <c:auto val="1"/>
        <c:lblOffset val="100"/>
        <c:baseTimeUnit val="years"/>
      </c:dateAx>
      <c:valAx>
        <c:axId val="188483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48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7779992"/>
        <c:axId val="18758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7779992"/>
        <c:axId val="187584216"/>
      </c:lineChart>
      <c:dateAx>
        <c:axId val="187779992"/>
        <c:scaling>
          <c:orientation val="minMax"/>
        </c:scaling>
        <c:delete val="1"/>
        <c:axPos val="b"/>
        <c:numFmt formatCode="ge" sourceLinked="1"/>
        <c:majorTickMark val="none"/>
        <c:minorTickMark val="none"/>
        <c:tickLblPos val="none"/>
        <c:crossAx val="187584216"/>
        <c:crosses val="autoZero"/>
        <c:auto val="1"/>
        <c:lblOffset val="100"/>
        <c:baseTimeUnit val="years"/>
      </c:dateAx>
      <c:valAx>
        <c:axId val="18758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7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108.4</c:v>
                </c:pt>
                <c:pt idx="1">
                  <c:v>109.3</c:v>
                </c:pt>
                <c:pt idx="2">
                  <c:v>100.8</c:v>
                </c:pt>
                <c:pt idx="3">
                  <c:v>94.5</c:v>
                </c:pt>
                <c:pt idx="4">
                  <c:v>96.1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7745536"/>
        <c:axId val="18762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7745536"/>
        <c:axId val="187629544"/>
      </c:lineChart>
      <c:dateAx>
        <c:axId val="187745536"/>
        <c:scaling>
          <c:orientation val="minMax"/>
        </c:scaling>
        <c:delete val="1"/>
        <c:axPos val="b"/>
        <c:numFmt formatCode="ge" sourceLinked="1"/>
        <c:majorTickMark val="none"/>
        <c:minorTickMark val="none"/>
        <c:tickLblPos val="none"/>
        <c:crossAx val="187629544"/>
        <c:crosses val="autoZero"/>
        <c:auto val="1"/>
        <c:lblOffset val="100"/>
        <c:baseTimeUnit val="years"/>
      </c:dateAx>
      <c:valAx>
        <c:axId val="187629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74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122.2</c:v>
                </c:pt>
                <c:pt idx="1">
                  <c:v>124.3</c:v>
                </c:pt>
                <c:pt idx="2">
                  <c:v>116.7</c:v>
                </c:pt>
                <c:pt idx="3">
                  <c:v>104</c:v>
                </c:pt>
                <c:pt idx="4">
                  <c:v>105.2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7743408"/>
        <c:axId val="18763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7743408"/>
        <c:axId val="187631032"/>
      </c:lineChart>
      <c:dateAx>
        <c:axId val="187743408"/>
        <c:scaling>
          <c:orientation val="minMax"/>
        </c:scaling>
        <c:delete val="1"/>
        <c:axPos val="b"/>
        <c:numFmt formatCode="ge" sourceLinked="1"/>
        <c:majorTickMark val="none"/>
        <c:minorTickMark val="none"/>
        <c:tickLblPos val="none"/>
        <c:crossAx val="187631032"/>
        <c:crosses val="autoZero"/>
        <c:auto val="1"/>
        <c:lblOffset val="100"/>
        <c:baseTimeUnit val="years"/>
      </c:dateAx>
      <c:valAx>
        <c:axId val="187631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774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27.1</c:v>
                </c:pt>
                <c:pt idx="1">
                  <c:v>28.3</c:v>
                </c:pt>
                <c:pt idx="2">
                  <c:v>32.299999999999997</c:v>
                </c:pt>
                <c:pt idx="3">
                  <c:v>33.200000000000003</c:v>
                </c:pt>
                <c:pt idx="4">
                  <c:v>34.799999999999997</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8445400"/>
        <c:axId val="1878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8445400"/>
        <c:axId val="187810528"/>
      </c:lineChart>
      <c:dateAx>
        <c:axId val="188445400"/>
        <c:scaling>
          <c:orientation val="minMax"/>
        </c:scaling>
        <c:delete val="1"/>
        <c:axPos val="b"/>
        <c:numFmt formatCode="ge" sourceLinked="1"/>
        <c:majorTickMark val="none"/>
        <c:minorTickMark val="none"/>
        <c:tickLblPos val="none"/>
        <c:crossAx val="187810528"/>
        <c:crosses val="autoZero"/>
        <c:auto val="1"/>
        <c:lblOffset val="100"/>
        <c:baseTimeUnit val="years"/>
      </c:dateAx>
      <c:valAx>
        <c:axId val="18781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44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81</c:v>
                </c:pt>
                <c:pt idx="1">
                  <c:v>78.7</c:v>
                </c:pt>
                <c:pt idx="2">
                  <c:v>85.7</c:v>
                </c:pt>
                <c:pt idx="3">
                  <c:v>81.400000000000006</c:v>
                </c:pt>
                <c:pt idx="4">
                  <c:v>79.3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7826248"/>
        <c:axId val="18782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7826248"/>
        <c:axId val="187826640"/>
      </c:lineChart>
      <c:dateAx>
        <c:axId val="187826248"/>
        <c:scaling>
          <c:orientation val="minMax"/>
        </c:scaling>
        <c:delete val="1"/>
        <c:axPos val="b"/>
        <c:numFmt formatCode="ge" sourceLinked="1"/>
        <c:majorTickMark val="none"/>
        <c:minorTickMark val="none"/>
        <c:tickLblPos val="none"/>
        <c:crossAx val="187826640"/>
        <c:crosses val="autoZero"/>
        <c:auto val="1"/>
        <c:lblOffset val="100"/>
        <c:baseTimeUnit val="years"/>
      </c:dateAx>
      <c:valAx>
        <c:axId val="18782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2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25880286</c:v>
                </c:pt>
                <c:pt idx="1">
                  <c:v>26001679</c:v>
                </c:pt>
                <c:pt idx="2">
                  <c:v>26315929</c:v>
                </c:pt>
                <c:pt idx="3">
                  <c:v>27081286</c:v>
                </c:pt>
                <c:pt idx="4">
                  <c:v>27439321</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7827424"/>
        <c:axId val="18782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7827424"/>
        <c:axId val="187827816"/>
      </c:lineChart>
      <c:dateAx>
        <c:axId val="187827424"/>
        <c:scaling>
          <c:orientation val="minMax"/>
        </c:scaling>
        <c:delete val="1"/>
        <c:axPos val="b"/>
        <c:numFmt formatCode="ge" sourceLinked="1"/>
        <c:majorTickMark val="none"/>
        <c:minorTickMark val="none"/>
        <c:tickLblPos val="none"/>
        <c:crossAx val="187827816"/>
        <c:crosses val="autoZero"/>
        <c:auto val="1"/>
        <c:lblOffset val="100"/>
        <c:baseTimeUnit val="years"/>
      </c:dateAx>
      <c:valAx>
        <c:axId val="187827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82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5.5</c:v>
                </c:pt>
                <c:pt idx="1">
                  <c:v>5.8</c:v>
                </c:pt>
                <c:pt idx="2">
                  <c:v>5.3</c:v>
                </c:pt>
                <c:pt idx="3">
                  <c:v>4.7</c:v>
                </c:pt>
                <c:pt idx="4">
                  <c:v>4.4000000000000004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7828600"/>
        <c:axId val="18782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7828600"/>
        <c:axId val="187828992"/>
      </c:lineChart>
      <c:dateAx>
        <c:axId val="187828600"/>
        <c:scaling>
          <c:orientation val="minMax"/>
        </c:scaling>
        <c:delete val="1"/>
        <c:axPos val="b"/>
        <c:numFmt formatCode="ge" sourceLinked="1"/>
        <c:majorTickMark val="none"/>
        <c:minorTickMark val="none"/>
        <c:tickLblPos val="none"/>
        <c:crossAx val="187828992"/>
        <c:crosses val="autoZero"/>
        <c:auto val="1"/>
        <c:lblOffset val="100"/>
        <c:baseTimeUnit val="years"/>
      </c:dateAx>
      <c:valAx>
        <c:axId val="1878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28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41.5</c:v>
                </c:pt>
                <c:pt idx="1">
                  <c:v>42.6</c:v>
                </c:pt>
                <c:pt idx="2">
                  <c:v>47.3</c:v>
                </c:pt>
                <c:pt idx="3">
                  <c:v>55.1</c:v>
                </c:pt>
                <c:pt idx="4">
                  <c:v>53.5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8481248"/>
        <c:axId val="18848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8481248"/>
        <c:axId val="188481640"/>
      </c:lineChart>
      <c:dateAx>
        <c:axId val="188481248"/>
        <c:scaling>
          <c:orientation val="minMax"/>
        </c:scaling>
        <c:delete val="1"/>
        <c:axPos val="b"/>
        <c:numFmt formatCode="ge" sourceLinked="1"/>
        <c:majorTickMark val="none"/>
        <c:minorTickMark val="none"/>
        <c:tickLblPos val="none"/>
        <c:crossAx val="188481640"/>
        <c:crosses val="autoZero"/>
        <c:auto val="1"/>
        <c:lblOffset val="100"/>
        <c:baseTimeUnit val="years"/>
      </c:dateAx>
      <c:valAx>
        <c:axId val="188481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84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85" sqref="NJ8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佐賀県唐津市　唐津市民病院きたはた</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144</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56</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125001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4573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２０：１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56</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56</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145</v>
      </c>
      <c r="NK30" s="146"/>
      <c r="NL30" s="146"/>
      <c r="NM30" s="146"/>
      <c r="NN30" s="146"/>
      <c r="NO30" s="146"/>
      <c r="NP30" s="146"/>
      <c r="NQ30" s="146"/>
      <c r="NR30" s="146"/>
      <c r="NS30" s="146"/>
      <c r="NT30" s="146"/>
      <c r="NU30" s="146"/>
      <c r="NV30" s="146"/>
      <c r="NW30" s="146"/>
      <c r="NX30" s="14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x14ac:dyDescent="0.15">
      <c r="A33" s="2"/>
      <c r="B33" s="26"/>
      <c r="D33" s="6"/>
      <c r="E33" s="6"/>
      <c r="F33" s="6"/>
      <c r="G33" s="99" t="s">
        <v>37</v>
      </c>
      <c r="H33" s="99"/>
      <c r="I33" s="99"/>
      <c r="J33" s="99"/>
      <c r="K33" s="99"/>
      <c r="L33" s="99"/>
      <c r="M33" s="99"/>
      <c r="N33" s="99"/>
      <c r="O33" s="99"/>
      <c r="P33" s="100">
        <f>データ!AH7</f>
        <v>122.2</v>
      </c>
      <c r="Q33" s="101"/>
      <c r="R33" s="101"/>
      <c r="S33" s="101"/>
      <c r="T33" s="101"/>
      <c r="U33" s="101"/>
      <c r="V33" s="101"/>
      <c r="W33" s="101"/>
      <c r="X33" s="101"/>
      <c r="Y33" s="101"/>
      <c r="Z33" s="101"/>
      <c r="AA33" s="101"/>
      <c r="AB33" s="101"/>
      <c r="AC33" s="101"/>
      <c r="AD33" s="102"/>
      <c r="AE33" s="100">
        <f>データ!AI7</f>
        <v>124.3</v>
      </c>
      <c r="AF33" s="101"/>
      <c r="AG33" s="101"/>
      <c r="AH33" s="101"/>
      <c r="AI33" s="101"/>
      <c r="AJ33" s="101"/>
      <c r="AK33" s="101"/>
      <c r="AL33" s="101"/>
      <c r="AM33" s="101"/>
      <c r="AN33" s="101"/>
      <c r="AO33" s="101"/>
      <c r="AP33" s="101"/>
      <c r="AQ33" s="101"/>
      <c r="AR33" s="101"/>
      <c r="AS33" s="102"/>
      <c r="AT33" s="100">
        <f>データ!AJ7</f>
        <v>116.7</v>
      </c>
      <c r="AU33" s="101"/>
      <c r="AV33" s="101"/>
      <c r="AW33" s="101"/>
      <c r="AX33" s="101"/>
      <c r="AY33" s="101"/>
      <c r="AZ33" s="101"/>
      <c r="BA33" s="101"/>
      <c r="BB33" s="101"/>
      <c r="BC33" s="101"/>
      <c r="BD33" s="101"/>
      <c r="BE33" s="101"/>
      <c r="BF33" s="101"/>
      <c r="BG33" s="101"/>
      <c r="BH33" s="102"/>
      <c r="BI33" s="100">
        <f>データ!AK7</f>
        <v>104</v>
      </c>
      <c r="BJ33" s="101"/>
      <c r="BK33" s="101"/>
      <c r="BL33" s="101"/>
      <c r="BM33" s="101"/>
      <c r="BN33" s="101"/>
      <c r="BO33" s="101"/>
      <c r="BP33" s="101"/>
      <c r="BQ33" s="101"/>
      <c r="BR33" s="101"/>
      <c r="BS33" s="101"/>
      <c r="BT33" s="101"/>
      <c r="BU33" s="101"/>
      <c r="BV33" s="101"/>
      <c r="BW33" s="102"/>
      <c r="BX33" s="100">
        <f>データ!AL7</f>
        <v>105.2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108.4</v>
      </c>
      <c r="DE33" s="101"/>
      <c r="DF33" s="101"/>
      <c r="DG33" s="101"/>
      <c r="DH33" s="101"/>
      <c r="DI33" s="101"/>
      <c r="DJ33" s="101"/>
      <c r="DK33" s="101"/>
      <c r="DL33" s="101"/>
      <c r="DM33" s="101"/>
      <c r="DN33" s="101"/>
      <c r="DO33" s="101"/>
      <c r="DP33" s="101"/>
      <c r="DQ33" s="101"/>
      <c r="DR33" s="102"/>
      <c r="DS33" s="100">
        <f>データ!AT7</f>
        <v>109.3</v>
      </c>
      <c r="DT33" s="101"/>
      <c r="DU33" s="101"/>
      <c r="DV33" s="101"/>
      <c r="DW33" s="101"/>
      <c r="DX33" s="101"/>
      <c r="DY33" s="101"/>
      <c r="DZ33" s="101"/>
      <c r="EA33" s="101"/>
      <c r="EB33" s="101"/>
      <c r="EC33" s="101"/>
      <c r="ED33" s="101"/>
      <c r="EE33" s="101"/>
      <c r="EF33" s="101"/>
      <c r="EG33" s="102"/>
      <c r="EH33" s="100">
        <f>データ!AU7</f>
        <v>100.8</v>
      </c>
      <c r="EI33" s="101"/>
      <c r="EJ33" s="101"/>
      <c r="EK33" s="101"/>
      <c r="EL33" s="101"/>
      <c r="EM33" s="101"/>
      <c r="EN33" s="101"/>
      <c r="EO33" s="101"/>
      <c r="EP33" s="101"/>
      <c r="EQ33" s="101"/>
      <c r="ER33" s="101"/>
      <c r="ES33" s="101"/>
      <c r="ET33" s="101"/>
      <c r="EU33" s="101"/>
      <c r="EV33" s="102"/>
      <c r="EW33" s="100">
        <f>データ!AV7</f>
        <v>94.5</v>
      </c>
      <c r="EX33" s="101"/>
      <c r="EY33" s="101"/>
      <c r="EZ33" s="101"/>
      <c r="FA33" s="101"/>
      <c r="FB33" s="101"/>
      <c r="FC33" s="101"/>
      <c r="FD33" s="101"/>
      <c r="FE33" s="101"/>
      <c r="FF33" s="101"/>
      <c r="FG33" s="101"/>
      <c r="FH33" s="101"/>
      <c r="FI33" s="101"/>
      <c r="FJ33" s="101"/>
      <c r="FK33" s="102"/>
      <c r="FL33" s="100">
        <f>データ!AW7</f>
        <v>96.1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85.8</v>
      </c>
      <c r="KG33" s="101"/>
      <c r="KH33" s="101"/>
      <c r="KI33" s="101"/>
      <c r="KJ33" s="101"/>
      <c r="KK33" s="101"/>
      <c r="KL33" s="101"/>
      <c r="KM33" s="101"/>
      <c r="KN33" s="101"/>
      <c r="KO33" s="101"/>
      <c r="KP33" s="101"/>
      <c r="KQ33" s="101"/>
      <c r="KR33" s="101"/>
      <c r="KS33" s="101"/>
      <c r="KT33" s="102"/>
      <c r="KU33" s="100">
        <f>データ!BP7</f>
        <v>82.1</v>
      </c>
      <c r="KV33" s="101"/>
      <c r="KW33" s="101"/>
      <c r="KX33" s="101"/>
      <c r="KY33" s="101"/>
      <c r="KZ33" s="101"/>
      <c r="LA33" s="101"/>
      <c r="LB33" s="101"/>
      <c r="LC33" s="101"/>
      <c r="LD33" s="101"/>
      <c r="LE33" s="101"/>
      <c r="LF33" s="101"/>
      <c r="LG33" s="101"/>
      <c r="LH33" s="101"/>
      <c r="LI33" s="102"/>
      <c r="LJ33" s="100">
        <f>データ!BQ7</f>
        <v>84.6</v>
      </c>
      <c r="LK33" s="101"/>
      <c r="LL33" s="101"/>
      <c r="LM33" s="101"/>
      <c r="LN33" s="101"/>
      <c r="LO33" s="101"/>
      <c r="LP33" s="101"/>
      <c r="LQ33" s="101"/>
      <c r="LR33" s="101"/>
      <c r="LS33" s="101"/>
      <c r="LT33" s="101"/>
      <c r="LU33" s="101"/>
      <c r="LV33" s="101"/>
      <c r="LW33" s="101"/>
      <c r="LX33" s="102"/>
      <c r="LY33" s="100">
        <f>データ!BR7</f>
        <v>84.9</v>
      </c>
      <c r="LZ33" s="101"/>
      <c r="MA33" s="101"/>
      <c r="MB33" s="101"/>
      <c r="MC33" s="101"/>
      <c r="MD33" s="101"/>
      <c r="ME33" s="101"/>
      <c r="MF33" s="101"/>
      <c r="MG33" s="101"/>
      <c r="MH33" s="101"/>
      <c r="MI33" s="101"/>
      <c r="MJ33" s="101"/>
      <c r="MK33" s="101"/>
      <c r="ML33" s="101"/>
      <c r="MM33" s="102"/>
      <c r="MN33" s="100">
        <f>データ!BS7</f>
        <v>88.6</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x14ac:dyDescent="0.15">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20004</v>
      </c>
      <c r="Q55" s="104"/>
      <c r="R55" s="104"/>
      <c r="S55" s="104"/>
      <c r="T55" s="104"/>
      <c r="U55" s="104"/>
      <c r="V55" s="104"/>
      <c r="W55" s="104"/>
      <c r="X55" s="104"/>
      <c r="Y55" s="104"/>
      <c r="Z55" s="104"/>
      <c r="AA55" s="104"/>
      <c r="AB55" s="104"/>
      <c r="AC55" s="104"/>
      <c r="AD55" s="105"/>
      <c r="AE55" s="103">
        <f>データ!CA7</f>
        <v>20186</v>
      </c>
      <c r="AF55" s="104"/>
      <c r="AG55" s="104"/>
      <c r="AH55" s="104"/>
      <c r="AI55" s="104"/>
      <c r="AJ55" s="104"/>
      <c r="AK55" s="104"/>
      <c r="AL55" s="104"/>
      <c r="AM55" s="104"/>
      <c r="AN55" s="104"/>
      <c r="AO55" s="104"/>
      <c r="AP55" s="104"/>
      <c r="AQ55" s="104"/>
      <c r="AR55" s="104"/>
      <c r="AS55" s="105"/>
      <c r="AT55" s="103">
        <f>データ!CB7</f>
        <v>20103</v>
      </c>
      <c r="AU55" s="104"/>
      <c r="AV55" s="104"/>
      <c r="AW55" s="104"/>
      <c r="AX55" s="104"/>
      <c r="AY55" s="104"/>
      <c r="AZ55" s="104"/>
      <c r="BA55" s="104"/>
      <c r="BB55" s="104"/>
      <c r="BC55" s="104"/>
      <c r="BD55" s="104"/>
      <c r="BE55" s="104"/>
      <c r="BF55" s="104"/>
      <c r="BG55" s="104"/>
      <c r="BH55" s="105"/>
      <c r="BI55" s="103">
        <f>データ!CC7</f>
        <v>19582</v>
      </c>
      <c r="BJ55" s="104"/>
      <c r="BK55" s="104"/>
      <c r="BL55" s="104"/>
      <c r="BM55" s="104"/>
      <c r="BN55" s="104"/>
      <c r="BO55" s="104"/>
      <c r="BP55" s="104"/>
      <c r="BQ55" s="104"/>
      <c r="BR55" s="104"/>
      <c r="BS55" s="104"/>
      <c r="BT55" s="104"/>
      <c r="BU55" s="104"/>
      <c r="BV55" s="104"/>
      <c r="BW55" s="105"/>
      <c r="BX55" s="103">
        <f>データ!CD7</f>
        <v>19247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5566</v>
      </c>
      <c r="DE55" s="104"/>
      <c r="DF55" s="104"/>
      <c r="DG55" s="104"/>
      <c r="DH55" s="104"/>
      <c r="DI55" s="104"/>
      <c r="DJ55" s="104"/>
      <c r="DK55" s="104"/>
      <c r="DL55" s="104"/>
      <c r="DM55" s="104"/>
      <c r="DN55" s="104"/>
      <c r="DO55" s="104"/>
      <c r="DP55" s="104"/>
      <c r="DQ55" s="104"/>
      <c r="DR55" s="105"/>
      <c r="DS55" s="103">
        <f>データ!CL7</f>
        <v>5402</v>
      </c>
      <c r="DT55" s="104"/>
      <c r="DU55" s="104"/>
      <c r="DV55" s="104"/>
      <c r="DW55" s="104"/>
      <c r="DX55" s="104"/>
      <c r="DY55" s="104"/>
      <c r="DZ55" s="104"/>
      <c r="EA55" s="104"/>
      <c r="EB55" s="104"/>
      <c r="EC55" s="104"/>
      <c r="ED55" s="104"/>
      <c r="EE55" s="104"/>
      <c r="EF55" s="104"/>
      <c r="EG55" s="105"/>
      <c r="EH55" s="103">
        <f>データ!CM7</f>
        <v>4768</v>
      </c>
      <c r="EI55" s="104"/>
      <c r="EJ55" s="104"/>
      <c r="EK55" s="104"/>
      <c r="EL55" s="104"/>
      <c r="EM55" s="104"/>
      <c r="EN55" s="104"/>
      <c r="EO55" s="104"/>
      <c r="EP55" s="104"/>
      <c r="EQ55" s="104"/>
      <c r="ER55" s="104"/>
      <c r="ES55" s="104"/>
      <c r="ET55" s="104"/>
      <c r="EU55" s="104"/>
      <c r="EV55" s="105"/>
      <c r="EW55" s="103">
        <f>データ!CN7</f>
        <v>4865</v>
      </c>
      <c r="EX55" s="104"/>
      <c r="EY55" s="104"/>
      <c r="EZ55" s="104"/>
      <c r="FA55" s="104"/>
      <c r="FB55" s="104"/>
      <c r="FC55" s="104"/>
      <c r="FD55" s="104"/>
      <c r="FE55" s="104"/>
      <c r="FF55" s="104"/>
      <c r="FG55" s="104"/>
      <c r="FH55" s="104"/>
      <c r="FI55" s="104"/>
      <c r="FJ55" s="104"/>
      <c r="FK55" s="105"/>
      <c r="FL55" s="103">
        <f>データ!CO7</f>
        <v>5315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41.5</v>
      </c>
      <c r="GS55" s="101"/>
      <c r="GT55" s="101"/>
      <c r="GU55" s="101"/>
      <c r="GV55" s="101"/>
      <c r="GW55" s="101"/>
      <c r="GX55" s="101"/>
      <c r="GY55" s="101"/>
      <c r="GZ55" s="101"/>
      <c r="HA55" s="101"/>
      <c r="HB55" s="101"/>
      <c r="HC55" s="101"/>
      <c r="HD55" s="101"/>
      <c r="HE55" s="101"/>
      <c r="HF55" s="102"/>
      <c r="HG55" s="100">
        <f>データ!CW7</f>
        <v>42.6</v>
      </c>
      <c r="HH55" s="101"/>
      <c r="HI55" s="101"/>
      <c r="HJ55" s="101"/>
      <c r="HK55" s="101"/>
      <c r="HL55" s="101"/>
      <c r="HM55" s="101"/>
      <c r="HN55" s="101"/>
      <c r="HO55" s="101"/>
      <c r="HP55" s="101"/>
      <c r="HQ55" s="101"/>
      <c r="HR55" s="101"/>
      <c r="HS55" s="101"/>
      <c r="HT55" s="101"/>
      <c r="HU55" s="102"/>
      <c r="HV55" s="100">
        <f>データ!CX7</f>
        <v>47.3</v>
      </c>
      <c r="HW55" s="101"/>
      <c r="HX55" s="101"/>
      <c r="HY55" s="101"/>
      <c r="HZ55" s="101"/>
      <c r="IA55" s="101"/>
      <c r="IB55" s="101"/>
      <c r="IC55" s="101"/>
      <c r="ID55" s="101"/>
      <c r="IE55" s="101"/>
      <c r="IF55" s="101"/>
      <c r="IG55" s="101"/>
      <c r="IH55" s="101"/>
      <c r="II55" s="101"/>
      <c r="IJ55" s="102"/>
      <c r="IK55" s="100">
        <f>データ!CY7</f>
        <v>55.1</v>
      </c>
      <c r="IL55" s="101"/>
      <c r="IM55" s="101"/>
      <c r="IN55" s="101"/>
      <c r="IO55" s="101"/>
      <c r="IP55" s="101"/>
      <c r="IQ55" s="101"/>
      <c r="IR55" s="101"/>
      <c r="IS55" s="101"/>
      <c r="IT55" s="101"/>
      <c r="IU55" s="101"/>
      <c r="IV55" s="101"/>
      <c r="IW55" s="101"/>
      <c r="IX55" s="101"/>
      <c r="IY55" s="102"/>
      <c r="IZ55" s="100">
        <f>データ!CZ7</f>
        <v>53.5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5.5</v>
      </c>
      <c r="KG55" s="101"/>
      <c r="KH55" s="101"/>
      <c r="KI55" s="101"/>
      <c r="KJ55" s="101"/>
      <c r="KK55" s="101"/>
      <c r="KL55" s="101"/>
      <c r="KM55" s="101"/>
      <c r="KN55" s="101"/>
      <c r="KO55" s="101"/>
      <c r="KP55" s="101"/>
      <c r="KQ55" s="101"/>
      <c r="KR55" s="101"/>
      <c r="KS55" s="101"/>
      <c r="KT55" s="102"/>
      <c r="KU55" s="100">
        <f>データ!DH7</f>
        <v>5.8</v>
      </c>
      <c r="KV55" s="101"/>
      <c r="KW55" s="101"/>
      <c r="KX55" s="101"/>
      <c r="KY55" s="101"/>
      <c r="KZ55" s="101"/>
      <c r="LA55" s="101"/>
      <c r="LB55" s="101"/>
      <c r="LC55" s="101"/>
      <c r="LD55" s="101"/>
      <c r="LE55" s="101"/>
      <c r="LF55" s="101"/>
      <c r="LG55" s="101"/>
      <c r="LH55" s="101"/>
      <c r="LI55" s="102"/>
      <c r="LJ55" s="100">
        <f>データ!DI7</f>
        <v>5.3</v>
      </c>
      <c r="LK55" s="101"/>
      <c r="LL55" s="101"/>
      <c r="LM55" s="101"/>
      <c r="LN55" s="101"/>
      <c r="LO55" s="101"/>
      <c r="LP55" s="101"/>
      <c r="LQ55" s="101"/>
      <c r="LR55" s="101"/>
      <c r="LS55" s="101"/>
      <c r="LT55" s="101"/>
      <c r="LU55" s="101"/>
      <c r="LV55" s="101"/>
      <c r="LW55" s="101"/>
      <c r="LX55" s="102"/>
      <c r="LY55" s="100">
        <f>データ!DJ7</f>
        <v>4.7</v>
      </c>
      <c r="LZ55" s="101"/>
      <c r="MA55" s="101"/>
      <c r="MB55" s="101"/>
      <c r="MC55" s="101"/>
      <c r="MD55" s="101"/>
      <c r="ME55" s="101"/>
      <c r="MF55" s="101"/>
      <c r="MG55" s="101"/>
      <c r="MH55" s="101"/>
      <c r="MI55" s="101"/>
      <c r="MJ55" s="101"/>
      <c r="MK55" s="101"/>
      <c r="ML55" s="101"/>
      <c r="MM55" s="102"/>
      <c r="MN55" s="100">
        <f>データ!DK7</f>
        <v>4.4000000000000004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27.1</v>
      </c>
      <c r="V79" s="83"/>
      <c r="W79" s="83"/>
      <c r="X79" s="83"/>
      <c r="Y79" s="83"/>
      <c r="Z79" s="83"/>
      <c r="AA79" s="83"/>
      <c r="AB79" s="83"/>
      <c r="AC79" s="83"/>
      <c r="AD79" s="83"/>
      <c r="AE79" s="83"/>
      <c r="AF79" s="83"/>
      <c r="AG79" s="83"/>
      <c r="AH79" s="83"/>
      <c r="AI79" s="83"/>
      <c r="AJ79" s="83"/>
      <c r="AK79" s="83"/>
      <c r="AL79" s="83"/>
      <c r="AM79" s="83"/>
      <c r="AN79" s="83">
        <f>データ!DS7</f>
        <v>28.3</v>
      </c>
      <c r="AO79" s="83"/>
      <c r="AP79" s="83"/>
      <c r="AQ79" s="83"/>
      <c r="AR79" s="83"/>
      <c r="AS79" s="83"/>
      <c r="AT79" s="83"/>
      <c r="AU79" s="83"/>
      <c r="AV79" s="83"/>
      <c r="AW79" s="83"/>
      <c r="AX79" s="83"/>
      <c r="AY79" s="83"/>
      <c r="AZ79" s="83"/>
      <c r="BA79" s="83"/>
      <c r="BB79" s="83"/>
      <c r="BC79" s="83"/>
      <c r="BD79" s="83"/>
      <c r="BE79" s="83"/>
      <c r="BF79" s="83"/>
      <c r="BG79" s="83">
        <f>データ!DT7</f>
        <v>32.299999999999997</v>
      </c>
      <c r="BH79" s="83"/>
      <c r="BI79" s="83"/>
      <c r="BJ79" s="83"/>
      <c r="BK79" s="83"/>
      <c r="BL79" s="83"/>
      <c r="BM79" s="83"/>
      <c r="BN79" s="83"/>
      <c r="BO79" s="83"/>
      <c r="BP79" s="83"/>
      <c r="BQ79" s="83"/>
      <c r="BR79" s="83"/>
      <c r="BS79" s="83"/>
      <c r="BT79" s="83"/>
      <c r="BU79" s="83"/>
      <c r="BV79" s="83"/>
      <c r="BW79" s="83"/>
      <c r="BX79" s="83"/>
      <c r="BY79" s="83"/>
      <c r="BZ79" s="83">
        <f>データ!DU7</f>
        <v>33.200000000000003</v>
      </c>
      <c r="CA79" s="83"/>
      <c r="CB79" s="83"/>
      <c r="CC79" s="83"/>
      <c r="CD79" s="83"/>
      <c r="CE79" s="83"/>
      <c r="CF79" s="83"/>
      <c r="CG79" s="83"/>
      <c r="CH79" s="83"/>
      <c r="CI79" s="83"/>
      <c r="CJ79" s="83"/>
      <c r="CK79" s="83"/>
      <c r="CL79" s="83"/>
      <c r="CM79" s="83"/>
      <c r="CN79" s="83"/>
      <c r="CO79" s="83"/>
      <c r="CP79" s="83"/>
      <c r="CQ79" s="83"/>
      <c r="CR79" s="83"/>
      <c r="CS79" s="83">
        <f>データ!DV7</f>
        <v>34.799999999999997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81</v>
      </c>
      <c r="EP79" s="83"/>
      <c r="EQ79" s="83"/>
      <c r="ER79" s="83"/>
      <c r="ES79" s="83"/>
      <c r="ET79" s="83"/>
      <c r="EU79" s="83"/>
      <c r="EV79" s="83"/>
      <c r="EW79" s="83"/>
      <c r="EX79" s="83"/>
      <c r="EY79" s="83"/>
      <c r="EZ79" s="83"/>
      <c r="FA79" s="83"/>
      <c r="FB79" s="83"/>
      <c r="FC79" s="83"/>
      <c r="FD79" s="83"/>
      <c r="FE79" s="83"/>
      <c r="FF79" s="83"/>
      <c r="FG79" s="83"/>
      <c r="FH79" s="83">
        <f>データ!ED7</f>
        <v>78.7</v>
      </c>
      <c r="FI79" s="83"/>
      <c r="FJ79" s="83"/>
      <c r="FK79" s="83"/>
      <c r="FL79" s="83"/>
      <c r="FM79" s="83"/>
      <c r="FN79" s="83"/>
      <c r="FO79" s="83"/>
      <c r="FP79" s="83"/>
      <c r="FQ79" s="83"/>
      <c r="FR79" s="83"/>
      <c r="FS79" s="83"/>
      <c r="FT79" s="83"/>
      <c r="FU79" s="83"/>
      <c r="FV79" s="83"/>
      <c r="FW79" s="83"/>
      <c r="FX79" s="83"/>
      <c r="FY79" s="83"/>
      <c r="FZ79" s="83"/>
      <c r="GA79" s="83">
        <f>データ!EE7</f>
        <v>85.7</v>
      </c>
      <c r="GB79" s="83"/>
      <c r="GC79" s="83"/>
      <c r="GD79" s="83"/>
      <c r="GE79" s="83"/>
      <c r="GF79" s="83"/>
      <c r="GG79" s="83"/>
      <c r="GH79" s="83"/>
      <c r="GI79" s="83"/>
      <c r="GJ79" s="83"/>
      <c r="GK79" s="83"/>
      <c r="GL79" s="83"/>
      <c r="GM79" s="83"/>
      <c r="GN79" s="83"/>
      <c r="GO79" s="83"/>
      <c r="GP79" s="83"/>
      <c r="GQ79" s="83"/>
      <c r="GR79" s="83"/>
      <c r="GS79" s="83"/>
      <c r="GT79" s="83">
        <f>データ!EF7</f>
        <v>81.400000000000006</v>
      </c>
      <c r="GU79" s="83"/>
      <c r="GV79" s="83"/>
      <c r="GW79" s="83"/>
      <c r="GX79" s="83"/>
      <c r="GY79" s="83"/>
      <c r="GZ79" s="83"/>
      <c r="HA79" s="83"/>
      <c r="HB79" s="83"/>
      <c r="HC79" s="83"/>
      <c r="HD79" s="83"/>
      <c r="HE79" s="83"/>
      <c r="HF79" s="83"/>
      <c r="HG79" s="83"/>
      <c r="HH79" s="83"/>
      <c r="HI79" s="83"/>
      <c r="HJ79" s="83"/>
      <c r="HK79" s="83"/>
      <c r="HL79" s="83"/>
      <c r="HM79" s="83">
        <f>データ!EG7</f>
        <v>79.3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25880286</v>
      </c>
      <c r="JK79" s="79"/>
      <c r="JL79" s="79"/>
      <c r="JM79" s="79"/>
      <c r="JN79" s="79"/>
      <c r="JO79" s="79"/>
      <c r="JP79" s="79"/>
      <c r="JQ79" s="79"/>
      <c r="JR79" s="79"/>
      <c r="JS79" s="79"/>
      <c r="JT79" s="79"/>
      <c r="JU79" s="79"/>
      <c r="JV79" s="79"/>
      <c r="JW79" s="79"/>
      <c r="JX79" s="79"/>
      <c r="JY79" s="79"/>
      <c r="JZ79" s="79"/>
      <c r="KA79" s="79"/>
      <c r="KB79" s="79"/>
      <c r="KC79" s="79">
        <f>データ!EO7</f>
        <v>26001679</v>
      </c>
      <c r="KD79" s="79"/>
      <c r="KE79" s="79"/>
      <c r="KF79" s="79"/>
      <c r="KG79" s="79"/>
      <c r="KH79" s="79"/>
      <c r="KI79" s="79"/>
      <c r="KJ79" s="79"/>
      <c r="KK79" s="79"/>
      <c r="KL79" s="79"/>
      <c r="KM79" s="79"/>
      <c r="KN79" s="79"/>
      <c r="KO79" s="79"/>
      <c r="KP79" s="79"/>
      <c r="KQ79" s="79"/>
      <c r="KR79" s="79"/>
      <c r="KS79" s="79"/>
      <c r="KT79" s="79"/>
      <c r="KU79" s="79"/>
      <c r="KV79" s="79">
        <f>データ!EP7</f>
        <v>26315929</v>
      </c>
      <c r="KW79" s="79"/>
      <c r="KX79" s="79"/>
      <c r="KY79" s="79"/>
      <c r="KZ79" s="79"/>
      <c r="LA79" s="79"/>
      <c r="LB79" s="79"/>
      <c r="LC79" s="79"/>
      <c r="LD79" s="79"/>
      <c r="LE79" s="79"/>
      <c r="LF79" s="79"/>
      <c r="LG79" s="79"/>
      <c r="LH79" s="79"/>
      <c r="LI79" s="79"/>
      <c r="LJ79" s="79"/>
      <c r="LK79" s="79"/>
      <c r="LL79" s="79"/>
      <c r="LM79" s="79"/>
      <c r="LN79" s="79"/>
      <c r="LO79" s="79">
        <f>データ!EQ7</f>
        <v>27081286</v>
      </c>
      <c r="LP79" s="79"/>
      <c r="LQ79" s="79"/>
      <c r="LR79" s="79"/>
      <c r="LS79" s="79"/>
      <c r="LT79" s="79"/>
      <c r="LU79" s="79"/>
      <c r="LV79" s="79"/>
      <c r="LW79" s="79"/>
      <c r="LX79" s="79"/>
      <c r="LY79" s="79"/>
      <c r="LZ79" s="79"/>
      <c r="MA79" s="79"/>
      <c r="MB79" s="79"/>
      <c r="MC79" s="79"/>
      <c r="MD79" s="79"/>
      <c r="ME79" s="79"/>
      <c r="MF79" s="79"/>
      <c r="MG79" s="79"/>
      <c r="MH79" s="79">
        <f>データ!ER7</f>
        <v>27439321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412023</v>
      </c>
      <c r="D6" s="63">
        <f t="shared" si="2"/>
        <v>46</v>
      </c>
      <c r="E6" s="63">
        <f t="shared" si="2"/>
        <v>6</v>
      </c>
      <c r="F6" s="63">
        <f t="shared" si="2"/>
        <v>0</v>
      </c>
      <c r="G6" s="63">
        <f t="shared" si="2"/>
        <v>1</v>
      </c>
      <c r="H6" s="142" t="str">
        <f>IF(H8&lt;&gt;I8,H8,"")&amp;IF(I8&lt;&gt;J8,I8,"")&amp;"　"&amp;J8</f>
        <v>佐賀県唐津市　唐津市民病院きたはた</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6</v>
      </c>
      <c r="R6" s="63" t="str">
        <f t="shared" si="3"/>
        <v>-</v>
      </c>
      <c r="S6" s="63" t="str">
        <f t="shared" si="3"/>
        <v>-</v>
      </c>
      <c r="T6" s="63" t="str">
        <f t="shared" si="3"/>
        <v>救</v>
      </c>
      <c r="U6" s="64">
        <f>U8</f>
        <v>125001</v>
      </c>
      <c r="V6" s="64">
        <f>V8</f>
        <v>4573</v>
      </c>
      <c r="W6" s="63" t="str">
        <f>W8</f>
        <v>第２種該当</v>
      </c>
      <c r="X6" s="63" t="str">
        <f t="shared" si="3"/>
        <v>２０：１</v>
      </c>
      <c r="Y6" s="64" t="str">
        <f t="shared" si="3"/>
        <v>-</v>
      </c>
      <c r="Z6" s="64">
        <f t="shared" si="3"/>
        <v>56</v>
      </c>
      <c r="AA6" s="64" t="str">
        <f t="shared" si="3"/>
        <v>-</v>
      </c>
      <c r="AB6" s="64" t="str">
        <f t="shared" si="3"/>
        <v>-</v>
      </c>
      <c r="AC6" s="64" t="str">
        <f t="shared" si="3"/>
        <v>-</v>
      </c>
      <c r="AD6" s="64">
        <f t="shared" si="3"/>
        <v>56</v>
      </c>
      <c r="AE6" s="64" t="str">
        <f t="shared" si="3"/>
        <v>-</v>
      </c>
      <c r="AF6" s="64">
        <f t="shared" si="3"/>
        <v>56</v>
      </c>
      <c r="AG6" s="64">
        <f t="shared" si="3"/>
        <v>56</v>
      </c>
      <c r="AH6" s="65">
        <f>IF(AH8="-",NA(),AH8)</f>
        <v>122.2</v>
      </c>
      <c r="AI6" s="65">
        <f t="shared" ref="AI6:AQ6" si="4">IF(AI8="-",NA(),AI8)</f>
        <v>124.3</v>
      </c>
      <c r="AJ6" s="65">
        <f t="shared" si="4"/>
        <v>116.7</v>
      </c>
      <c r="AK6" s="65">
        <f t="shared" si="4"/>
        <v>104</v>
      </c>
      <c r="AL6" s="65">
        <f t="shared" si="4"/>
        <v>105.2</v>
      </c>
      <c r="AM6" s="65">
        <f t="shared" si="4"/>
        <v>98.1</v>
      </c>
      <c r="AN6" s="65">
        <f t="shared" si="4"/>
        <v>97.7</v>
      </c>
      <c r="AO6" s="65">
        <f t="shared" si="4"/>
        <v>98.5</v>
      </c>
      <c r="AP6" s="65">
        <f t="shared" si="4"/>
        <v>98</v>
      </c>
      <c r="AQ6" s="65">
        <f t="shared" si="4"/>
        <v>98.4</v>
      </c>
      <c r="AR6" s="65" t="str">
        <f>IF(AR8="-","【-】","【"&amp;SUBSTITUTE(TEXT(AR8,"#,##0.0"),"-","△")&amp;"】")</f>
        <v>【98.4】</v>
      </c>
      <c r="AS6" s="65">
        <f>IF(AS8="-",NA(),AS8)</f>
        <v>108.4</v>
      </c>
      <c r="AT6" s="65">
        <f t="shared" ref="AT6:BB6" si="5">IF(AT8="-",NA(),AT8)</f>
        <v>109.3</v>
      </c>
      <c r="AU6" s="65">
        <f t="shared" si="5"/>
        <v>100.8</v>
      </c>
      <c r="AV6" s="65">
        <f t="shared" si="5"/>
        <v>94.5</v>
      </c>
      <c r="AW6" s="65">
        <f t="shared" si="5"/>
        <v>96.1</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85.8</v>
      </c>
      <c r="BP6" s="65">
        <f t="shared" ref="BP6:BX6" si="7">IF(BP8="-",NA(),BP8)</f>
        <v>82.1</v>
      </c>
      <c r="BQ6" s="65">
        <f t="shared" si="7"/>
        <v>84.6</v>
      </c>
      <c r="BR6" s="65">
        <f t="shared" si="7"/>
        <v>84.9</v>
      </c>
      <c r="BS6" s="65">
        <f t="shared" si="7"/>
        <v>88.6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20004</v>
      </c>
      <c r="CA6" s="66">
        <f t="shared" ref="CA6:CI6" si="8">IF(CA8="-",NA(),CA8)</f>
        <v>20186</v>
      </c>
      <c r="CB6" s="66">
        <f t="shared" si="8"/>
        <v>20103</v>
      </c>
      <c r="CC6" s="66">
        <f t="shared" si="8"/>
        <v>19582</v>
      </c>
      <c r="CD6" s="66">
        <f t="shared" si="8"/>
        <v>19247</v>
      </c>
      <c r="CE6" s="66">
        <f t="shared" si="8"/>
        <v>23061</v>
      </c>
      <c r="CF6" s="66">
        <f t="shared" si="8"/>
        <v>23475</v>
      </c>
      <c r="CG6" s="66">
        <f t="shared" si="8"/>
        <v>23857</v>
      </c>
      <c r="CH6" s="66">
        <f t="shared" si="8"/>
        <v>24371</v>
      </c>
      <c r="CI6" s="66">
        <f t="shared" si="8"/>
        <v>24882</v>
      </c>
      <c r="CJ6" s="65" t="str">
        <f>IF(CJ8="-","【-】","【"&amp;SUBSTITUTE(TEXT(CJ8,"#,##0"),"-","△")&amp;"】")</f>
        <v>【49,667】</v>
      </c>
      <c r="CK6" s="66">
        <f>IF(CK8="-",NA(),CK8)</f>
        <v>5566</v>
      </c>
      <c r="CL6" s="66">
        <f t="shared" ref="CL6:CT6" si="9">IF(CL8="-",NA(),CL8)</f>
        <v>5402</v>
      </c>
      <c r="CM6" s="66">
        <f t="shared" si="9"/>
        <v>4768</v>
      </c>
      <c r="CN6" s="66">
        <f t="shared" si="9"/>
        <v>4865</v>
      </c>
      <c r="CO6" s="66">
        <f t="shared" si="9"/>
        <v>5315</v>
      </c>
      <c r="CP6" s="66">
        <f t="shared" si="9"/>
        <v>8338</v>
      </c>
      <c r="CQ6" s="66">
        <f t="shared" si="9"/>
        <v>8603</v>
      </c>
      <c r="CR6" s="66">
        <f t="shared" si="9"/>
        <v>8471</v>
      </c>
      <c r="CS6" s="66">
        <f t="shared" si="9"/>
        <v>8736</v>
      </c>
      <c r="CT6" s="66">
        <f t="shared" si="9"/>
        <v>8797</v>
      </c>
      <c r="CU6" s="65" t="str">
        <f>IF(CU8="-","【-】","【"&amp;SUBSTITUTE(TEXT(CU8,"#,##0"),"-","△")&amp;"】")</f>
        <v>【13,758】</v>
      </c>
      <c r="CV6" s="65">
        <f>IF(CV8="-",NA(),CV8)</f>
        <v>41.5</v>
      </c>
      <c r="CW6" s="65">
        <f t="shared" ref="CW6:DE6" si="10">IF(CW8="-",NA(),CW8)</f>
        <v>42.6</v>
      </c>
      <c r="CX6" s="65">
        <f t="shared" si="10"/>
        <v>47.3</v>
      </c>
      <c r="CY6" s="65">
        <f t="shared" si="10"/>
        <v>55.1</v>
      </c>
      <c r="CZ6" s="65">
        <f t="shared" si="10"/>
        <v>53.5</v>
      </c>
      <c r="DA6" s="65">
        <f t="shared" si="10"/>
        <v>64.7</v>
      </c>
      <c r="DB6" s="65">
        <f t="shared" si="10"/>
        <v>65</v>
      </c>
      <c r="DC6" s="65">
        <f t="shared" si="10"/>
        <v>67.5</v>
      </c>
      <c r="DD6" s="65">
        <f t="shared" si="10"/>
        <v>67.5</v>
      </c>
      <c r="DE6" s="65">
        <f t="shared" si="10"/>
        <v>69.5</v>
      </c>
      <c r="DF6" s="65" t="str">
        <f>IF(DF8="-","【-】","【"&amp;SUBSTITUTE(TEXT(DF8,"#,##0.0"),"-","△")&amp;"】")</f>
        <v>【55.2】</v>
      </c>
      <c r="DG6" s="65">
        <f>IF(DG8="-",NA(),DG8)</f>
        <v>5.5</v>
      </c>
      <c r="DH6" s="65">
        <f t="shared" ref="DH6:DP6" si="11">IF(DH8="-",NA(),DH8)</f>
        <v>5.8</v>
      </c>
      <c r="DI6" s="65">
        <f t="shared" si="11"/>
        <v>5.3</v>
      </c>
      <c r="DJ6" s="65">
        <f t="shared" si="11"/>
        <v>4.7</v>
      </c>
      <c r="DK6" s="65">
        <f t="shared" si="11"/>
        <v>4.4000000000000004</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27.1</v>
      </c>
      <c r="DS6" s="65">
        <f t="shared" ref="DS6:EA6" si="12">IF(DS8="-",NA(),DS8)</f>
        <v>28.3</v>
      </c>
      <c r="DT6" s="65">
        <f t="shared" si="12"/>
        <v>32.299999999999997</v>
      </c>
      <c r="DU6" s="65">
        <f t="shared" si="12"/>
        <v>33.200000000000003</v>
      </c>
      <c r="DV6" s="65">
        <f t="shared" si="12"/>
        <v>34.799999999999997</v>
      </c>
      <c r="DW6" s="65">
        <f t="shared" si="12"/>
        <v>43</v>
      </c>
      <c r="DX6" s="65">
        <f t="shared" si="12"/>
        <v>43.9</v>
      </c>
      <c r="DY6" s="65">
        <f t="shared" si="12"/>
        <v>52.4</v>
      </c>
      <c r="DZ6" s="65">
        <f t="shared" si="12"/>
        <v>52.6</v>
      </c>
      <c r="EA6" s="65">
        <f t="shared" si="12"/>
        <v>54.2</v>
      </c>
      <c r="EB6" s="65" t="str">
        <f>IF(EB8="-","【-】","【"&amp;SUBSTITUTE(TEXT(EB8,"#,##0.0"),"-","△")&amp;"】")</f>
        <v>【50.7】</v>
      </c>
      <c r="EC6" s="65">
        <f>IF(EC8="-",NA(),EC8)</f>
        <v>81</v>
      </c>
      <c r="ED6" s="65">
        <f t="shared" ref="ED6:EL6" si="13">IF(ED8="-",NA(),ED8)</f>
        <v>78.7</v>
      </c>
      <c r="EE6" s="65">
        <f t="shared" si="13"/>
        <v>85.7</v>
      </c>
      <c r="EF6" s="65">
        <f t="shared" si="13"/>
        <v>81.400000000000006</v>
      </c>
      <c r="EG6" s="65">
        <f t="shared" si="13"/>
        <v>79.3</v>
      </c>
      <c r="EH6" s="65">
        <f t="shared" si="13"/>
        <v>60.6</v>
      </c>
      <c r="EI6" s="65">
        <f t="shared" si="13"/>
        <v>59.1</v>
      </c>
      <c r="EJ6" s="65">
        <f t="shared" si="13"/>
        <v>68.900000000000006</v>
      </c>
      <c r="EK6" s="65">
        <f t="shared" si="13"/>
        <v>68</v>
      </c>
      <c r="EL6" s="65">
        <f t="shared" si="13"/>
        <v>70</v>
      </c>
      <c r="EM6" s="65" t="str">
        <f>IF(EM8="-","【-】","【"&amp;SUBSTITUTE(TEXT(EM8,"#,##0.0"),"-","△")&amp;"】")</f>
        <v>【65.7】</v>
      </c>
      <c r="EN6" s="66">
        <f>IF(EN8="-",NA(),EN8)</f>
        <v>25880286</v>
      </c>
      <c r="EO6" s="66">
        <f t="shared" ref="EO6:EW6" si="14">IF(EO8="-",NA(),EO8)</f>
        <v>26001679</v>
      </c>
      <c r="EP6" s="66">
        <f t="shared" si="14"/>
        <v>26315929</v>
      </c>
      <c r="EQ6" s="66">
        <f t="shared" si="14"/>
        <v>27081286</v>
      </c>
      <c r="ER6" s="66">
        <f t="shared" si="14"/>
        <v>27439321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412023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6</v>
      </c>
      <c r="R7" s="63" t="str">
        <f t="shared" si="15"/>
        <v>-</v>
      </c>
      <c r="S7" s="63" t="str">
        <f t="shared" si="15"/>
        <v>-</v>
      </c>
      <c r="T7" s="63" t="str">
        <f t="shared" si="15"/>
        <v>救</v>
      </c>
      <c r="U7" s="64">
        <f>U8</f>
        <v>125001</v>
      </c>
      <c r="V7" s="64">
        <f>V8</f>
        <v>4573</v>
      </c>
      <c r="W7" s="63" t="str">
        <f>W8</f>
        <v>第２種該当</v>
      </c>
      <c r="X7" s="63" t="str">
        <f t="shared" si="15"/>
        <v>２０：１</v>
      </c>
      <c r="Y7" s="64" t="str">
        <f t="shared" si="15"/>
        <v>-</v>
      </c>
      <c r="Z7" s="64">
        <f t="shared" si="15"/>
        <v>56</v>
      </c>
      <c r="AA7" s="64" t="str">
        <f t="shared" si="15"/>
        <v>-</v>
      </c>
      <c r="AB7" s="64" t="str">
        <f t="shared" si="15"/>
        <v>-</v>
      </c>
      <c r="AC7" s="64" t="str">
        <f t="shared" si="15"/>
        <v>-</v>
      </c>
      <c r="AD7" s="64">
        <f t="shared" si="15"/>
        <v>56</v>
      </c>
      <c r="AE7" s="64" t="str">
        <f t="shared" si="15"/>
        <v>-</v>
      </c>
      <c r="AF7" s="64">
        <f t="shared" si="15"/>
        <v>56</v>
      </c>
      <c r="AG7" s="64">
        <f t="shared" si="15"/>
        <v>56</v>
      </c>
      <c r="AH7" s="65">
        <f>AH8</f>
        <v>122.2</v>
      </c>
      <c r="AI7" s="65">
        <f t="shared" ref="AI7:AQ7" si="16">AI8</f>
        <v>124.3</v>
      </c>
      <c r="AJ7" s="65">
        <f t="shared" si="16"/>
        <v>116.7</v>
      </c>
      <c r="AK7" s="65">
        <f t="shared" si="16"/>
        <v>104</v>
      </c>
      <c r="AL7" s="65">
        <f t="shared" si="16"/>
        <v>105.2</v>
      </c>
      <c r="AM7" s="65">
        <f t="shared" si="16"/>
        <v>98.1</v>
      </c>
      <c r="AN7" s="65">
        <f t="shared" si="16"/>
        <v>97.7</v>
      </c>
      <c r="AO7" s="65">
        <f t="shared" si="16"/>
        <v>98.5</v>
      </c>
      <c r="AP7" s="65">
        <f t="shared" si="16"/>
        <v>98</v>
      </c>
      <c r="AQ7" s="65">
        <f t="shared" si="16"/>
        <v>98.4</v>
      </c>
      <c r="AR7" s="65"/>
      <c r="AS7" s="65">
        <f>AS8</f>
        <v>108.4</v>
      </c>
      <c r="AT7" s="65">
        <f t="shared" ref="AT7:BB7" si="17">AT8</f>
        <v>109.3</v>
      </c>
      <c r="AU7" s="65">
        <f t="shared" si="17"/>
        <v>100.8</v>
      </c>
      <c r="AV7" s="65">
        <f t="shared" si="17"/>
        <v>94.5</v>
      </c>
      <c r="AW7" s="65">
        <f t="shared" si="17"/>
        <v>96.1</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85.8</v>
      </c>
      <c r="BP7" s="65">
        <f t="shared" ref="BP7:BX7" si="19">BP8</f>
        <v>82.1</v>
      </c>
      <c r="BQ7" s="65">
        <f t="shared" si="19"/>
        <v>84.6</v>
      </c>
      <c r="BR7" s="65">
        <f t="shared" si="19"/>
        <v>84.9</v>
      </c>
      <c r="BS7" s="65">
        <f t="shared" si="19"/>
        <v>88.6</v>
      </c>
      <c r="BT7" s="65">
        <f t="shared" si="19"/>
        <v>69.2</v>
      </c>
      <c r="BU7" s="65">
        <f t="shared" si="19"/>
        <v>68.599999999999994</v>
      </c>
      <c r="BV7" s="65">
        <f t="shared" si="19"/>
        <v>67.400000000000006</v>
      </c>
      <c r="BW7" s="65">
        <f t="shared" si="19"/>
        <v>66.599999999999994</v>
      </c>
      <c r="BX7" s="65">
        <f t="shared" si="19"/>
        <v>66.8</v>
      </c>
      <c r="BY7" s="65"/>
      <c r="BZ7" s="66">
        <f>BZ8</f>
        <v>20004</v>
      </c>
      <c r="CA7" s="66">
        <f t="shared" ref="CA7:CI7" si="20">CA8</f>
        <v>20186</v>
      </c>
      <c r="CB7" s="66">
        <f t="shared" si="20"/>
        <v>20103</v>
      </c>
      <c r="CC7" s="66">
        <f t="shared" si="20"/>
        <v>19582</v>
      </c>
      <c r="CD7" s="66">
        <f t="shared" si="20"/>
        <v>19247</v>
      </c>
      <c r="CE7" s="66">
        <f t="shared" si="20"/>
        <v>23061</v>
      </c>
      <c r="CF7" s="66">
        <f t="shared" si="20"/>
        <v>23475</v>
      </c>
      <c r="CG7" s="66">
        <f t="shared" si="20"/>
        <v>23857</v>
      </c>
      <c r="CH7" s="66">
        <f t="shared" si="20"/>
        <v>24371</v>
      </c>
      <c r="CI7" s="66">
        <f t="shared" si="20"/>
        <v>24882</v>
      </c>
      <c r="CJ7" s="65"/>
      <c r="CK7" s="66">
        <f>CK8</f>
        <v>5566</v>
      </c>
      <c r="CL7" s="66">
        <f t="shared" ref="CL7:CT7" si="21">CL8</f>
        <v>5402</v>
      </c>
      <c r="CM7" s="66">
        <f t="shared" si="21"/>
        <v>4768</v>
      </c>
      <c r="CN7" s="66">
        <f t="shared" si="21"/>
        <v>4865</v>
      </c>
      <c r="CO7" s="66">
        <f t="shared" si="21"/>
        <v>5315</v>
      </c>
      <c r="CP7" s="66">
        <f t="shared" si="21"/>
        <v>8338</v>
      </c>
      <c r="CQ7" s="66">
        <f t="shared" si="21"/>
        <v>8603</v>
      </c>
      <c r="CR7" s="66">
        <f t="shared" si="21"/>
        <v>8471</v>
      </c>
      <c r="CS7" s="66">
        <f t="shared" si="21"/>
        <v>8736</v>
      </c>
      <c r="CT7" s="66">
        <f t="shared" si="21"/>
        <v>8797</v>
      </c>
      <c r="CU7" s="65"/>
      <c r="CV7" s="65">
        <f>CV8</f>
        <v>41.5</v>
      </c>
      <c r="CW7" s="65">
        <f t="shared" ref="CW7:DE7" si="22">CW8</f>
        <v>42.6</v>
      </c>
      <c r="CX7" s="65">
        <f t="shared" si="22"/>
        <v>47.3</v>
      </c>
      <c r="CY7" s="65">
        <f t="shared" si="22"/>
        <v>55.1</v>
      </c>
      <c r="CZ7" s="65">
        <f t="shared" si="22"/>
        <v>53.5</v>
      </c>
      <c r="DA7" s="65">
        <f t="shared" si="22"/>
        <v>64.7</v>
      </c>
      <c r="DB7" s="65">
        <f t="shared" si="22"/>
        <v>65</v>
      </c>
      <c r="DC7" s="65">
        <f t="shared" si="22"/>
        <v>67.5</v>
      </c>
      <c r="DD7" s="65">
        <f t="shared" si="22"/>
        <v>67.5</v>
      </c>
      <c r="DE7" s="65">
        <f t="shared" si="22"/>
        <v>69.5</v>
      </c>
      <c r="DF7" s="65"/>
      <c r="DG7" s="65">
        <f>DG8</f>
        <v>5.5</v>
      </c>
      <c r="DH7" s="65">
        <f t="shared" ref="DH7:DP7" si="23">DH8</f>
        <v>5.8</v>
      </c>
      <c r="DI7" s="65">
        <f t="shared" si="23"/>
        <v>5.3</v>
      </c>
      <c r="DJ7" s="65">
        <f t="shared" si="23"/>
        <v>4.7</v>
      </c>
      <c r="DK7" s="65">
        <f t="shared" si="23"/>
        <v>4.4000000000000004</v>
      </c>
      <c r="DL7" s="65">
        <f t="shared" si="23"/>
        <v>19.600000000000001</v>
      </c>
      <c r="DM7" s="65">
        <f t="shared" si="23"/>
        <v>19</v>
      </c>
      <c r="DN7" s="65">
        <f t="shared" si="23"/>
        <v>17.899999999999999</v>
      </c>
      <c r="DO7" s="65">
        <f t="shared" si="23"/>
        <v>17.899999999999999</v>
      </c>
      <c r="DP7" s="65">
        <f t="shared" si="23"/>
        <v>17.399999999999999</v>
      </c>
      <c r="DQ7" s="65"/>
      <c r="DR7" s="65">
        <f>DR8</f>
        <v>27.1</v>
      </c>
      <c r="DS7" s="65">
        <f t="shared" ref="DS7:EA7" si="24">DS8</f>
        <v>28.3</v>
      </c>
      <c r="DT7" s="65">
        <f t="shared" si="24"/>
        <v>32.299999999999997</v>
      </c>
      <c r="DU7" s="65">
        <f t="shared" si="24"/>
        <v>33.200000000000003</v>
      </c>
      <c r="DV7" s="65">
        <f t="shared" si="24"/>
        <v>34.799999999999997</v>
      </c>
      <c r="DW7" s="65">
        <f t="shared" si="24"/>
        <v>43</v>
      </c>
      <c r="DX7" s="65">
        <f t="shared" si="24"/>
        <v>43.9</v>
      </c>
      <c r="DY7" s="65">
        <f t="shared" si="24"/>
        <v>52.4</v>
      </c>
      <c r="DZ7" s="65">
        <f t="shared" si="24"/>
        <v>52.6</v>
      </c>
      <c r="EA7" s="65">
        <f t="shared" si="24"/>
        <v>54.2</v>
      </c>
      <c r="EB7" s="65"/>
      <c r="EC7" s="65">
        <f>EC8</f>
        <v>81</v>
      </c>
      <c r="ED7" s="65">
        <f t="shared" ref="ED7:EL7" si="25">ED8</f>
        <v>78.7</v>
      </c>
      <c r="EE7" s="65">
        <f t="shared" si="25"/>
        <v>85.7</v>
      </c>
      <c r="EF7" s="65">
        <f t="shared" si="25"/>
        <v>81.400000000000006</v>
      </c>
      <c r="EG7" s="65">
        <f t="shared" si="25"/>
        <v>79.3</v>
      </c>
      <c r="EH7" s="65">
        <f t="shared" si="25"/>
        <v>60.6</v>
      </c>
      <c r="EI7" s="65">
        <f t="shared" si="25"/>
        <v>59.1</v>
      </c>
      <c r="EJ7" s="65">
        <f t="shared" si="25"/>
        <v>68.900000000000006</v>
      </c>
      <c r="EK7" s="65">
        <f t="shared" si="25"/>
        <v>68</v>
      </c>
      <c r="EL7" s="65">
        <f t="shared" si="25"/>
        <v>70</v>
      </c>
      <c r="EM7" s="65"/>
      <c r="EN7" s="66">
        <f>EN8</f>
        <v>25880286</v>
      </c>
      <c r="EO7" s="66">
        <f t="shared" ref="EO7:EW7" si="26">EO8</f>
        <v>26001679</v>
      </c>
      <c r="EP7" s="66">
        <f t="shared" si="26"/>
        <v>26315929</v>
      </c>
      <c r="EQ7" s="66">
        <f t="shared" si="26"/>
        <v>27081286</v>
      </c>
      <c r="ER7" s="66">
        <f t="shared" si="26"/>
        <v>27439321</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412023</v>
      </c>
      <c r="D8" s="68">
        <v>46</v>
      </c>
      <c r="E8" s="68">
        <v>6</v>
      </c>
      <c r="F8" s="68">
        <v>0</v>
      </c>
      <c r="G8" s="68">
        <v>1</v>
      </c>
      <c r="H8" s="68" t="s">
        <v>123</v>
      </c>
      <c r="I8" s="68" t="s">
        <v>124</v>
      </c>
      <c r="J8" s="68" t="s">
        <v>125</v>
      </c>
      <c r="K8" s="68" t="s">
        <v>126</v>
      </c>
      <c r="L8" s="68" t="s">
        <v>127</v>
      </c>
      <c r="M8" s="68" t="s">
        <v>128</v>
      </c>
      <c r="N8" s="68" t="s">
        <v>129</v>
      </c>
      <c r="O8" s="68"/>
      <c r="P8" s="68" t="s">
        <v>130</v>
      </c>
      <c r="Q8" s="69">
        <v>6</v>
      </c>
      <c r="R8" s="68" t="s">
        <v>131</v>
      </c>
      <c r="S8" s="68" t="s">
        <v>131</v>
      </c>
      <c r="T8" s="68" t="s">
        <v>132</v>
      </c>
      <c r="U8" s="69">
        <v>125001</v>
      </c>
      <c r="V8" s="69">
        <v>4573</v>
      </c>
      <c r="W8" s="68" t="s">
        <v>133</v>
      </c>
      <c r="X8" s="70" t="s">
        <v>134</v>
      </c>
      <c r="Y8" s="69" t="s">
        <v>131</v>
      </c>
      <c r="Z8" s="69">
        <v>56</v>
      </c>
      <c r="AA8" s="69" t="s">
        <v>131</v>
      </c>
      <c r="AB8" s="69" t="s">
        <v>131</v>
      </c>
      <c r="AC8" s="69" t="s">
        <v>131</v>
      </c>
      <c r="AD8" s="69">
        <v>56</v>
      </c>
      <c r="AE8" s="69" t="s">
        <v>131</v>
      </c>
      <c r="AF8" s="69">
        <v>56</v>
      </c>
      <c r="AG8" s="69">
        <v>56</v>
      </c>
      <c r="AH8" s="71">
        <v>122.2</v>
      </c>
      <c r="AI8" s="71">
        <v>124.3</v>
      </c>
      <c r="AJ8" s="71">
        <v>116.7</v>
      </c>
      <c r="AK8" s="71">
        <v>104</v>
      </c>
      <c r="AL8" s="71">
        <v>105.2</v>
      </c>
      <c r="AM8" s="71">
        <v>98.1</v>
      </c>
      <c r="AN8" s="71">
        <v>97.7</v>
      </c>
      <c r="AO8" s="71">
        <v>98.5</v>
      </c>
      <c r="AP8" s="71">
        <v>98</v>
      </c>
      <c r="AQ8" s="71">
        <v>98.4</v>
      </c>
      <c r="AR8" s="71">
        <v>98.4</v>
      </c>
      <c r="AS8" s="71">
        <v>108.4</v>
      </c>
      <c r="AT8" s="71">
        <v>109.3</v>
      </c>
      <c r="AU8" s="71">
        <v>100.8</v>
      </c>
      <c r="AV8" s="71">
        <v>94.5</v>
      </c>
      <c r="AW8" s="71">
        <v>96.1</v>
      </c>
      <c r="AX8" s="71">
        <v>83.2</v>
      </c>
      <c r="AY8" s="71">
        <v>82.5</v>
      </c>
      <c r="AZ8" s="71">
        <v>79.7</v>
      </c>
      <c r="BA8" s="71">
        <v>79.599999999999994</v>
      </c>
      <c r="BB8" s="71">
        <v>77.900000000000006</v>
      </c>
      <c r="BC8" s="71">
        <v>89.5</v>
      </c>
      <c r="BD8" s="72" t="s">
        <v>135</v>
      </c>
      <c r="BE8" s="72" t="s">
        <v>135</v>
      </c>
      <c r="BF8" s="72" t="s">
        <v>135</v>
      </c>
      <c r="BG8" s="72" t="s">
        <v>135</v>
      </c>
      <c r="BH8" s="72" t="s">
        <v>135</v>
      </c>
      <c r="BI8" s="72">
        <v>99.5</v>
      </c>
      <c r="BJ8" s="72">
        <v>91.2</v>
      </c>
      <c r="BK8" s="72">
        <v>94.9</v>
      </c>
      <c r="BL8" s="72">
        <v>101.2</v>
      </c>
      <c r="BM8" s="72">
        <v>107.2</v>
      </c>
      <c r="BN8" s="72">
        <v>63.6</v>
      </c>
      <c r="BO8" s="71">
        <v>85.8</v>
      </c>
      <c r="BP8" s="71">
        <v>82.1</v>
      </c>
      <c r="BQ8" s="71">
        <v>84.6</v>
      </c>
      <c r="BR8" s="71">
        <v>84.9</v>
      </c>
      <c r="BS8" s="71">
        <v>88.6</v>
      </c>
      <c r="BT8" s="71">
        <v>69.2</v>
      </c>
      <c r="BU8" s="71">
        <v>68.599999999999994</v>
      </c>
      <c r="BV8" s="71">
        <v>67.400000000000006</v>
      </c>
      <c r="BW8" s="71">
        <v>66.599999999999994</v>
      </c>
      <c r="BX8" s="71">
        <v>66.8</v>
      </c>
      <c r="BY8" s="71">
        <v>74.2</v>
      </c>
      <c r="BZ8" s="72">
        <v>20004</v>
      </c>
      <c r="CA8" s="72">
        <v>20186</v>
      </c>
      <c r="CB8" s="72">
        <v>20103</v>
      </c>
      <c r="CC8" s="72">
        <v>19582</v>
      </c>
      <c r="CD8" s="72">
        <v>19247</v>
      </c>
      <c r="CE8" s="72">
        <v>23061</v>
      </c>
      <c r="CF8" s="72">
        <v>23475</v>
      </c>
      <c r="CG8" s="72">
        <v>23857</v>
      </c>
      <c r="CH8" s="72">
        <v>24371</v>
      </c>
      <c r="CI8" s="72">
        <v>24882</v>
      </c>
      <c r="CJ8" s="71">
        <v>49667</v>
      </c>
      <c r="CK8" s="72">
        <v>5566</v>
      </c>
      <c r="CL8" s="72">
        <v>5402</v>
      </c>
      <c r="CM8" s="72">
        <v>4768</v>
      </c>
      <c r="CN8" s="72">
        <v>4865</v>
      </c>
      <c r="CO8" s="72">
        <v>5315</v>
      </c>
      <c r="CP8" s="72">
        <v>8338</v>
      </c>
      <c r="CQ8" s="72">
        <v>8603</v>
      </c>
      <c r="CR8" s="72">
        <v>8471</v>
      </c>
      <c r="CS8" s="72">
        <v>8736</v>
      </c>
      <c r="CT8" s="72">
        <v>8797</v>
      </c>
      <c r="CU8" s="71">
        <v>13758</v>
      </c>
      <c r="CV8" s="72">
        <v>41.5</v>
      </c>
      <c r="CW8" s="72">
        <v>42.6</v>
      </c>
      <c r="CX8" s="72">
        <v>47.3</v>
      </c>
      <c r="CY8" s="72">
        <v>55.1</v>
      </c>
      <c r="CZ8" s="72">
        <v>53.5</v>
      </c>
      <c r="DA8" s="72">
        <v>64.7</v>
      </c>
      <c r="DB8" s="72">
        <v>65</v>
      </c>
      <c r="DC8" s="72">
        <v>67.5</v>
      </c>
      <c r="DD8" s="72">
        <v>67.5</v>
      </c>
      <c r="DE8" s="72">
        <v>69.5</v>
      </c>
      <c r="DF8" s="72">
        <v>55.2</v>
      </c>
      <c r="DG8" s="72">
        <v>5.5</v>
      </c>
      <c r="DH8" s="72">
        <v>5.8</v>
      </c>
      <c r="DI8" s="72">
        <v>5.3</v>
      </c>
      <c r="DJ8" s="72">
        <v>4.7</v>
      </c>
      <c r="DK8" s="72">
        <v>4.4000000000000004</v>
      </c>
      <c r="DL8" s="72">
        <v>19.600000000000001</v>
      </c>
      <c r="DM8" s="72">
        <v>19</v>
      </c>
      <c r="DN8" s="72">
        <v>17.899999999999999</v>
      </c>
      <c r="DO8" s="72">
        <v>17.899999999999999</v>
      </c>
      <c r="DP8" s="72">
        <v>17.399999999999999</v>
      </c>
      <c r="DQ8" s="72">
        <v>24.1</v>
      </c>
      <c r="DR8" s="71">
        <v>27.1</v>
      </c>
      <c r="DS8" s="71">
        <v>28.3</v>
      </c>
      <c r="DT8" s="71">
        <v>32.299999999999997</v>
      </c>
      <c r="DU8" s="71">
        <v>33.200000000000003</v>
      </c>
      <c r="DV8" s="71">
        <v>34.799999999999997</v>
      </c>
      <c r="DW8" s="71">
        <v>43</v>
      </c>
      <c r="DX8" s="71">
        <v>43.9</v>
      </c>
      <c r="DY8" s="71">
        <v>52.4</v>
      </c>
      <c r="DZ8" s="71">
        <v>52.6</v>
      </c>
      <c r="EA8" s="71">
        <v>54.2</v>
      </c>
      <c r="EB8" s="71">
        <v>50.7</v>
      </c>
      <c r="EC8" s="71">
        <v>81</v>
      </c>
      <c r="ED8" s="71">
        <v>78.7</v>
      </c>
      <c r="EE8" s="71">
        <v>85.7</v>
      </c>
      <c r="EF8" s="71">
        <v>81.400000000000006</v>
      </c>
      <c r="EG8" s="71">
        <v>79.3</v>
      </c>
      <c r="EH8" s="71">
        <v>60.6</v>
      </c>
      <c r="EI8" s="71">
        <v>59.1</v>
      </c>
      <c r="EJ8" s="71">
        <v>68.900000000000006</v>
      </c>
      <c r="EK8" s="71">
        <v>68</v>
      </c>
      <c r="EL8" s="71">
        <v>70</v>
      </c>
      <c r="EM8" s="71">
        <v>65.7</v>
      </c>
      <c r="EN8" s="72">
        <v>25880286</v>
      </c>
      <c r="EO8" s="72">
        <v>26001679</v>
      </c>
      <c r="EP8" s="72">
        <v>26315929</v>
      </c>
      <c r="EQ8" s="72">
        <v>27081286</v>
      </c>
      <c r="ER8" s="72">
        <v>27439321</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修一（市町支援課）</cp:lastModifiedBy>
  <cp:lastPrinted>2018-10-30T23:51:58Z</cp:lastPrinted>
  <dcterms:created xsi:type="dcterms:W3CDTF">2018-09-27T00:59:14Z</dcterms:created>
  <dcterms:modified xsi:type="dcterms:W3CDTF">2018-10-30T23:52:14Z</dcterms:modified>
  <cp:category/>
</cp:coreProperties>
</file>