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ml.char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drawings/drawing9.xml" ContentType="application/vnd.openxmlformats-officedocument.drawingml.chartshapes+xml"/>
  <Override PartName="/xl/sharedStrings.xml" ContentType="application/vnd.openxmlformats-officedocument.spreadsheetml.sharedStrings+xml"/>
  <Override PartName="/xl/drawings/drawing4.xml" ContentType="application/vnd.openxmlformats-officedocument.drawing+xml"/>
  <Override PartName="/xl/drawings/drawing5.xml" ContentType="application/vnd.openxmlformats-officedocument.drawingml.chartshap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8.xml" ContentType="application/vnd.openxmlformats-officedocument.drawingml.chartshap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FD9B1FE5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21630" windowHeight="5025" firstSheet="3" activeTab="3"/>
  </bookViews>
  <sheets>
    <sheet name="人口ピラミッド" sheetId="1" state="hidden" r:id="rId1"/>
    <sheet name="人口ピラミッド (2)" sheetId="4" state="hidden" r:id="rId2"/>
    <sheet name="人口ピラミッドデータ" sheetId="2" state="hidden" r:id="rId3"/>
    <sheet name="人口ピラミッド (HP用)" sheetId="3" r:id="rId4"/>
  </sheets>
  <calcPr calcId="145621"/>
</workbook>
</file>

<file path=xl/calcChain.xml><?xml version="1.0" encoding="utf-8"?>
<calcChain xmlns="http://schemas.openxmlformats.org/spreadsheetml/2006/main">
  <c r="D12" i="2" l="1"/>
  <c r="D10" i="2"/>
  <c r="D9" i="2"/>
  <c r="D8" i="2"/>
  <c r="D11" i="2" s="1"/>
  <c r="D13" i="2" s="1"/>
  <c r="E9" i="2" s="1"/>
  <c r="X5" i="2"/>
  <c r="X4" i="2"/>
  <c r="X8" i="2" l="1"/>
  <c r="E10" i="2"/>
  <c r="E8" i="2"/>
  <c r="E11" i="2" s="1"/>
  <c r="C5" i="1"/>
  <c r="G5" i="4"/>
  <c r="G55" i="3"/>
  <c r="G53" i="3"/>
  <c r="G51" i="3"/>
  <c r="G5" i="1"/>
  <c r="G51" i="4"/>
  <c r="G53" i="4"/>
  <c r="G55" i="4"/>
  <c r="G51" i="1"/>
  <c r="G53" i="1"/>
  <c r="G55" i="1"/>
  <c r="G5" i="3"/>
  <c r="C5" i="4" l="1"/>
  <c r="C5" i="3"/>
</calcChain>
</file>

<file path=xl/sharedStrings.xml><?xml version="1.0" encoding="utf-8"?>
<sst xmlns="http://schemas.openxmlformats.org/spreadsheetml/2006/main" count="85" uniqueCount="51">
  <si>
    <t>男</t>
    <rPh sb="0" eb="1">
      <t>オトコ</t>
    </rPh>
    <phoneticPr fontId="2"/>
  </si>
  <si>
    <t>女</t>
    <rPh sb="0" eb="1">
      <t>オンナ</t>
    </rPh>
    <phoneticPr fontId="2"/>
  </si>
  <si>
    <t>１０～１４</t>
    <phoneticPr fontId="2"/>
  </si>
  <si>
    <t>１５～１９</t>
    <phoneticPr fontId="2"/>
  </si>
  <si>
    <t>２０～２４</t>
    <phoneticPr fontId="2"/>
  </si>
  <si>
    <t>２５～２９</t>
    <phoneticPr fontId="2"/>
  </si>
  <si>
    <t>３０～３４</t>
    <phoneticPr fontId="2"/>
  </si>
  <si>
    <t>３５～３９</t>
    <phoneticPr fontId="2"/>
  </si>
  <si>
    <t>４０～４４</t>
    <phoneticPr fontId="2"/>
  </si>
  <si>
    <t>４５～４９</t>
    <phoneticPr fontId="2"/>
  </si>
  <si>
    <t>５０～５４</t>
    <phoneticPr fontId="2"/>
  </si>
  <si>
    <t>５５～５９</t>
    <phoneticPr fontId="2"/>
  </si>
  <si>
    <t>６０～６４</t>
    <phoneticPr fontId="2"/>
  </si>
  <si>
    <t>６５～６９</t>
    <phoneticPr fontId="2"/>
  </si>
  <si>
    <t>７０～７４</t>
    <phoneticPr fontId="2"/>
  </si>
  <si>
    <t>７５～７９</t>
    <phoneticPr fontId="2"/>
  </si>
  <si>
    <t>８０～８４</t>
    <phoneticPr fontId="2"/>
  </si>
  <si>
    <t>８５～８９</t>
    <phoneticPr fontId="2"/>
  </si>
  <si>
    <t>９０～９４</t>
    <phoneticPr fontId="2"/>
  </si>
  <si>
    <t>９５～９９</t>
    <phoneticPr fontId="2"/>
  </si>
  <si>
    <t>年齢不詳</t>
    <rPh sb="0" eb="2">
      <t>ネンレイ</t>
    </rPh>
    <rPh sb="2" eb="4">
      <t>フショウ</t>
    </rPh>
    <phoneticPr fontId="2"/>
  </si>
  <si>
    <t>計</t>
    <rPh sb="0" eb="1">
      <t>ケイ</t>
    </rPh>
    <phoneticPr fontId="2"/>
  </si>
  <si>
    <t>生産年齢人口（１５～６４歳）</t>
    <rPh sb="0" eb="4">
      <t>セイサンネンレイ</t>
    </rPh>
    <rPh sb="4" eb="6">
      <t>ジンコウ</t>
    </rPh>
    <rPh sb="10" eb="13">
      <t>６４サイ</t>
    </rPh>
    <phoneticPr fontId="2"/>
  </si>
  <si>
    <t>人</t>
    <rPh sb="0" eb="1">
      <t>ニン</t>
    </rPh>
    <phoneticPr fontId="2"/>
  </si>
  <si>
    <t>実数（人）</t>
    <rPh sb="0" eb="2">
      <t>ジッスウ</t>
    </rPh>
    <rPh sb="3" eb="4">
      <t>ニン</t>
    </rPh>
    <phoneticPr fontId="2"/>
  </si>
  <si>
    <t>０ ～  ４</t>
    <phoneticPr fontId="2"/>
  </si>
  <si>
    <t>５ ～  ９</t>
    <phoneticPr fontId="2"/>
  </si>
  <si>
    <t>１００歳以上</t>
    <rPh sb="3" eb="6">
      <t>１００サイイジョウ</t>
    </rPh>
    <phoneticPr fontId="2"/>
  </si>
  <si>
    <t xml:space="preserve"> 年  齢</t>
    <rPh sb="1" eb="5">
      <t>ネンレイ</t>
    </rPh>
    <phoneticPr fontId="2"/>
  </si>
  <si>
    <t>　　占める割合</t>
  </si>
  <si>
    <t xml:space="preserve">  ※〔 〕は総人口に</t>
    <rPh sb="7" eb="10">
      <t>ソウジンコウ</t>
    </rPh>
    <phoneticPr fontId="2"/>
  </si>
  <si>
    <t xml:space="preserve">      （年齢不詳は含まない。）</t>
    <rPh sb="7" eb="9">
      <t>ネンレイ</t>
    </rPh>
    <rPh sb="9" eb="11">
      <t>フショウ</t>
    </rPh>
    <rPh sb="12" eb="13">
      <t>フク</t>
    </rPh>
    <phoneticPr fontId="2"/>
  </si>
  <si>
    <t>佐賀県人口（５歳階級別）分布表</t>
    <rPh sb="0" eb="3">
      <t>サガケン</t>
    </rPh>
    <rPh sb="3" eb="5">
      <t>ジンコウ</t>
    </rPh>
    <rPh sb="6" eb="8">
      <t>５サイ</t>
    </rPh>
    <rPh sb="8" eb="10">
      <t>カイキュウ</t>
    </rPh>
    <rPh sb="10" eb="11">
      <t>ベツ</t>
    </rPh>
    <rPh sb="12" eb="14">
      <t>ブンプ</t>
    </rPh>
    <rPh sb="14" eb="15">
      <t>ヒョウ</t>
    </rPh>
    <phoneticPr fontId="2"/>
  </si>
  <si>
    <t>実数（人）</t>
    <rPh sb="0" eb="2">
      <t>ジッスウ</t>
    </rPh>
    <rPh sb="3" eb="4">
      <t>ニン</t>
    </rPh>
    <phoneticPr fontId="2"/>
  </si>
  <si>
    <t>人</t>
    <rPh sb="0" eb="1">
      <t>ニン</t>
    </rPh>
    <phoneticPr fontId="2"/>
  </si>
  <si>
    <t>老年人口（６５歳以上）</t>
    <rPh sb="0" eb="2">
      <t>ロウネン</t>
    </rPh>
    <rPh sb="2" eb="4">
      <t>ジンコウ</t>
    </rPh>
    <rPh sb="5" eb="8">
      <t>６５サイ</t>
    </rPh>
    <rPh sb="8" eb="10">
      <t>イジョウ</t>
    </rPh>
    <phoneticPr fontId="2"/>
  </si>
  <si>
    <t>生産年齢人口（１５～６４歳）</t>
    <rPh sb="0" eb="4">
      <t>セイサンネンレイ</t>
    </rPh>
    <rPh sb="4" eb="6">
      <t>ジンコウ</t>
    </rPh>
    <rPh sb="10" eb="13">
      <t>６４サイ</t>
    </rPh>
    <phoneticPr fontId="2"/>
  </si>
  <si>
    <t>年少人口（０～１４歳）</t>
    <rPh sb="0" eb="4">
      <t>ネンショウジンコウ</t>
    </rPh>
    <rPh sb="7" eb="10">
      <t>１４サイ</t>
    </rPh>
    <phoneticPr fontId="2"/>
  </si>
  <si>
    <t>年少人口（０～１４歳）</t>
  </si>
  <si>
    <t>老年人口（６５歳以上）</t>
    <phoneticPr fontId="2"/>
  </si>
  <si>
    <t>総人口に占める割合</t>
    <rPh sb="0" eb="3">
      <t>ソウジンコウ</t>
    </rPh>
    <rPh sb="4" eb="5">
      <t>シ</t>
    </rPh>
    <rPh sb="7" eb="9">
      <t>ワリアイ</t>
    </rPh>
    <phoneticPr fontId="2"/>
  </si>
  <si>
    <t>総人口</t>
    <rPh sb="0" eb="3">
      <t>ソウジンコウ</t>
    </rPh>
    <phoneticPr fontId="2"/>
  </si>
  <si>
    <t>（うち年齢不詳 2,453人）</t>
    <rPh sb="3" eb="5">
      <t>ネンレイ</t>
    </rPh>
    <rPh sb="5" eb="7">
      <t>フショウ</t>
    </rPh>
    <rPh sb="13" eb="14">
      <t>ニン</t>
    </rPh>
    <phoneticPr fontId="2"/>
  </si>
  <si>
    <t>（うち年齢不詳 1,903人）</t>
    <rPh sb="3" eb="5">
      <t>ネンレイ</t>
    </rPh>
    <rPh sb="5" eb="7">
      <t>フショウ</t>
    </rPh>
    <rPh sb="13" eb="14">
      <t>ニン</t>
    </rPh>
    <phoneticPr fontId="2"/>
  </si>
  <si>
    <t>（うち年齢不詳2,453人）</t>
    <rPh sb="3" eb="5">
      <t>ネンレイ</t>
    </rPh>
    <rPh sb="5" eb="7">
      <t>フショウ</t>
    </rPh>
    <rPh sb="12" eb="13">
      <t>ニン</t>
    </rPh>
    <phoneticPr fontId="2"/>
  </si>
  <si>
    <t>（うち年齢不詳1,903人）</t>
    <rPh sb="3" eb="5">
      <t>ネンレイ</t>
    </rPh>
    <rPh sb="5" eb="7">
      <t>フショウ</t>
    </rPh>
    <rPh sb="12" eb="13">
      <t>ニン</t>
    </rPh>
    <phoneticPr fontId="2"/>
  </si>
  <si>
    <t>（平成29年10月1日現在）</t>
    <rPh sb="1" eb="3">
      <t>ヘイセイ</t>
    </rPh>
    <rPh sb="5" eb="6">
      <t>１０ネン</t>
    </rPh>
    <rPh sb="8" eb="9">
      <t>ガツ</t>
    </rPh>
    <rPh sb="10" eb="11">
      <t>ヒ</t>
    </rPh>
    <rPh sb="11" eb="13">
      <t>ゲンザイ</t>
    </rPh>
    <phoneticPr fontId="2"/>
  </si>
  <si>
    <t>人　〔13.7％〕</t>
    <rPh sb="0" eb="1">
      <t>ニン</t>
    </rPh>
    <phoneticPr fontId="2"/>
  </si>
  <si>
    <t>人　〔56.8％〕</t>
    <rPh sb="0" eb="1">
      <t>ニン</t>
    </rPh>
    <phoneticPr fontId="2"/>
  </si>
  <si>
    <t>人　〔29.0％〕</t>
    <rPh sb="0" eb="1">
      <t>ニン</t>
    </rPh>
    <phoneticPr fontId="2"/>
  </si>
  <si>
    <t>（平成29年10月１日現在）</t>
    <rPh sb="1" eb="3">
      <t>ヘイセイ</t>
    </rPh>
    <rPh sb="5" eb="6">
      <t>１０ネン</t>
    </rPh>
    <rPh sb="8" eb="9">
      <t>ガツ</t>
    </rPh>
    <rPh sb="10" eb="11">
      <t>ヒ</t>
    </rPh>
    <rPh sb="11" eb="13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</si>
</sst>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">
    <xf numFmtId="0" fontId="0" fillId="0" borderId="0" xfId="0"/>
    <xf numFmtId="38" fontId="0" fillId="0" borderId="0" xfId="1" applyFont="1"/>
    <xf numFmtId="38" fontId="0" fillId="0" borderId="1" xfId="1" applyFont="1" applyBorder="1"/>
    <xf numFmtId="38" fontId="4" fillId="0" borderId="1" xfId="1" applyFont="1" applyBorder="1"/>
    <xf numFmtId="38" fontId="5" fillId="0" borderId="1" xfId="1" applyFont="1" applyBorder="1"/>
    <xf numFmtId="38" fontId="0" fillId="0" borderId="0" xfId="0" applyNumberFormat="1"/>
    <xf numFmtId="38" fontId="0" fillId="2" borderId="0" xfId="1" applyFont="1" applyFill="1"/>
    <xf numFmtId="38" fontId="9" fillId="2" borderId="0" xfId="1" quotePrefix="1" applyFont="1" applyFill="1" applyAlignment="1">
      <alignment horizontal="left"/>
    </xf>
    <xf numFmtId="38" fontId="6" fillId="2" borderId="0" xfId="1" applyFont="1" applyFill="1" applyAlignment="1">
      <alignment horizontal="right"/>
    </xf>
    <xf numFmtId="38" fontId="0" fillId="2" borderId="0" xfId="1" applyFont="1" applyFill="1" applyAlignment="1">
      <alignment vertical="center"/>
    </xf>
    <xf numFmtId="38" fontId="3" fillId="2" borderId="0" xfId="1" applyFont="1" applyFill="1" applyAlignment="1">
      <alignment vertical="center"/>
    </xf>
    <xf numFmtId="38" fontId="3" fillId="2" borderId="0" xfId="1" quotePrefix="1" applyFont="1" applyFill="1" applyAlignment="1">
      <alignment horizontal="left" vertical="center"/>
    </xf>
    <xf numFmtId="38" fontId="0" fillId="2" borderId="0" xfId="1" applyFont="1" applyFill="1" applyAlignment="1">
      <alignment horizontal="right"/>
    </xf>
    <xf numFmtId="38" fontId="0" fillId="2" borderId="0" xfId="1" quotePrefix="1" applyFont="1" applyFill="1" applyAlignment="1">
      <alignment horizontal="left"/>
    </xf>
    <xf numFmtId="38" fontId="7" fillId="2" borderId="0" xfId="1" applyFont="1" applyFill="1"/>
    <xf numFmtId="38" fontId="5" fillId="2" borderId="0" xfId="1" applyFont="1" applyFill="1"/>
    <xf numFmtId="38" fontId="5" fillId="2" borderId="0" xfId="1" applyFont="1" applyFill="1" applyAlignment="1">
      <alignment vertical="center"/>
    </xf>
    <xf numFmtId="38" fontId="5" fillId="2" borderId="0" xfId="1" applyFont="1" applyFill="1" applyAlignment="1">
      <alignment horizontal="right"/>
    </xf>
    <xf numFmtId="176" fontId="0" fillId="0" borderId="0" xfId="0" applyNumberFormat="1"/>
    <xf numFmtId="38" fontId="5" fillId="3" borderId="1" xfId="1" applyFont="1" applyFill="1" applyBorder="1" applyAlignment="1">
      <alignment horizontal="center"/>
    </xf>
    <xf numFmtId="38" fontId="5" fillId="4" borderId="1" xfId="1" applyFont="1" applyFill="1" applyBorder="1"/>
    <xf numFmtId="38" fontId="5" fillId="4" borderId="1" xfId="1" applyFont="1" applyFill="1" applyBorder="1" applyAlignment="1">
      <alignment horizontal="center"/>
    </xf>
    <xf numFmtId="38" fontId="8" fillId="2" borderId="0" xfId="1" applyFont="1" applyFill="1" applyAlignment="1">
      <alignment horizontal="center"/>
    </xf>
    <xf numFmtId="38" fontId="10" fillId="2" borderId="0" xfId="1" applyFont="1" applyFill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9402173913043476"/>
          <c:y val="2.650602409638554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1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6086956521739135E-2"/>
          <c:y val="6.024096385542169E-3"/>
          <c:w val="0.73097826086956519"/>
          <c:h val="0.901204819277108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人口ピラミッドデータ!$A$4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人口ピラミッドデータ!$B$3:$V$3</c:f>
              <c:strCache>
                <c:ptCount val="21"/>
                <c:pt idx="0">
                  <c:v>０ ～  ４</c:v>
                </c:pt>
                <c:pt idx="1">
                  <c:v>５ ～  ９</c:v>
                </c:pt>
                <c:pt idx="2">
                  <c:v>１０～１４</c:v>
                </c:pt>
                <c:pt idx="3">
                  <c:v>１５～１９</c:v>
                </c:pt>
                <c:pt idx="4">
                  <c:v>２０～２４</c:v>
                </c:pt>
                <c:pt idx="5">
                  <c:v>２５～２９</c:v>
                </c:pt>
                <c:pt idx="6">
                  <c:v>３０～３４</c:v>
                </c:pt>
                <c:pt idx="7">
                  <c:v>３５～３９</c:v>
                </c:pt>
                <c:pt idx="8">
                  <c:v>４０～４４</c:v>
                </c:pt>
                <c:pt idx="9">
                  <c:v>４５～４９</c:v>
                </c:pt>
                <c:pt idx="10">
                  <c:v>５０～５４</c:v>
                </c:pt>
                <c:pt idx="11">
                  <c:v>５５～５９</c:v>
                </c:pt>
                <c:pt idx="12">
                  <c:v>６０～６４</c:v>
                </c:pt>
                <c:pt idx="13">
                  <c:v>６５～６９</c:v>
                </c:pt>
                <c:pt idx="14">
                  <c:v>７０～７４</c:v>
                </c:pt>
                <c:pt idx="15">
                  <c:v>７５～７９</c:v>
                </c:pt>
                <c:pt idx="16">
                  <c:v>８０～８４</c:v>
                </c:pt>
                <c:pt idx="17">
                  <c:v>８５～８９</c:v>
                </c:pt>
                <c:pt idx="18">
                  <c:v>９０～９４</c:v>
                </c:pt>
                <c:pt idx="19">
                  <c:v>９５～９９</c:v>
                </c:pt>
                <c:pt idx="20">
                  <c:v>１００歳以上</c:v>
                </c:pt>
              </c:strCache>
            </c:strRef>
          </c:cat>
          <c:val>
            <c:numRef>
              <c:f>人口ピラミッドデータ!$B$4:$V$4</c:f>
              <c:numCache>
                <c:formatCode>#,##0_);[Red]\(#,##0\)</c:formatCode>
                <c:ptCount val="21"/>
                <c:pt idx="0">
                  <c:v>17794</c:v>
                </c:pt>
                <c:pt idx="1">
                  <c:v>19531</c:v>
                </c:pt>
                <c:pt idx="2">
                  <c:v>20294</c:v>
                </c:pt>
                <c:pt idx="3">
                  <c:v>22416</c:v>
                </c:pt>
                <c:pt idx="4">
                  <c:v>16833</c:v>
                </c:pt>
                <c:pt idx="5">
                  <c:v>17398</c:v>
                </c:pt>
                <c:pt idx="6">
                  <c:v>21335</c:v>
                </c:pt>
                <c:pt idx="7">
                  <c:v>23651</c:v>
                </c:pt>
                <c:pt idx="8">
                  <c:v>26468</c:v>
                </c:pt>
                <c:pt idx="9">
                  <c:v>24713</c:v>
                </c:pt>
                <c:pt idx="10">
                  <c:v>23122</c:v>
                </c:pt>
                <c:pt idx="11">
                  <c:v>25610</c:v>
                </c:pt>
                <c:pt idx="12">
                  <c:v>28366</c:v>
                </c:pt>
                <c:pt idx="13">
                  <c:v>33154</c:v>
                </c:pt>
                <c:pt idx="14">
                  <c:v>21313</c:v>
                </c:pt>
                <c:pt idx="15">
                  <c:v>17915</c:v>
                </c:pt>
                <c:pt idx="16">
                  <c:v>14364</c:v>
                </c:pt>
                <c:pt idx="17">
                  <c:v>8668</c:v>
                </c:pt>
                <c:pt idx="18">
                  <c:v>3317</c:v>
                </c:pt>
                <c:pt idx="19">
                  <c:v>571</c:v>
                </c:pt>
                <c:pt idx="20">
                  <c:v>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77676288"/>
        <c:axId val="177677824"/>
      </c:barChart>
      <c:catAx>
        <c:axId val="177676288"/>
        <c:scaling>
          <c:orientation val="minMax"/>
        </c:scaling>
        <c:delete val="0"/>
        <c:axPos val="r"/>
        <c:numFmt formatCode="#,##0_);[Red]\(#,##0\)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7677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677824"/>
        <c:scaling>
          <c:orientation val="maxMin"/>
          <c:max val="40000"/>
        </c:scaling>
        <c:delete val="0"/>
        <c:axPos val="b"/>
        <c:numFmt formatCode="#,##0_);[Red]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7676288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62601626016260159"/>
          <c:y val="2.17129071170084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1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4932315306135952"/>
          <c:y val="6.0313666405346711E-3"/>
          <c:w val="0.67479853382911437"/>
          <c:h val="0.89867362943966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人口ピラミッドデータ!$A$5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人口ピラミッドデータ!$B$3:$V$3</c:f>
              <c:strCache>
                <c:ptCount val="21"/>
                <c:pt idx="0">
                  <c:v>０ ～  ４</c:v>
                </c:pt>
                <c:pt idx="1">
                  <c:v>５ ～  ９</c:v>
                </c:pt>
                <c:pt idx="2">
                  <c:v>１０～１４</c:v>
                </c:pt>
                <c:pt idx="3">
                  <c:v>１５～１９</c:v>
                </c:pt>
                <c:pt idx="4">
                  <c:v>２０～２４</c:v>
                </c:pt>
                <c:pt idx="5">
                  <c:v>２５～２９</c:v>
                </c:pt>
                <c:pt idx="6">
                  <c:v>３０～３４</c:v>
                </c:pt>
                <c:pt idx="7">
                  <c:v>３５～３９</c:v>
                </c:pt>
                <c:pt idx="8">
                  <c:v>４０～４４</c:v>
                </c:pt>
                <c:pt idx="9">
                  <c:v>４５～４９</c:v>
                </c:pt>
                <c:pt idx="10">
                  <c:v>５０～５４</c:v>
                </c:pt>
                <c:pt idx="11">
                  <c:v>５５～５９</c:v>
                </c:pt>
                <c:pt idx="12">
                  <c:v>６０～６４</c:v>
                </c:pt>
                <c:pt idx="13">
                  <c:v>６５～６９</c:v>
                </c:pt>
                <c:pt idx="14">
                  <c:v>７０～７４</c:v>
                </c:pt>
                <c:pt idx="15">
                  <c:v>７５～７９</c:v>
                </c:pt>
                <c:pt idx="16">
                  <c:v>８０～８４</c:v>
                </c:pt>
                <c:pt idx="17">
                  <c:v>８５～８９</c:v>
                </c:pt>
                <c:pt idx="18">
                  <c:v>９０～９４</c:v>
                </c:pt>
                <c:pt idx="19">
                  <c:v>９５～９９</c:v>
                </c:pt>
                <c:pt idx="20">
                  <c:v>１００歳以上</c:v>
                </c:pt>
              </c:strCache>
            </c:strRef>
          </c:cat>
          <c:val>
            <c:numRef>
              <c:f>人口ピラミッドデータ!$B$5:$V$5</c:f>
              <c:numCache>
                <c:formatCode>#,##0_);[Red]\(#,##0\)</c:formatCode>
                <c:ptCount val="21"/>
                <c:pt idx="0">
                  <c:v>16944</c:v>
                </c:pt>
                <c:pt idx="1">
                  <c:v>18850</c:v>
                </c:pt>
                <c:pt idx="2">
                  <c:v>19273</c:v>
                </c:pt>
                <c:pt idx="3">
                  <c:v>21112</c:v>
                </c:pt>
                <c:pt idx="4">
                  <c:v>17239</c:v>
                </c:pt>
                <c:pt idx="5">
                  <c:v>18162</c:v>
                </c:pt>
                <c:pt idx="6">
                  <c:v>21808</c:v>
                </c:pt>
                <c:pt idx="7">
                  <c:v>24204</c:v>
                </c:pt>
                <c:pt idx="8">
                  <c:v>26958</c:v>
                </c:pt>
                <c:pt idx="9">
                  <c:v>26129</c:v>
                </c:pt>
                <c:pt idx="10">
                  <c:v>24969</c:v>
                </c:pt>
                <c:pt idx="11">
                  <c:v>27296</c:v>
                </c:pt>
                <c:pt idx="12">
                  <c:v>30085</c:v>
                </c:pt>
                <c:pt idx="13">
                  <c:v>35163</c:v>
                </c:pt>
                <c:pt idx="14">
                  <c:v>25088</c:v>
                </c:pt>
                <c:pt idx="15">
                  <c:v>24458</c:v>
                </c:pt>
                <c:pt idx="16">
                  <c:v>22807</c:v>
                </c:pt>
                <c:pt idx="17">
                  <c:v>18049</c:v>
                </c:pt>
                <c:pt idx="18">
                  <c:v>10196</c:v>
                </c:pt>
                <c:pt idx="19">
                  <c:v>2976</c:v>
                </c:pt>
                <c:pt idx="20">
                  <c:v>601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77871488"/>
        <c:axId val="177885568"/>
      </c:barChart>
      <c:catAx>
        <c:axId val="177871488"/>
        <c:scaling>
          <c:orientation val="minMax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7885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885568"/>
        <c:scaling>
          <c:orientation val="minMax"/>
          <c:max val="40000"/>
        </c:scaling>
        <c:delete val="0"/>
        <c:axPos val="b"/>
        <c:numFmt formatCode="#,##0_);[Red]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7871488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695652173913043"/>
          <c:y val="3.012048192771084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1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6086956521739135E-2"/>
          <c:y val="6.024096385542169E-3"/>
          <c:w val="0.73097826086956519"/>
          <c:h val="0.901204819277108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人口ピラミッドデータ!$A$4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0000FF" mc:Ignorable="a14" a14:legacySpreadsheetColorIndex="12"/>
                </a:fgClr>
                <a:bgClr>
                  <a:srgbClr xmlns:mc="http://schemas.openxmlformats.org/markup-compatibility/2006" xmlns:a14="http://schemas.microsoft.com/office/drawing/2010/main" val="00FF00" mc:Ignorable="a14" a14:legacySpreadsheetColorIndex="1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0000FF" mc:Ignorable="a14" a14:legacySpreadsheetColorIndex="12"/>
                </a:fgClr>
                <a:bgClr>
                  <a:srgbClr xmlns:mc="http://schemas.openxmlformats.org/markup-compatibility/2006" xmlns:a14="http://schemas.microsoft.com/office/drawing/2010/main" val="00FF00" mc:Ignorable="a14" a14:legacySpreadsheetColorIndex="1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0000FF" mc:Ignorable="a14" a14:legacySpreadsheetColorIndex="12"/>
                </a:fgClr>
                <a:bgClr>
                  <a:srgbClr xmlns:mc="http://schemas.openxmlformats.org/markup-compatibility/2006" xmlns:a14="http://schemas.microsoft.com/office/drawing/2010/main" val="00FF00" mc:Ignorable="a14" a14:legacySpreadsheetColorIndex="1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2210761154855643"/>
                  <c:y val="-7.48935901084653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20567984708433185"/>
                  <c:y val="-2.993896847231406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16550753166723725"/>
                  <c:y val="-4.522404578945708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15456664384343261"/>
                  <c:y val="-4.84621952376436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20933099395184299"/>
                  <c:y val="-3.96508870126173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21320209973753282"/>
                  <c:y val="-6.7444581475508336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.1342630948305375"/>
                  <c:y val="-3.407772823577775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.10675168321351136"/>
                  <c:y val="-3.73146127818360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.15697734794020313"/>
                  <c:y val="-2.85045694589381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.14171516603902773"/>
                  <c:y val="-6.78860323182487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9.2197306858381831E-2"/>
                  <c:y val="-4.30117319672384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4.5298413785233365E-3"/>
                  <c:y val="-2.61682952281567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8.6642702270911792E-4"/>
                  <c:y val="-1.73582519052588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0.17372475179732969"/>
                  <c:y val="-4.46915219934857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.21573234052265206"/>
                  <c:y val="-7.202479208171267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0.25265576857240674"/>
                  <c:y val="-1.50219776744774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0.34896097226977063"/>
                  <c:y val="-3.030705499162002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0.46888765263037774"/>
                  <c:y val="-2.14970116687221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0.54228317927650349"/>
                  <c:y val="-8.899092432723017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0.57605956864087637"/>
                  <c:y val="-4.80536318502355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0.57938120506675794"/>
                  <c:y val="5.31284191885652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人口ピラミッドデータ!$B$3:$V$3</c:f>
              <c:strCache>
                <c:ptCount val="21"/>
                <c:pt idx="0">
                  <c:v>０ ～  ４</c:v>
                </c:pt>
                <c:pt idx="1">
                  <c:v>５ ～  ９</c:v>
                </c:pt>
                <c:pt idx="2">
                  <c:v>１０～１４</c:v>
                </c:pt>
                <c:pt idx="3">
                  <c:v>１５～１９</c:v>
                </c:pt>
                <c:pt idx="4">
                  <c:v>２０～２４</c:v>
                </c:pt>
                <c:pt idx="5">
                  <c:v>２５～２９</c:v>
                </c:pt>
                <c:pt idx="6">
                  <c:v>３０～３４</c:v>
                </c:pt>
                <c:pt idx="7">
                  <c:v>３５～３９</c:v>
                </c:pt>
                <c:pt idx="8">
                  <c:v>４０～４４</c:v>
                </c:pt>
                <c:pt idx="9">
                  <c:v>４５～４９</c:v>
                </c:pt>
                <c:pt idx="10">
                  <c:v>５０～５４</c:v>
                </c:pt>
                <c:pt idx="11">
                  <c:v>５５～５９</c:v>
                </c:pt>
                <c:pt idx="12">
                  <c:v>６０～６４</c:v>
                </c:pt>
                <c:pt idx="13">
                  <c:v>６５～６９</c:v>
                </c:pt>
                <c:pt idx="14">
                  <c:v>７０～７４</c:v>
                </c:pt>
                <c:pt idx="15">
                  <c:v>７５～７９</c:v>
                </c:pt>
                <c:pt idx="16">
                  <c:v>８０～８４</c:v>
                </c:pt>
                <c:pt idx="17">
                  <c:v>８５～８９</c:v>
                </c:pt>
                <c:pt idx="18">
                  <c:v>９０～９４</c:v>
                </c:pt>
                <c:pt idx="19">
                  <c:v>９５～９９</c:v>
                </c:pt>
                <c:pt idx="20">
                  <c:v>１００歳以上</c:v>
                </c:pt>
              </c:strCache>
            </c:strRef>
          </c:cat>
          <c:val>
            <c:numRef>
              <c:f>人口ピラミッドデータ!$B$4:$V$4</c:f>
              <c:numCache>
                <c:formatCode>#,##0_);[Red]\(#,##0\)</c:formatCode>
                <c:ptCount val="21"/>
                <c:pt idx="0">
                  <c:v>17794</c:v>
                </c:pt>
                <c:pt idx="1">
                  <c:v>19531</c:v>
                </c:pt>
                <c:pt idx="2">
                  <c:v>20294</c:v>
                </c:pt>
                <c:pt idx="3">
                  <c:v>22416</c:v>
                </c:pt>
                <c:pt idx="4">
                  <c:v>16833</c:v>
                </c:pt>
                <c:pt idx="5">
                  <c:v>17398</c:v>
                </c:pt>
                <c:pt idx="6">
                  <c:v>21335</c:v>
                </c:pt>
                <c:pt idx="7">
                  <c:v>23651</c:v>
                </c:pt>
                <c:pt idx="8">
                  <c:v>26468</c:v>
                </c:pt>
                <c:pt idx="9">
                  <c:v>24713</c:v>
                </c:pt>
                <c:pt idx="10">
                  <c:v>23122</c:v>
                </c:pt>
                <c:pt idx="11">
                  <c:v>25610</c:v>
                </c:pt>
                <c:pt idx="12">
                  <c:v>28366</c:v>
                </c:pt>
                <c:pt idx="13">
                  <c:v>33154</c:v>
                </c:pt>
                <c:pt idx="14">
                  <c:v>21313</c:v>
                </c:pt>
                <c:pt idx="15">
                  <c:v>17915</c:v>
                </c:pt>
                <c:pt idx="16">
                  <c:v>14364</c:v>
                </c:pt>
                <c:pt idx="17">
                  <c:v>8668</c:v>
                </c:pt>
                <c:pt idx="18">
                  <c:v>3317</c:v>
                </c:pt>
                <c:pt idx="19">
                  <c:v>571</c:v>
                </c:pt>
                <c:pt idx="20">
                  <c:v>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77994752"/>
        <c:axId val="179045120"/>
      </c:barChart>
      <c:catAx>
        <c:axId val="177994752"/>
        <c:scaling>
          <c:orientation val="minMax"/>
        </c:scaling>
        <c:delete val="0"/>
        <c:axPos val="r"/>
        <c:numFmt formatCode="#,##0_);[Red]\(#,##0\)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9045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045120"/>
        <c:scaling>
          <c:orientation val="maxMin"/>
          <c:max val="40000"/>
        </c:scaling>
        <c:delete val="0"/>
        <c:axPos val="b"/>
        <c:numFmt formatCode="#,##0_);[Red]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7994752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68021680216802172"/>
          <c:y val="2.17129071170084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1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4932315306135952"/>
          <c:y val="6.0313666405346711E-3"/>
          <c:w val="0.67479853382911437"/>
          <c:h val="0.89867362943966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人口ピラミッドデータ!$A$5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0000FF" mc:Ignorable="a14" a14:legacySpreadsheetColorIndex="12"/>
                </a:fgClr>
                <a:bgClr>
                  <a:srgbClr xmlns:mc="http://schemas.openxmlformats.org/markup-compatibility/2006" xmlns:a14="http://schemas.microsoft.com/office/drawing/2010/main" val="00FF00" mc:Ignorable="a14" a14:legacySpreadsheetColorIndex="1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0000FF" mc:Ignorable="a14" a14:legacySpreadsheetColorIndex="12"/>
                </a:fgClr>
                <a:bgClr>
                  <a:srgbClr xmlns:mc="http://schemas.openxmlformats.org/markup-compatibility/2006" xmlns:a14="http://schemas.microsoft.com/office/drawing/2010/main" val="00FF00" mc:Ignorable="a14" a14:legacySpreadsheetColorIndex="1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0000FF" mc:Ignorable="a14" a14:legacySpreadsheetColorIndex="12"/>
                </a:fgClr>
                <a:bgClr>
                  <a:srgbClr xmlns:mc="http://schemas.openxmlformats.org/markup-compatibility/2006" xmlns:a14="http://schemas.microsoft.com/office/drawing/2010/main" val="00FF00" mc:Ignorable="a14" a14:legacySpreadsheetColorIndex="1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27135323531713007"/>
                  <c:y val="-6.493735930776930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25144556117477185"/>
                  <c:y val="-4.15793622902082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22445027704870224"/>
                  <c:y val="-3.43062666020788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21717488565961776"/>
                  <c:y val="-5.11586232661809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22564041283457453"/>
                  <c:y val="-5.59469873262223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22580344123651211"/>
                  <c:y val="-8.48608037384952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.167056028565535"/>
                  <c:y val="-5.34622556981342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.13274633575079964"/>
                  <c:y val="-4.61883251179157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.15751474155161499"/>
                  <c:y val="-6.304025024616193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.1481566836665742"/>
                  <c:y val="-7.5175162815142675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0.10870580201865011"/>
                  <c:y val="-6.055551861807382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3.1257637510758308E-2"/>
                  <c:y val="-2.9155704149767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2.6349145381217593E-2"/>
                  <c:y val="-4.600679438592492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0.13672705545953098"/>
                  <c:y val="-2.66722389496246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.15387405842562363"/>
                  <c:y val="-7.97115077141292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0.15015627111651694"/>
                  <c:y val="-7.24371455980547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0.21540604172445924"/>
                  <c:y val="-5.31013237338095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0.33568572221155285"/>
                  <c:y val="-2.170150926550345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0.49003122577157532"/>
                  <c:y val="-6.2679318281837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0.56181607380378262"/>
                  <c:y val="-4.33434964175919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0.62755350703113333"/>
                  <c:y val="1.62026791283176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人口ピラミッドデータ!$B$3:$V$3</c:f>
              <c:strCache>
                <c:ptCount val="21"/>
                <c:pt idx="0">
                  <c:v>０ ～  ４</c:v>
                </c:pt>
                <c:pt idx="1">
                  <c:v>５ ～  ９</c:v>
                </c:pt>
                <c:pt idx="2">
                  <c:v>１０～１４</c:v>
                </c:pt>
                <c:pt idx="3">
                  <c:v>１５～１９</c:v>
                </c:pt>
                <c:pt idx="4">
                  <c:v>２０～２４</c:v>
                </c:pt>
                <c:pt idx="5">
                  <c:v>２５～２９</c:v>
                </c:pt>
                <c:pt idx="6">
                  <c:v>３０～３４</c:v>
                </c:pt>
                <c:pt idx="7">
                  <c:v>３５～３９</c:v>
                </c:pt>
                <c:pt idx="8">
                  <c:v>４０～４４</c:v>
                </c:pt>
                <c:pt idx="9">
                  <c:v>４５～４９</c:v>
                </c:pt>
                <c:pt idx="10">
                  <c:v>５０～５４</c:v>
                </c:pt>
                <c:pt idx="11">
                  <c:v>５５～５９</c:v>
                </c:pt>
                <c:pt idx="12">
                  <c:v>６０～６４</c:v>
                </c:pt>
                <c:pt idx="13">
                  <c:v>６５～６９</c:v>
                </c:pt>
                <c:pt idx="14">
                  <c:v>７０～７４</c:v>
                </c:pt>
                <c:pt idx="15">
                  <c:v>７５～７９</c:v>
                </c:pt>
                <c:pt idx="16">
                  <c:v>８０～８４</c:v>
                </c:pt>
                <c:pt idx="17">
                  <c:v>８５～８９</c:v>
                </c:pt>
                <c:pt idx="18">
                  <c:v>９０～９４</c:v>
                </c:pt>
                <c:pt idx="19">
                  <c:v>９５～９９</c:v>
                </c:pt>
                <c:pt idx="20">
                  <c:v>１００歳以上</c:v>
                </c:pt>
              </c:strCache>
            </c:strRef>
          </c:cat>
          <c:val>
            <c:numRef>
              <c:f>人口ピラミッドデータ!$B$5:$V$5</c:f>
              <c:numCache>
                <c:formatCode>#,##0_);[Red]\(#,##0\)</c:formatCode>
                <c:ptCount val="21"/>
                <c:pt idx="0">
                  <c:v>16944</c:v>
                </c:pt>
                <c:pt idx="1">
                  <c:v>18850</c:v>
                </c:pt>
                <c:pt idx="2">
                  <c:v>19273</c:v>
                </c:pt>
                <c:pt idx="3">
                  <c:v>21112</c:v>
                </c:pt>
                <c:pt idx="4">
                  <c:v>17239</c:v>
                </c:pt>
                <c:pt idx="5">
                  <c:v>18162</c:v>
                </c:pt>
                <c:pt idx="6">
                  <c:v>21808</c:v>
                </c:pt>
                <c:pt idx="7">
                  <c:v>24204</c:v>
                </c:pt>
                <c:pt idx="8">
                  <c:v>26958</c:v>
                </c:pt>
                <c:pt idx="9">
                  <c:v>26129</c:v>
                </c:pt>
                <c:pt idx="10">
                  <c:v>24969</c:v>
                </c:pt>
                <c:pt idx="11">
                  <c:v>27296</c:v>
                </c:pt>
                <c:pt idx="12">
                  <c:v>30085</c:v>
                </c:pt>
                <c:pt idx="13">
                  <c:v>35163</c:v>
                </c:pt>
                <c:pt idx="14">
                  <c:v>25088</c:v>
                </c:pt>
                <c:pt idx="15">
                  <c:v>24458</c:v>
                </c:pt>
                <c:pt idx="16">
                  <c:v>22807</c:v>
                </c:pt>
                <c:pt idx="17">
                  <c:v>18049</c:v>
                </c:pt>
                <c:pt idx="18">
                  <c:v>10196</c:v>
                </c:pt>
                <c:pt idx="19">
                  <c:v>2976</c:v>
                </c:pt>
                <c:pt idx="20">
                  <c:v>601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79108864"/>
        <c:axId val="179110656"/>
      </c:barChart>
      <c:catAx>
        <c:axId val="179108864"/>
        <c:scaling>
          <c:orientation val="minMax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9110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110656"/>
        <c:scaling>
          <c:orientation val="minMax"/>
          <c:max val="40000"/>
        </c:scaling>
        <c:delete val="0"/>
        <c:axPos val="b"/>
        <c:numFmt formatCode="#,##0_);[Red]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9108864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9402173913043476"/>
          <c:y val="2.650602409638554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1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6086956521739135E-2"/>
          <c:y val="6.024096385542169E-3"/>
          <c:w val="0.73097826086956519"/>
          <c:h val="0.901204819277108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人口ピラミッドデータ!$A$4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lgCheck">
                <a:fgClr>
                  <a:srgbClr val="0000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heck">
                <a:fgClr>
                  <a:srgbClr val="0000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gCheck">
                <a:fgClr>
                  <a:srgbClr val="0000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pattFill prst="pct80">
                <a:fgClr>
                  <a:srgbClr val="FF99CC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人口ピラミッドデータ!$B$3:$V$3</c:f>
              <c:strCache>
                <c:ptCount val="21"/>
                <c:pt idx="0">
                  <c:v>０ ～  ４</c:v>
                </c:pt>
                <c:pt idx="1">
                  <c:v>５ ～  ９</c:v>
                </c:pt>
                <c:pt idx="2">
                  <c:v>１０～１４</c:v>
                </c:pt>
                <c:pt idx="3">
                  <c:v>１５～１９</c:v>
                </c:pt>
                <c:pt idx="4">
                  <c:v>２０～２４</c:v>
                </c:pt>
                <c:pt idx="5">
                  <c:v>２５～２９</c:v>
                </c:pt>
                <c:pt idx="6">
                  <c:v>３０～３４</c:v>
                </c:pt>
                <c:pt idx="7">
                  <c:v>３５～３９</c:v>
                </c:pt>
                <c:pt idx="8">
                  <c:v>４０～４４</c:v>
                </c:pt>
                <c:pt idx="9">
                  <c:v>４５～４９</c:v>
                </c:pt>
                <c:pt idx="10">
                  <c:v>５０～５４</c:v>
                </c:pt>
                <c:pt idx="11">
                  <c:v>５５～５９</c:v>
                </c:pt>
                <c:pt idx="12">
                  <c:v>６０～６４</c:v>
                </c:pt>
                <c:pt idx="13">
                  <c:v>６５～６９</c:v>
                </c:pt>
                <c:pt idx="14">
                  <c:v>７０～７４</c:v>
                </c:pt>
                <c:pt idx="15">
                  <c:v>７５～７９</c:v>
                </c:pt>
                <c:pt idx="16">
                  <c:v>８０～８４</c:v>
                </c:pt>
                <c:pt idx="17">
                  <c:v>８５～８９</c:v>
                </c:pt>
                <c:pt idx="18">
                  <c:v>９０～９４</c:v>
                </c:pt>
                <c:pt idx="19">
                  <c:v>９５～９９</c:v>
                </c:pt>
                <c:pt idx="20">
                  <c:v>１００歳以上</c:v>
                </c:pt>
              </c:strCache>
            </c:strRef>
          </c:cat>
          <c:val>
            <c:numRef>
              <c:f>人口ピラミッドデータ!$B$4:$V$4</c:f>
              <c:numCache>
                <c:formatCode>#,##0_);[Red]\(#,##0\)</c:formatCode>
                <c:ptCount val="21"/>
                <c:pt idx="0">
                  <c:v>17794</c:v>
                </c:pt>
                <c:pt idx="1">
                  <c:v>19531</c:v>
                </c:pt>
                <c:pt idx="2">
                  <c:v>20294</c:v>
                </c:pt>
                <c:pt idx="3">
                  <c:v>22416</c:v>
                </c:pt>
                <c:pt idx="4">
                  <c:v>16833</c:v>
                </c:pt>
                <c:pt idx="5">
                  <c:v>17398</c:v>
                </c:pt>
                <c:pt idx="6">
                  <c:v>21335</c:v>
                </c:pt>
                <c:pt idx="7">
                  <c:v>23651</c:v>
                </c:pt>
                <c:pt idx="8">
                  <c:v>26468</c:v>
                </c:pt>
                <c:pt idx="9">
                  <c:v>24713</c:v>
                </c:pt>
                <c:pt idx="10">
                  <c:v>23122</c:v>
                </c:pt>
                <c:pt idx="11">
                  <c:v>25610</c:v>
                </c:pt>
                <c:pt idx="12">
                  <c:v>28366</c:v>
                </c:pt>
                <c:pt idx="13">
                  <c:v>33154</c:v>
                </c:pt>
                <c:pt idx="14">
                  <c:v>21313</c:v>
                </c:pt>
                <c:pt idx="15">
                  <c:v>17915</c:v>
                </c:pt>
                <c:pt idx="16">
                  <c:v>14364</c:v>
                </c:pt>
                <c:pt idx="17">
                  <c:v>8668</c:v>
                </c:pt>
                <c:pt idx="18">
                  <c:v>3317</c:v>
                </c:pt>
                <c:pt idx="19">
                  <c:v>571</c:v>
                </c:pt>
                <c:pt idx="20">
                  <c:v>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79315072"/>
        <c:axId val="179316608"/>
      </c:barChart>
      <c:catAx>
        <c:axId val="179315072"/>
        <c:scaling>
          <c:orientation val="minMax"/>
        </c:scaling>
        <c:delete val="0"/>
        <c:axPos val="r"/>
        <c:numFmt formatCode="#,##0_);[Red]\(#,##0\)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9316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316608"/>
        <c:scaling>
          <c:orientation val="maxMin"/>
          <c:max val="40000"/>
        </c:scaling>
        <c:delete val="0"/>
        <c:axPos val="b"/>
        <c:numFmt formatCode="#,##0_);[Red]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9315072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61969400166442601"/>
          <c:y val="2.0432692307692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1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5203318733376562"/>
          <c:y val="6.0096189115195122E-3"/>
          <c:w val="0.67208849955670824"/>
          <c:h val="0.8990389891633190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人口ピラミッドデータ!$A$5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lgCheck">
                <a:fgClr>
                  <a:srgbClr val="0000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heck">
                <a:fgClr>
                  <a:srgbClr val="0000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gCheck">
                <a:fgClr>
                  <a:srgbClr val="0000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1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人口ピラミッドデータ!$B$3:$V$3</c:f>
              <c:strCache>
                <c:ptCount val="21"/>
                <c:pt idx="0">
                  <c:v>０ ～  ４</c:v>
                </c:pt>
                <c:pt idx="1">
                  <c:v>５ ～  ９</c:v>
                </c:pt>
                <c:pt idx="2">
                  <c:v>１０～１４</c:v>
                </c:pt>
                <c:pt idx="3">
                  <c:v>１５～１９</c:v>
                </c:pt>
                <c:pt idx="4">
                  <c:v>２０～２４</c:v>
                </c:pt>
                <c:pt idx="5">
                  <c:v>２５～２９</c:v>
                </c:pt>
                <c:pt idx="6">
                  <c:v>３０～３４</c:v>
                </c:pt>
                <c:pt idx="7">
                  <c:v>３５～３９</c:v>
                </c:pt>
                <c:pt idx="8">
                  <c:v>４０～４４</c:v>
                </c:pt>
                <c:pt idx="9">
                  <c:v>４５～４９</c:v>
                </c:pt>
                <c:pt idx="10">
                  <c:v>５０～５４</c:v>
                </c:pt>
                <c:pt idx="11">
                  <c:v>５５～５９</c:v>
                </c:pt>
                <c:pt idx="12">
                  <c:v>６０～６４</c:v>
                </c:pt>
                <c:pt idx="13">
                  <c:v>６５～６９</c:v>
                </c:pt>
                <c:pt idx="14">
                  <c:v>７０～７４</c:v>
                </c:pt>
                <c:pt idx="15">
                  <c:v>７５～７９</c:v>
                </c:pt>
                <c:pt idx="16">
                  <c:v>８０～８４</c:v>
                </c:pt>
                <c:pt idx="17">
                  <c:v>８５～８９</c:v>
                </c:pt>
                <c:pt idx="18">
                  <c:v>９０～９４</c:v>
                </c:pt>
                <c:pt idx="19">
                  <c:v>９５～９９</c:v>
                </c:pt>
                <c:pt idx="20">
                  <c:v>１００歳以上</c:v>
                </c:pt>
              </c:strCache>
            </c:strRef>
          </c:cat>
          <c:val>
            <c:numRef>
              <c:f>人口ピラミッドデータ!$B$5:$V$5</c:f>
              <c:numCache>
                <c:formatCode>#,##0_);[Red]\(#,##0\)</c:formatCode>
                <c:ptCount val="21"/>
                <c:pt idx="0">
                  <c:v>16944</c:v>
                </c:pt>
                <c:pt idx="1">
                  <c:v>18850</c:v>
                </c:pt>
                <c:pt idx="2">
                  <c:v>19273</c:v>
                </c:pt>
                <c:pt idx="3">
                  <c:v>21112</c:v>
                </c:pt>
                <c:pt idx="4">
                  <c:v>17239</c:v>
                </c:pt>
                <c:pt idx="5">
                  <c:v>18162</c:v>
                </c:pt>
                <c:pt idx="6">
                  <c:v>21808</c:v>
                </c:pt>
                <c:pt idx="7">
                  <c:v>24204</c:v>
                </c:pt>
                <c:pt idx="8">
                  <c:v>26958</c:v>
                </c:pt>
                <c:pt idx="9">
                  <c:v>26129</c:v>
                </c:pt>
                <c:pt idx="10">
                  <c:v>24969</c:v>
                </c:pt>
                <c:pt idx="11">
                  <c:v>27296</c:v>
                </c:pt>
                <c:pt idx="12">
                  <c:v>30085</c:v>
                </c:pt>
                <c:pt idx="13">
                  <c:v>35163</c:v>
                </c:pt>
                <c:pt idx="14">
                  <c:v>25088</c:v>
                </c:pt>
                <c:pt idx="15">
                  <c:v>24458</c:v>
                </c:pt>
                <c:pt idx="16">
                  <c:v>22807</c:v>
                </c:pt>
                <c:pt idx="17">
                  <c:v>18049</c:v>
                </c:pt>
                <c:pt idx="18">
                  <c:v>10196</c:v>
                </c:pt>
                <c:pt idx="19">
                  <c:v>2976</c:v>
                </c:pt>
                <c:pt idx="20">
                  <c:v>601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2536832"/>
        <c:axId val="182546816"/>
      </c:barChart>
      <c:catAx>
        <c:axId val="182536832"/>
        <c:scaling>
          <c:orientation val="minMax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2546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2546816"/>
        <c:scaling>
          <c:orientation val="minMax"/>
          <c:max val="40000"/>
        </c:scaling>
        <c:delete val="0"/>
        <c:axPos val="b"/>
        <c:numFmt formatCode="#,##0_);[Red]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2536832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5</xdr:row>
      <xdr:rowOff>114300</xdr:rowOff>
    </xdr:from>
    <xdr:to>
      <xdr:col>5</xdr:col>
      <xdr:colOff>57150</xdr:colOff>
      <xdr:row>51</xdr:row>
      <xdr:rowOff>9525</xdr:rowOff>
    </xdr:to>
    <xdr:graphicFrame macro="">
      <xdr:nvGraphicFramePr>
        <xdr:cNvPr id="13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</xdr:colOff>
      <xdr:row>5</xdr:row>
      <xdr:rowOff>123825</xdr:rowOff>
    </xdr:from>
    <xdr:to>
      <xdr:col>9</xdr:col>
      <xdr:colOff>76200</xdr:colOff>
      <xdr:row>51</xdr:row>
      <xdr:rowOff>9525</xdr:rowOff>
    </xdr:to>
    <xdr:graphicFrame macro="">
      <xdr:nvGraphicFramePr>
        <xdr:cNvPr id="138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53</xdr:row>
      <xdr:rowOff>123825</xdr:rowOff>
    </xdr:from>
    <xdr:to>
      <xdr:col>2</xdr:col>
      <xdr:colOff>447675</xdr:colOff>
      <xdr:row>54</xdr:row>
      <xdr:rowOff>142875</xdr:rowOff>
    </xdr:to>
    <xdr:sp macro="" textlink="">
      <xdr:nvSpPr>
        <xdr:cNvPr id="1382" name="Rectangle 7" descr="格子 (小)"/>
        <xdr:cNvSpPr>
          <a:spLocks noChangeArrowheads="1"/>
        </xdr:cNvSpPr>
      </xdr:nvSpPr>
      <xdr:spPr bwMode="auto">
        <a:xfrm>
          <a:off x="1371600" y="9639300"/>
          <a:ext cx="466725" cy="190500"/>
        </a:xfrm>
        <a:prstGeom prst="rect">
          <a:avLst/>
        </a:prstGeom>
        <a:pattFill prst="smGrid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676275</xdr:colOff>
      <xdr:row>50</xdr:row>
      <xdr:rowOff>38100</xdr:rowOff>
    </xdr:from>
    <xdr:to>
      <xdr:col>2</xdr:col>
      <xdr:colOff>447675</xdr:colOff>
      <xdr:row>51</xdr:row>
      <xdr:rowOff>57150</xdr:rowOff>
    </xdr:to>
    <xdr:sp macro="" textlink="">
      <xdr:nvSpPr>
        <xdr:cNvPr id="1383" name="Rectangle 11" descr="10%"/>
        <xdr:cNvSpPr>
          <a:spLocks noChangeArrowheads="1"/>
        </xdr:cNvSpPr>
      </xdr:nvSpPr>
      <xdr:spPr bwMode="auto">
        <a:xfrm>
          <a:off x="1371600" y="9039225"/>
          <a:ext cx="466725" cy="190500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666750</xdr:colOff>
      <xdr:row>52</xdr:row>
      <xdr:rowOff>0</xdr:rowOff>
    </xdr:from>
    <xdr:to>
      <xdr:col>2</xdr:col>
      <xdr:colOff>457200</xdr:colOff>
      <xdr:row>53</xdr:row>
      <xdr:rowOff>28575</xdr:rowOff>
    </xdr:to>
    <xdr:sp macro="" textlink="">
      <xdr:nvSpPr>
        <xdr:cNvPr id="1384" name="Rectangle 12"/>
        <xdr:cNvSpPr>
          <a:spLocks noChangeArrowheads="1"/>
        </xdr:cNvSpPr>
      </xdr:nvSpPr>
      <xdr:spPr bwMode="auto">
        <a:xfrm>
          <a:off x="1362075" y="9344025"/>
          <a:ext cx="48577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247650</xdr:colOff>
      <xdr:row>48</xdr:row>
      <xdr:rowOff>9525</xdr:rowOff>
    </xdr:from>
    <xdr:to>
      <xdr:col>8</xdr:col>
      <xdr:colOff>390381</xdr:colOff>
      <xdr:row>49</xdr:row>
      <xdr:rowOff>12610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5810250" y="8667750"/>
          <a:ext cx="142731" cy="17453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wrap="square" lIns="18288" tIns="18288" rIns="18288" bIns="18288" anchor="ctr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0.13871</cdr:x>
      <cdr:y>0.93404</cdr:y>
    </cdr:from>
    <cdr:to>
      <cdr:x>0.17943</cdr:x>
      <cdr:y>0.95612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6220" y="7384299"/>
          <a:ext cx="142731" cy="1745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0.92132</cdr:x>
      <cdr:y>0.93325</cdr:y>
    </cdr:from>
    <cdr:to>
      <cdr:x>0.92424</cdr:x>
      <cdr:y>0.93325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90235" y="7361098"/>
          <a:ext cx="224490" cy="1922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5</xdr:row>
      <xdr:rowOff>114300</xdr:rowOff>
    </xdr:from>
    <xdr:to>
      <xdr:col>5</xdr:col>
      <xdr:colOff>57150</xdr:colOff>
      <xdr:row>51</xdr:row>
      <xdr:rowOff>9525</xdr:rowOff>
    </xdr:to>
    <xdr:graphicFrame macro="">
      <xdr:nvGraphicFramePr>
        <xdr:cNvPr id="2184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</xdr:colOff>
      <xdr:row>5</xdr:row>
      <xdr:rowOff>123825</xdr:rowOff>
    </xdr:from>
    <xdr:to>
      <xdr:col>9</xdr:col>
      <xdr:colOff>76200</xdr:colOff>
      <xdr:row>51</xdr:row>
      <xdr:rowOff>9525</xdr:rowOff>
    </xdr:to>
    <xdr:graphicFrame macro="">
      <xdr:nvGraphicFramePr>
        <xdr:cNvPr id="21844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666750</xdr:colOff>
      <xdr:row>50</xdr:row>
      <xdr:rowOff>9525</xdr:rowOff>
    </xdr:from>
    <xdr:to>
      <xdr:col>2</xdr:col>
      <xdr:colOff>438150</xdr:colOff>
      <xdr:row>51</xdr:row>
      <xdr:rowOff>28575</xdr:rowOff>
    </xdr:to>
    <xdr:sp macro="" textlink="">
      <xdr:nvSpPr>
        <xdr:cNvPr id="218443" name="Rectangle 6" descr="市松模様 (大)"/>
        <xdr:cNvSpPr>
          <a:spLocks noChangeArrowheads="1"/>
        </xdr:cNvSpPr>
      </xdr:nvSpPr>
      <xdr:spPr bwMode="auto">
        <a:xfrm>
          <a:off x="1362075" y="9010650"/>
          <a:ext cx="466725" cy="190500"/>
        </a:xfrm>
        <a:prstGeom prst="rect">
          <a:avLst/>
        </a:prstGeom>
        <a:pattFill prst="lgCheck">
          <a:fgClr>
            <a:srgbClr xmlns:mc="http://schemas.openxmlformats.org/markup-compatibility/2006" xmlns:a14="http://schemas.microsoft.com/office/drawing/2010/main" val="FF0000" mc:Ignorable="a14" a14:legacySpreadsheetColorIndex="10"/>
          </a:fgClr>
          <a:bgClr>
            <a:srgbClr xmlns:mc="http://schemas.openxmlformats.org/markup-compatibility/2006" xmlns:a14="http://schemas.microsoft.com/office/drawing/2010/main" val="FF99CC" mc:Ignorable="a14" a14:legacySpreadsheetColorIndex="45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666750</xdr:colOff>
      <xdr:row>52</xdr:row>
      <xdr:rowOff>0</xdr:rowOff>
    </xdr:from>
    <xdr:to>
      <xdr:col>2</xdr:col>
      <xdr:colOff>457200</xdr:colOff>
      <xdr:row>53</xdr:row>
      <xdr:rowOff>28575</xdr:rowOff>
    </xdr:to>
    <xdr:sp macro="" textlink="">
      <xdr:nvSpPr>
        <xdr:cNvPr id="218444" name="Rectangle 7"/>
        <xdr:cNvSpPr>
          <a:spLocks noChangeArrowheads="1"/>
        </xdr:cNvSpPr>
      </xdr:nvSpPr>
      <xdr:spPr bwMode="auto">
        <a:xfrm>
          <a:off x="1362075" y="9344025"/>
          <a:ext cx="48577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00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676275</xdr:colOff>
      <xdr:row>54</xdr:row>
      <xdr:rowOff>9525</xdr:rowOff>
    </xdr:from>
    <xdr:to>
      <xdr:col>2</xdr:col>
      <xdr:colOff>447675</xdr:colOff>
      <xdr:row>55</xdr:row>
      <xdr:rowOff>28575</xdr:rowOff>
    </xdr:to>
    <xdr:sp macro="" textlink="">
      <xdr:nvSpPr>
        <xdr:cNvPr id="218445" name="Rectangle 8" descr="市松模様 (大)"/>
        <xdr:cNvSpPr>
          <a:spLocks noChangeArrowheads="1"/>
        </xdr:cNvSpPr>
      </xdr:nvSpPr>
      <xdr:spPr bwMode="auto">
        <a:xfrm>
          <a:off x="1371600" y="9696450"/>
          <a:ext cx="466725" cy="190500"/>
        </a:xfrm>
        <a:prstGeom prst="rect">
          <a:avLst/>
        </a:prstGeom>
        <a:pattFill prst="lgCheck">
          <a:fgClr>
            <a:srgbClr xmlns:mc="http://schemas.openxmlformats.org/markup-compatibility/2006" xmlns:a14="http://schemas.microsoft.com/office/drawing/2010/main" val="0000FF" mc:Ignorable="a14" a14:legacySpreadsheetColorIndex="12"/>
          </a:fgClr>
          <a:bgClr>
            <a:srgbClr xmlns:mc="http://schemas.openxmlformats.org/markup-compatibility/2006" xmlns:a14="http://schemas.microsoft.com/office/drawing/2010/main" val="00FF00" mc:Ignorable="a14" a14:legacySpreadsheetColorIndex="11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0.2176</cdr:x>
      <cdr:y>0.93404</cdr:y>
    </cdr:from>
    <cdr:to>
      <cdr:x>0.25807</cdr:x>
      <cdr:y>0.95612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8245" y="7384299"/>
          <a:ext cx="142731" cy="1745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0.78701</cdr:x>
      <cdr:y>0.93223</cdr:y>
    </cdr:from>
    <cdr:to>
      <cdr:x>0.86919</cdr:x>
      <cdr:y>0.95866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51772" y="7373144"/>
          <a:ext cx="171450" cy="2089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114300</xdr:rowOff>
    </xdr:from>
    <xdr:to>
      <xdr:col>5</xdr:col>
      <xdr:colOff>57150</xdr:colOff>
      <xdr:row>51</xdr:row>
      <xdr:rowOff>9525</xdr:rowOff>
    </xdr:to>
    <xdr:graphicFrame macro="">
      <xdr:nvGraphicFramePr>
        <xdr:cNvPr id="925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</xdr:colOff>
      <xdr:row>5</xdr:row>
      <xdr:rowOff>123825</xdr:rowOff>
    </xdr:from>
    <xdr:to>
      <xdr:col>9</xdr:col>
      <xdr:colOff>76200</xdr:colOff>
      <xdr:row>51</xdr:row>
      <xdr:rowOff>38100</xdr:rowOff>
    </xdr:to>
    <xdr:graphicFrame macro="">
      <xdr:nvGraphicFramePr>
        <xdr:cNvPr id="9250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53</xdr:row>
      <xdr:rowOff>123825</xdr:rowOff>
    </xdr:from>
    <xdr:to>
      <xdr:col>2</xdr:col>
      <xdr:colOff>447675</xdr:colOff>
      <xdr:row>54</xdr:row>
      <xdr:rowOff>142875</xdr:rowOff>
    </xdr:to>
    <xdr:sp macro="" textlink="">
      <xdr:nvSpPr>
        <xdr:cNvPr id="92507" name="Rectangle 3" descr="市松模様 (大)"/>
        <xdr:cNvSpPr>
          <a:spLocks noChangeArrowheads="1"/>
        </xdr:cNvSpPr>
      </xdr:nvSpPr>
      <xdr:spPr bwMode="auto">
        <a:xfrm>
          <a:off x="1371600" y="9639300"/>
          <a:ext cx="466725" cy="190500"/>
        </a:xfrm>
        <a:prstGeom prst="rect">
          <a:avLst/>
        </a:prstGeom>
        <a:pattFill prst="lgCheck">
          <a:fgClr>
            <a:srgbClr val="0000FF"/>
          </a:fgClr>
          <a:bgClr>
            <a:srgbClr val="00FF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676275</xdr:colOff>
      <xdr:row>50</xdr:row>
      <xdr:rowOff>38100</xdr:rowOff>
    </xdr:from>
    <xdr:to>
      <xdr:col>2</xdr:col>
      <xdr:colOff>447675</xdr:colOff>
      <xdr:row>51</xdr:row>
      <xdr:rowOff>57150</xdr:rowOff>
    </xdr:to>
    <xdr:sp macro="" textlink="">
      <xdr:nvSpPr>
        <xdr:cNvPr id="92508" name="Rectangle 4" descr="市松模様 (大)"/>
        <xdr:cNvSpPr>
          <a:spLocks noChangeArrowheads="1"/>
        </xdr:cNvSpPr>
      </xdr:nvSpPr>
      <xdr:spPr bwMode="auto">
        <a:xfrm>
          <a:off x="1371600" y="9039225"/>
          <a:ext cx="466725" cy="190500"/>
        </a:xfrm>
        <a:prstGeom prst="rect">
          <a:avLst/>
        </a:prstGeom>
        <a:pattFill prst="lgCheck">
          <a:fgClr>
            <a:srgbClr val="FF0000"/>
          </a:fgClr>
          <a:bgClr>
            <a:srgbClr val="FF99CC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666750</xdr:colOff>
      <xdr:row>52</xdr:row>
      <xdr:rowOff>0</xdr:rowOff>
    </xdr:from>
    <xdr:to>
      <xdr:col>2</xdr:col>
      <xdr:colOff>457200</xdr:colOff>
      <xdr:row>53</xdr:row>
      <xdr:rowOff>28575</xdr:rowOff>
    </xdr:to>
    <xdr:sp macro="" textlink="">
      <xdr:nvSpPr>
        <xdr:cNvPr id="92509" name="Rectangle 5"/>
        <xdr:cNvSpPr>
          <a:spLocks noChangeArrowheads="1"/>
        </xdr:cNvSpPr>
      </xdr:nvSpPr>
      <xdr:spPr bwMode="auto">
        <a:xfrm>
          <a:off x="1362075" y="9344025"/>
          <a:ext cx="485775" cy="20002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219075</xdr:colOff>
      <xdr:row>48</xdr:row>
      <xdr:rowOff>47625</xdr:rowOff>
    </xdr:from>
    <xdr:to>
      <xdr:col>8</xdr:col>
      <xdr:colOff>360955</xdr:colOff>
      <xdr:row>49</xdr:row>
      <xdr:rowOff>50654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5781675" y="8705850"/>
          <a:ext cx="141880" cy="174479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wrap="square" lIns="18288" tIns="18288" rIns="18288" bIns="18288" anchor="ctr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0.13304</cdr:x>
      <cdr:y>0.93766</cdr:y>
    </cdr:from>
    <cdr:to>
      <cdr:x>0.17352</cdr:x>
      <cdr:y>0.95973</cdr:y>
    </cdr:to>
    <cdr:sp macro="" textlink="">
      <cdr:nvSpPr>
        <cdr:cNvPr id="931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444" y="7412878"/>
          <a:ext cx="142731" cy="1745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0.93284</cdr:x>
      <cdr:y>0.9385</cdr:y>
    </cdr:from>
    <cdr:to>
      <cdr:x>0.9343</cdr:x>
      <cdr:y>0.9385</cdr:y>
    </cdr:to>
    <cdr:sp macro="" textlink="">
      <cdr:nvSpPr>
        <cdr:cNvPr id="942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03133" y="7427897"/>
          <a:ext cx="211592" cy="1825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57"/>
  <sheetViews>
    <sheetView zoomScaleNormal="100" workbookViewId="0"/>
  </sheetViews>
  <sheetFormatPr defaultRowHeight="13.5"/>
  <cols>
    <col min="1" max="9" width="9.125" style="6" customWidth="1"/>
    <col min="10" max="10" width="7.5" style="6" customWidth="1"/>
    <col min="11" max="16384" width="9" style="6"/>
  </cols>
  <sheetData>
    <row r="1" spans="1:9" ht="24.75" customHeight="1">
      <c r="C1" s="22" t="s">
        <v>32</v>
      </c>
      <c r="D1" s="22"/>
      <c r="E1" s="22"/>
      <c r="F1" s="22"/>
      <c r="G1" s="22"/>
    </row>
    <row r="2" spans="1:9" ht="24.75" customHeight="1">
      <c r="H2" s="7" t="s">
        <v>46</v>
      </c>
    </row>
    <row r="3" spans="1:9" ht="12" customHeight="1"/>
    <row r="4" spans="1:9" ht="12" customHeight="1"/>
    <row r="5" spans="1:9" ht="18" customHeight="1">
      <c r="A5" s="6" t="s">
        <v>24</v>
      </c>
      <c r="C5" s="6">
        <f>人口ピラミッドデータ!X4</f>
        <v>389350</v>
      </c>
      <c r="D5" s="6" t="s">
        <v>23</v>
      </c>
      <c r="E5" s="8" t="s">
        <v>28</v>
      </c>
      <c r="G5" s="6">
        <f>人口ピラミッドデータ!X5</f>
        <v>434270</v>
      </c>
      <c r="H5" s="6" t="s">
        <v>23</v>
      </c>
      <c r="I5" s="6" t="s">
        <v>24</v>
      </c>
    </row>
    <row r="6" spans="1:9" ht="18" customHeight="1">
      <c r="B6" s="9"/>
      <c r="C6" s="10" t="s">
        <v>44</v>
      </c>
      <c r="D6" s="9"/>
      <c r="E6" s="9"/>
      <c r="F6" s="9"/>
      <c r="G6" s="11" t="s">
        <v>45</v>
      </c>
    </row>
    <row r="8" spans="1:9" ht="18.75" customHeight="1"/>
    <row r="51" spans="4:9">
      <c r="D51" s="6" t="s">
        <v>35</v>
      </c>
      <c r="G51" s="12">
        <f>SUM(人口ピラミッドデータ!O4:V5)</f>
        <v>238704</v>
      </c>
      <c r="H51" s="13" t="s">
        <v>49</v>
      </c>
    </row>
    <row r="53" spans="4:9">
      <c r="D53" s="6" t="s">
        <v>22</v>
      </c>
      <c r="G53" s="6">
        <f>SUM(人口ピラミッドデータ!E4:N5)</f>
        <v>467874</v>
      </c>
      <c r="H53" s="13" t="s">
        <v>48</v>
      </c>
    </row>
    <row r="55" spans="4:9">
      <c r="D55" s="6" t="s">
        <v>37</v>
      </c>
      <c r="G55" s="6">
        <f>SUM(人口ピラミッドデータ!B4:D5)</f>
        <v>112686</v>
      </c>
      <c r="H55" s="13" t="s">
        <v>47</v>
      </c>
    </row>
    <row r="56" spans="4:9">
      <c r="I56" s="14" t="s">
        <v>30</v>
      </c>
    </row>
    <row r="57" spans="4:9">
      <c r="F57" s="6" t="s">
        <v>31</v>
      </c>
      <c r="I57" s="14" t="s">
        <v>29</v>
      </c>
    </row>
  </sheetData>
  <mergeCells count="1">
    <mergeCell ref="C1:G1"/>
  </mergeCells>
  <phoneticPr fontId="2"/>
  <pageMargins left="0.83" right="0.32" top="0.77" bottom="0.6" header="0.51200000000000001" footer="0.3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57"/>
  <sheetViews>
    <sheetView zoomScaleNormal="100" workbookViewId="0"/>
  </sheetViews>
  <sheetFormatPr defaultRowHeight="13.5"/>
  <cols>
    <col min="1" max="9" width="9.125" style="15" customWidth="1"/>
    <col min="10" max="10" width="7.5" style="15" customWidth="1"/>
    <col min="11" max="16384" width="9" style="15"/>
  </cols>
  <sheetData>
    <row r="1" spans="1:9" ht="24.75" customHeight="1">
      <c r="C1" s="23" t="s">
        <v>32</v>
      </c>
      <c r="D1" s="23"/>
      <c r="E1" s="23"/>
      <c r="F1" s="23"/>
      <c r="G1" s="23"/>
    </row>
    <row r="2" spans="1:9" ht="24.75" customHeight="1">
      <c r="H2" s="7" t="s">
        <v>50</v>
      </c>
    </row>
    <row r="3" spans="1:9" ht="12" customHeight="1"/>
    <row r="4" spans="1:9" ht="12" customHeight="1"/>
    <row r="5" spans="1:9" ht="18" customHeight="1">
      <c r="A5" s="15" t="s">
        <v>33</v>
      </c>
      <c r="C5" s="15">
        <f>人口ピラミッドデータ!X4</f>
        <v>389350</v>
      </c>
      <c r="D5" s="15" t="s">
        <v>34</v>
      </c>
      <c r="E5" s="8" t="s">
        <v>28</v>
      </c>
      <c r="G5" s="15">
        <f>人口ピラミッドデータ!X5</f>
        <v>434270</v>
      </c>
      <c r="H5" s="15" t="s">
        <v>34</v>
      </c>
      <c r="I5" s="15" t="s">
        <v>33</v>
      </c>
    </row>
    <row r="6" spans="1:9" ht="18" customHeight="1">
      <c r="B6" s="16"/>
      <c r="C6" s="10" t="s">
        <v>42</v>
      </c>
      <c r="D6" s="16"/>
      <c r="E6" s="16"/>
      <c r="F6" s="16"/>
      <c r="G6" s="11" t="s">
        <v>43</v>
      </c>
    </row>
    <row r="8" spans="1:9" ht="18.75" customHeight="1"/>
    <row r="51" spans="4:9">
      <c r="D51" s="15" t="s">
        <v>35</v>
      </c>
      <c r="G51" s="17">
        <f>SUM(人口ピラミッドデータ!O4:V5)</f>
        <v>238704</v>
      </c>
      <c r="H51" s="13" t="s">
        <v>49</v>
      </c>
    </row>
    <row r="53" spans="4:9">
      <c r="D53" s="15" t="s">
        <v>36</v>
      </c>
      <c r="G53" s="15">
        <f>SUM(人口ピラミッドデータ!E4:N5)</f>
        <v>467874</v>
      </c>
      <c r="H53" s="13" t="s">
        <v>48</v>
      </c>
    </row>
    <row r="55" spans="4:9">
      <c r="D55" s="15" t="s">
        <v>37</v>
      </c>
      <c r="G55" s="15">
        <f>SUM(人口ピラミッドデータ!B4:D5)</f>
        <v>112686</v>
      </c>
      <c r="H55" s="13" t="s">
        <v>47</v>
      </c>
    </row>
    <row r="56" spans="4:9">
      <c r="I56" s="14" t="s">
        <v>30</v>
      </c>
    </row>
    <row r="57" spans="4:9">
      <c r="F57" s="15" t="s">
        <v>31</v>
      </c>
      <c r="I57" s="14" t="s">
        <v>29</v>
      </c>
    </row>
  </sheetData>
  <mergeCells count="1">
    <mergeCell ref="C1:G1"/>
  </mergeCells>
  <phoneticPr fontId="2"/>
  <pageMargins left="0.83" right="0.32" top="0.77" bottom="0.6" header="0.51200000000000001" footer="0.34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:X13"/>
  <sheetViews>
    <sheetView zoomScaleNormal="100" workbookViewId="0">
      <selection activeCell="J10" sqref="J10"/>
    </sheetView>
  </sheetViews>
  <sheetFormatPr defaultRowHeight="13.5"/>
  <sheetData>
    <row r="3" spans="1:24">
      <c r="A3" s="20"/>
      <c r="B3" s="21" t="s">
        <v>25</v>
      </c>
      <c r="C3" s="21" t="s">
        <v>26</v>
      </c>
      <c r="D3" s="21" t="s">
        <v>2</v>
      </c>
      <c r="E3" s="21" t="s">
        <v>3</v>
      </c>
      <c r="F3" s="21" t="s">
        <v>4</v>
      </c>
      <c r="G3" s="21" t="s">
        <v>5</v>
      </c>
      <c r="H3" s="21" t="s">
        <v>6</v>
      </c>
      <c r="I3" s="21" t="s">
        <v>7</v>
      </c>
      <c r="J3" s="21" t="s">
        <v>8</v>
      </c>
      <c r="K3" s="21" t="s">
        <v>9</v>
      </c>
      <c r="L3" s="21" t="s">
        <v>10</v>
      </c>
      <c r="M3" s="21" t="s">
        <v>11</v>
      </c>
      <c r="N3" s="21" t="s">
        <v>12</v>
      </c>
      <c r="O3" s="21" t="s">
        <v>13</v>
      </c>
      <c r="P3" s="21" t="s">
        <v>14</v>
      </c>
      <c r="Q3" s="21" t="s">
        <v>15</v>
      </c>
      <c r="R3" s="21" t="s">
        <v>16</v>
      </c>
      <c r="S3" s="21" t="s">
        <v>17</v>
      </c>
      <c r="T3" s="21" t="s">
        <v>18</v>
      </c>
      <c r="U3" s="21" t="s">
        <v>19</v>
      </c>
      <c r="V3" s="21" t="s">
        <v>27</v>
      </c>
      <c r="W3" s="20" t="s">
        <v>20</v>
      </c>
      <c r="X3" s="21" t="s">
        <v>21</v>
      </c>
    </row>
    <row r="4" spans="1:24">
      <c r="A4" s="19" t="s">
        <v>0</v>
      </c>
      <c r="B4" s="2">
        <v>17794</v>
      </c>
      <c r="C4" s="2">
        <v>19531</v>
      </c>
      <c r="D4" s="2">
        <v>20294</v>
      </c>
      <c r="E4" s="2">
        <v>22416</v>
      </c>
      <c r="F4" s="2">
        <v>16833</v>
      </c>
      <c r="G4" s="2">
        <v>17398</v>
      </c>
      <c r="H4" s="2">
        <v>21335</v>
      </c>
      <c r="I4" s="2">
        <v>23651</v>
      </c>
      <c r="J4" s="2">
        <v>26468</v>
      </c>
      <c r="K4" s="2">
        <v>24713</v>
      </c>
      <c r="L4" s="2">
        <v>23122</v>
      </c>
      <c r="M4" s="2">
        <v>25610</v>
      </c>
      <c r="N4" s="2">
        <v>28366</v>
      </c>
      <c r="O4" s="2">
        <v>33154</v>
      </c>
      <c r="P4" s="2">
        <v>21313</v>
      </c>
      <c r="Q4" s="4">
        <v>17915</v>
      </c>
      <c r="R4" s="2">
        <v>14364</v>
      </c>
      <c r="S4" s="2">
        <v>8668</v>
      </c>
      <c r="T4" s="2">
        <v>3317</v>
      </c>
      <c r="U4" s="2">
        <v>571</v>
      </c>
      <c r="V4" s="2">
        <v>64</v>
      </c>
      <c r="W4" s="2">
        <v>2453</v>
      </c>
      <c r="X4" s="3">
        <f>SUM(B4:W4)</f>
        <v>389350</v>
      </c>
    </row>
    <row r="5" spans="1:24">
      <c r="A5" s="19" t="s">
        <v>1</v>
      </c>
      <c r="B5" s="2">
        <v>16944</v>
      </c>
      <c r="C5" s="2">
        <v>18850</v>
      </c>
      <c r="D5" s="2">
        <v>19273</v>
      </c>
      <c r="E5" s="2">
        <v>21112</v>
      </c>
      <c r="F5" s="2">
        <v>17239</v>
      </c>
      <c r="G5" s="2">
        <v>18162</v>
      </c>
      <c r="H5" s="2">
        <v>21808</v>
      </c>
      <c r="I5" s="2">
        <v>24204</v>
      </c>
      <c r="J5" s="2">
        <v>26958</v>
      </c>
      <c r="K5" s="2">
        <v>26129</v>
      </c>
      <c r="L5" s="2">
        <v>24969</v>
      </c>
      <c r="M5" s="2">
        <v>27296</v>
      </c>
      <c r="N5" s="2">
        <v>30085</v>
      </c>
      <c r="O5" s="2">
        <v>35163</v>
      </c>
      <c r="P5" s="2">
        <v>25088</v>
      </c>
      <c r="Q5" s="4">
        <v>24458</v>
      </c>
      <c r="R5" s="2">
        <v>22807</v>
      </c>
      <c r="S5" s="2">
        <v>18049</v>
      </c>
      <c r="T5" s="2">
        <v>10196</v>
      </c>
      <c r="U5" s="2">
        <v>2976</v>
      </c>
      <c r="V5" s="2">
        <v>601</v>
      </c>
      <c r="W5" s="2">
        <v>1903</v>
      </c>
      <c r="X5" s="3">
        <f>SUM(B5:W5)</f>
        <v>434270</v>
      </c>
    </row>
    <row r="6" spans="1:2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>
      <c r="A7" s="1"/>
      <c r="B7" s="1"/>
      <c r="C7" s="1"/>
      <c r="D7" s="1"/>
      <c r="E7" s="1" t="s">
        <v>40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>
      <c r="A8" t="s">
        <v>38</v>
      </c>
      <c r="D8" s="5">
        <f>SUM(B4:D5)</f>
        <v>112686</v>
      </c>
      <c r="E8" s="18">
        <f>D8/D13</f>
        <v>0.13681795002549718</v>
      </c>
      <c r="X8" s="5">
        <f>X4+X5</f>
        <v>823620</v>
      </c>
    </row>
    <row r="9" spans="1:24">
      <c r="A9" s="6" t="s">
        <v>22</v>
      </c>
      <c r="D9" s="5">
        <f>SUM(E4:N5)</f>
        <v>467874</v>
      </c>
      <c r="E9" s="18">
        <f>D9/D13</f>
        <v>0.56807022656079265</v>
      </c>
    </row>
    <row r="10" spans="1:24">
      <c r="A10" s="6" t="s">
        <v>39</v>
      </c>
      <c r="D10" s="5">
        <f>SUM(O4:V5)</f>
        <v>238704</v>
      </c>
      <c r="E10" s="18">
        <f>D10/D13</f>
        <v>0.28982297661542944</v>
      </c>
    </row>
    <row r="11" spans="1:24">
      <c r="D11" s="5">
        <f>SUM(D8:D10)</f>
        <v>819264</v>
      </c>
      <c r="E11" s="18">
        <f>SUM(E8:E10)</f>
        <v>0.99471115320171921</v>
      </c>
    </row>
    <row r="12" spans="1:24">
      <c r="A12" t="s">
        <v>20</v>
      </c>
      <c r="D12" s="5">
        <f>SUM(W4:W5)</f>
        <v>4356</v>
      </c>
    </row>
    <row r="13" spans="1:24">
      <c r="A13" t="s">
        <v>41</v>
      </c>
      <c r="D13" s="5">
        <f>SUM(D11:D12)</f>
        <v>823620</v>
      </c>
    </row>
  </sheetData>
  <phoneticPr fontId="2"/>
  <pageMargins left="0.26" right="0.32" top="1" bottom="1" header="0.51200000000000001" footer="0.51200000000000001"/>
  <pageSetup paperSize="9" scale="66" orientation="landscape" horizontalDpi="4294967292" r:id="rId1"/>
  <headerFooter alignWithMargins="0"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57"/>
  <sheetViews>
    <sheetView tabSelected="1" zoomScaleNormal="100" workbookViewId="0"/>
  </sheetViews>
  <sheetFormatPr defaultRowHeight="13.5"/>
  <cols>
    <col min="1" max="9" width="9.125" style="15" customWidth="1"/>
    <col min="10" max="10" width="7.5" style="15" customWidth="1"/>
    <col min="11" max="16384" width="9" style="15"/>
  </cols>
  <sheetData>
    <row r="1" spans="1:9" ht="24.75" customHeight="1">
      <c r="C1" s="23" t="s">
        <v>32</v>
      </c>
      <c r="D1" s="23"/>
      <c r="E1" s="23"/>
      <c r="F1" s="23"/>
      <c r="G1" s="23"/>
    </row>
    <row r="2" spans="1:9" ht="24.75" customHeight="1">
      <c r="H2" s="7" t="s">
        <v>46</v>
      </c>
    </row>
    <row r="3" spans="1:9" ht="12" customHeight="1"/>
    <row r="4" spans="1:9" ht="12" customHeight="1"/>
    <row r="5" spans="1:9" ht="18" customHeight="1">
      <c r="A5" s="15" t="s">
        <v>33</v>
      </c>
      <c r="C5" s="15">
        <f>人口ピラミッドデータ!X4</f>
        <v>389350</v>
      </c>
      <c r="D5" s="15" t="s">
        <v>34</v>
      </c>
      <c r="E5" s="8" t="s">
        <v>28</v>
      </c>
      <c r="G5" s="15">
        <f>人口ピラミッドデータ!X5</f>
        <v>434270</v>
      </c>
      <c r="H5" s="15" t="s">
        <v>34</v>
      </c>
      <c r="I5" s="15" t="s">
        <v>33</v>
      </c>
    </row>
    <row r="6" spans="1:9" ht="18" customHeight="1">
      <c r="B6" s="16"/>
      <c r="C6" s="10" t="s">
        <v>42</v>
      </c>
      <c r="D6" s="16"/>
      <c r="E6" s="16"/>
      <c r="F6" s="16"/>
      <c r="G6" s="11" t="s">
        <v>43</v>
      </c>
    </row>
    <row r="8" spans="1:9" ht="18.75" customHeight="1"/>
    <row r="51" spans="4:9">
      <c r="D51" s="15" t="s">
        <v>35</v>
      </c>
      <c r="G51" s="12">
        <f>SUM(人口ピラミッドデータ!O4:V5)</f>
        <v>238704</v>
      </c>
      <c r="H51" s="13" t="s">
        <v>49</v>
      </c>
    </row>
    <row r="53" spans="4:9">
      <c r="D53" s="15" t="s">
        <v>36</v>
      </c>
      <c r="G53" s="6">
        <f>SUM(人口ピラミッドデータ!E4:N5)</f>
        <v>467874</v>
      </c>
      <c r="H53" s="13" t="s">
        <v>48</v>
      </c>
    </row>
    <row r="55" spans="4:9">
      <c r="D55" s="15" t="s">
        <v>37</v>
      </c>
      <c r="G55" s="6">
        <f>SUM(人口ピラミッドデータ!B4:D5)</f>
        <v>112686</v>
      </c>
      <c r="H55" s="13" t="s">
        <v>47</v>
      </c>
    </row>
    <row r="56" spans="4:9">
      <c r="I56" s="14" t="s">
        <v>30</v>
      </c>
    </row>
    <row r="57" spans="4:9">
      <c r="F57" s="15" t="s">
        <v>31</v>
      </c>
      <c r="I57" s="14" t="s">
        <v>29</v>
      </c>
    </row>
  </sheetData>
  <mergeCells count="1">
    <mergeCell ref="C1:G1"/>
  </mergeCells>
  <phoneticPr fontId="2"/>
  <pageMargins left="0.83" right="0.32" top="0.77" bottom="0.6" header="0.51200000000000001" footer="0.3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人口ピラミッド</vt:lpstr>
      <vt:lpstr>人口ピラミッド (2)</vt:lpstr>
      <vt:lpstr>人口ピラミッドデータ</vt:lpstr>
      <vt:lpstr>人口ピラミッド (HP用)</vt:lpstr>
    </vt:vector>
  </TitlesOfParts>
  <Company>総務庁統計局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PREF4102</dc:creator>
  <cp:lastModifiedBy>佐賀県</cp:lastModifiedBy>
  <cp:lastPrinted>2016-05-18T05:21:37Z</cp:lastPrinted>
  <dcterms:created xsi:type="dcterms:W3CDTF">1999-04-06T01:42:54Z</dcterms:created>
  <dcterms:modified xsi:type="dcterms:W3CDTF">2018-01-05T01:19:16Z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