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28830" windowHeight="624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<sst xmlns="http://schemas.openxmlformats.org/spreadsheetml/2006/main" count="232" uniqueCount="111">
  <si>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</si>
  <si>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</si>
  <si>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</si>
  <si>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</si>
  <si>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</si>
  <si>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</si>
  <si>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</si>
  <si>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</si>
  <si>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</si>
  <si>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</si>
  <si>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</si>
  <si>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</si>
  <si>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</si>
  <si>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</si>
  <si>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</si>
  <si>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</si>
  <si>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</si>
  <si>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</si>
  <si>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</si>
  <si>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</si>
  <si>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</si>
  <si>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</si>
  <si>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</si>
  <si>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</si>
  <si>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</si>
  <si>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</si>
  <si>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</si>
  <si>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</si>
  <si>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</si>
  <si>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</si>
  <si>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</si>
  <si>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</si>
  <si>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</si>
  <si>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</si>
  <si>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</si>
  <si>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</si>
  <si>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</si>
  <si>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</si>
  <si>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</si>
  <si>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</si>
  <si>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</si>
  <si>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</si>
  <si>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</si>
  <si>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</si>
  <si>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</si>
  <si>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</si>
  <si>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</si>
  <si>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</si>
  <si>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</si>
  <si>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</si>
  <si>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</si>
  <si>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</si>
  <si>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</si>
  <si>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</si>
  <si>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</si>
  <si>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</si>
  <si>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</si>
  <si>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</si>
  <si>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</si>
  <si>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</si>
  <si>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</si>
  <si>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</si>
  <si>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</si>
  <si>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</si>
  <si>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</si>
  <si>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</si>
  <si>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</si>
  <si>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</si>
  <si>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</si>
  <si>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</si>
  <si>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</si>
  <si>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</si>
  <si>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</si>
  <si>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</si>
  <si>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</si>
  <si>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</si>
  <si>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</si>
  <si>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</si>
  <si>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</si>
  <si>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</si>
  <si>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</si>
  <si>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</si>
  <si>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</si>
  <si>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</si>
  <si>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</si>
  <si>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</si>
  <si>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</si>
  <si>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</si>
  <si>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</si>
  <si>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</si>
  <si>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</si>
  <si>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</si>
  <si>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</si>
  <si>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</si>
  <si>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</si>
  <si>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</si>
  <si>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江北町</t>
  </si>
  <si>
    <t>法非適用</t>
  </si>
  <si>
    <t>下水道事業</t>
  </si>
  <si>
    <t>個別排水処理</t>
  </si>
  <si>
    <t>L3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</si>
  <si>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</si>
  <si>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</si>
  <si>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</si>
  <si>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</si>
  <si>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</si>
  <si>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</si>
  <si>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</si>
  <si>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・収益的収支比率はここ数年100％で推移し安定した経営状況であるが、一般会計からの繰入金に依存している。
・経費回収率は100％を大幅に下回っており維持管理費が使用料収入を上回っているため、汚水処理費用の削減と適正な使用料収入の確保が必要である。
・汚水処理原価については、全国平均及び類似団体平均よりも低い数値となっており、今後も適正な維持管理に努める。</t>
    <rPh sb="1" eb="4">
      <t>シュウエキテキ</t>
    </rPh>
    <rPh sb="4" eb="6">
      <t>シュウシ</t>
    </rPh>
    <rPh sb="6" eb="8">
      <t>ヒリツ</t>
    </rPh>
    <rPh sb="11" eb="13">
      <t>スウネン</t>
    </rPh>
    <rPh sb="18" eb="20">
      <t>スイイ</t>
    </rPh>
    <rPh sb="21" eb="23">
      <t>アンテイ</t>
    </rPh>
    <rPh sb="25" eb="27">
      <t>ケイエイ</t>
    </rPh>
    <rPh sb="27" eb="29">
      <t>ジョウキョウ</t>
    </rPh>
    <rPh sb="34" eb="36">
      <t>イッパン</t>
    </rPh>
    <rPh sb="36" eb="38">
      <t>カイケイ</t>
    </rPh>
    <rPh sb="41" eb="43">
      <t>クリイレ</t>
    </rPh>
    <rPh sb="43" eb="44">
      <t>キン</t>
    </rPh>
    <rPh sb="45" eb="47">
      <t>イゾン</t>
    </rPh>
    <rPh sb="55" eb="57">
      <t>ケイヒ</t>
    </rPh>
    <rPh sb="57" eb="59">
      <t>カイシュウ</t>
    </rPh>
    <rPh sb="59" eb="60">
      <t>リツ</t>
    </rPh>
    <rPh sb="66" eb="68">
      <t>オオハバ</t>
    </rPh>
    <rPh sb="69" eb="71">
      <t>シタマワ</t>
    </rPh>
    <rPh sb="75" eb="77">
      <t>イジ</t>
    </rPh>
    <rPh sb="77" eb="80">
      <t>カンリヒ</t>
    </rPh>
    <rPh sb="81" eb="84">
      <t>シヨウリョウ</t>
    </rPh>
    <rPh sb="84" eb="86">
      <t>シュウニュウ</t>
    </rPh>
    <rPh sb="87" eb="89">
      <t>ウワマワ</t>
    </rPh>
    <rPh sb="96" eb="98">
      <t>オスイ</t>
    </rPh>
    <rPh sb="98" eb="100">
      <t>ショリ</t>
    </rPh>
    <rPh sb="100" eb="101">
      <t>ヒ</t>
    </rPh>
    <rPh sb="101" eb="102">
      <t>ヨウ</t>
    </rPh>
    <rPh sb="103" eb="105">
      <t>サクゲン</t>
    </rPh>
    <rPh sb="106" eb="108">
      <t>テキセイ</t>
    </rPh>
    <rPh sb="109" eb="112">
      <t>シヨウリョウ</t>
    </rPh>
    <rPh sb="112" eb="114">
      <t>シュウニュウ</t>
    </rPh>
    <rPh sb="115" eb="117">
      <t>カクホ</t>
    </rPh>
    <rPh sb="118" eb="120">
      <t>ヒツヨウ</t>
    </rPh>
    <rPh sb="127" eb="129">
      <t>オスイ</t>
    </rPh>
    <rPh sb="129" eb="131">
      <t>ショリ</t>
    </rPh>
    <rPh sb="131" eb="133">
      <t>ゲンカ</t>
    </rPh>
    <rPh sb="139" eb="141">
      <t>ゼンコク</t>
    </rPh>
    <rPh sb="141" eb="143">
      <t>ヘイキン</t>
    </rPh>
    <rPh sb="143" eb="144">
      <t>オヨ</t>
    </rPh>
    <rPh sb="145" eb="147">
      <t>ルイジ</t>
    </rPh>
    <rPh sb="147" eb="149">
      <t>ダンタイ</t>
    </rPh>
    <rPh sb="149" eb="151">
      <t>ヘイキン</t>
    </rPh>
    <rPh sb="154" eb="155">
      <t>ヒク</t>
    </rPh>
    <rPh sb="156" eb="158">
      <t>スウチ</t>
    </rPh>
    <rPh sb="165" eb="167">
      <t>コンゴ</t>
    </rPh>
    <rPh sb="168" eb="170">
      <t>テキセイ</t>
    </rPh>
    <rPh sb="171" eb="173">
      <t>イジ</t>
    </rPh>
    <phoneticPr fontId="4"/>
  </si>
  <si>
    <t xml:space="preserve"> 年3回の点検と清掃を定期的に行っており、現在のところは不具合はない。</t>
    <rPh sb="1" eb="2">
      <t>ネン</t>
    </rPh>
    <rPh sb="3" eb="4">
      <t>カイ</t>
    </rPh>
    <rPh sb="5" eb="7">
      <t>テンケン</t>
    </rPh>
    <rPh sb="8" eb="10">
      <t>セイソウ</t>
    </rPh>
    <rPh sb="11" eb="14">
      <t>テイキテキ</t>
    </rPh>
    <rPh sb="15" eb="16">
      <t>オコナ</t>
    </rPh>
    <rPh sb="21" eb="23">
      <t>ゲンザイ</t>
    </rPh>
    <rPh sb="28" eb="31">
      <t>フグアイ</t>
    </rPh>
    <phoneticPr fontId="4"/>
  </si>
  <si>
    <t xml:space="preserve"> 点検と清掃を定期的に行い浄化槽の適正な維持管理に努めるとともに、将来的には経営状況を明確化するため、地方公営企業法の適用に取組み、維持管理費に見合った料金設定を検討していく。</t>
    <rPh sb="1" eb="3">
      <t>テンケン</t>
    </rPh>
    <rPh sb="4" eb="6">
      <t>セイソウ</t>
    </rPh>
    <rPh sb="7" eb="10">
      <t>テイキテキ</t>
    </rPh>
    <rPh sb="11" eb="12">
      <t>オコナ</t>
    </rPh>
    <rPh sb="13" eb="16">
      <t>ジョウカソウ</t>
    </rPh>
    <rPh sb="17" eb="19">
      <t>テキセイ</t>
    </rPh>
    <rPh sb="20" eb="22">
      <t>イジ</t>
    </rPh>
    <rPh sb="22" eb="24">
      <t>カンリ</t>
    </rPh>
    <rPh sb="25" eb="26">
      <t>ツト</t>
    </rPh>
    <rPh sb="33" eb="36">
      <t>ショウライテキ</t>
    </rPh>
    <rPh sb="38" eb="40">
      <t>ケイエイ</t>
    </rPh>
    <rPh sb="40" eb="42">
      <t>ジョウキョウ</t>
    </rPh>
    <rPh sb="43" eb="46">
      <t>メイカクカ</t>
    </rPh>
    <rPh sb="51" eb="53">
      <t>チホウ</t>
    </rPh>
    <rPh sb="53" eb="55">
      <t>コウエイ</t>
    </rPh>
    <rPh sb="55" eb="57">
      <t>キギョウ</t>
    </rPh>
    <rPh sb="57" eb="58">
      <t>ホウ</t>
    </rPh>
    <rPh sb="59" eb="61">
      <t>テキヨウ</t>
    </rPh>
    <rPh sb="62" eb="64">
      <t>トリク</t>
    </rPh>
    <rPh sb="66" eb="68">
      <t>イジ</t>
    </rPh>
    <rPh sb="68" eb="71">
      <t>カンリヒ</t>
    </rPh>
    <rPh sb="72" eb="74">
      <t>ミア</t>
    </rPh>
    <rPh sb="76" eb="78">
      <t>リョウキン</t>
    </rPh>
    <rPh sb="78" eb="80">
      <t>セッテイ</t>
    </rPh>
    <rPh sb="81" eb="83">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</si>
</sst>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526336"/>
        <c:axId val="3812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6526336"/>
        <c:axId val="38127872"/>
      </c:lineChart>
      <c:dateAx>
        <c:axId val="36526336"/>
        <c:scaling>
          <c:orientation val="minMax"/>
        </c:scaling>
        <c:delete val="1"/>
        <c:axPos val="b"/>
        <c:numFmt formatCode="ge" sourceLinked="1"/>
        <c:majorTickMark val="none"/>
        <c:minorTickMark val="none"/>
        <c:tickLblPos val="none"/>
        <c:crossAx val="38127872"/>
        <c:crosses val="autoZero"/>
        <c:auto val="1"/>
        <c:lblOffset val="100"/>
        <c:baseTimeUnit val="years"/>
      </c:dateAx>
      <c:valAx>
        <c:axId val="3812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2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100</c:v>
                </c:pt>
                <c:pt idx="1">
                  <c:v>66.67</c:v>
                </c:pt>
                <c:pt idx="2">
                  <c:v>100</c:v>
                </c:pt>
                <c:pt idx="3">
                  <c:v>100</c:v>
                </c:pt>
                <c:pt idx="4">
                  <c:v>100</c:v>
                </c:pt>
              </c:numCache>
            </c:numRef>
          </c:val>
        </c:ser>
        <c:dLbls>
          <c:showLegendKey val="0"/>
          <c:showVal val="0"/>
          <c:showCatName val="0"/>
          <c:showSerName val="0"/>
          <c:showPercent val="0"/>
          <c:showBubbleSize val="0"/>
        </c:dLbls>
        <c:gapWidth val="150"/>
        <c:axId val="52120192"/>
        <c:axId val="5213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55.42</c:v>
                </c:pt>
                <c:pt idx="1">
                  <c:v>58.58</c:v>
                </c:pt>
                <c:pt idx="2">
                  <c:v>58.82</c:v>
                </c:pt>
                <c:pt idx="3">
                  <c:v>51.54</c:v>
                </c:pt>
                <c:pt idx="4">
                  <c:v>44.84</c:v>
                </c:pt>
              </c:numCache>
            </c:numRef>
          </c:val>
          <c:smooth val="0"/>
        </c:ser>
        <c:dLbls>
          <c:showLegendKey val="0"/>
          <c:showVal val="0"/>
          <c:showCatName val="0"/>
          <c:showSerName val="0"/>
          <c:showPercent val="0"/>
          <c:showBubbleSize val="0"/>
        </c:dLbls>
        <c:marker val="1"/>
        <c:smooth val="0"/>
        <c:axId val="52120192"/>
        <c:axId val="52138752"/>
      </c:lineChart>
      <c:dateAx>
        <c:axId val="52120192"/>
        <c:scaling>
          <c:orientation val="minMax"/>
        </c:scaling>
        <c:delete val="1"/>
        <c:axPos val="b"/>
        <c:numFmt formatCode="ge" sourceLinked="1"/>
        <c:majorTickMark val="none"/>
        <c:minorTickMark val="none"/>
        <c:tickLblPos val="none"/>
        <c:crossAx val="52138752"/>
        <c:crosses val="autoZero"/>
        <c:auto val="1"/>
        <c:lblOffset val="100"/>
        <c:baseTimeUnit val="years"/>
      </c:dateAx>
      <c:valAx>
        <c:axId val="5213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2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64.709999999999994</c:v>
                </c:pt>
                <c:pt idx="1">
                  <c:v>64.709999999999994</c:v>
                </c:pt>
                <c:pt idx="2">
                  <c:v>62.5</c:v>
                </c:pt>
                <c:pt idx="3">
                  <c:v>60</c:v>
                </c:pt>
                <c:pt idx="4">
                  <c:v>61.54</c:v>
                </c:pt>
              </c:numCache>
            </c:numRef>
          </c:val>
        </c:ser>
        <c:dLbls>
          <c:showLegendKey val="0"/>
          <c:showVal val="0"/>
          <c:showCatName val="0"/>
          <c:showSerName val="0"/>
          <c:showPercent val="0"/>
          <c:showBubbleSize val="0"/>
        </c:dLbls>
        <c:gapWidth val="150"/>
        <c:axId val="70387968"/>
        <c:axId val="7039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74.290000000000006</c:v>
                </c:pt>
                <c:pt idx="1">
                  <c:v>72.31</c:v>
                </c:pt>
                <c:pt idx="2">
                  <c:v>71.760000000000005</c:v>
                </c:pt>
                <c:pt idx="3">
                  <c:v>71.599999999999994</c:v>
                </c:pt>
                <c:pt idx="4">
                  <c:v>67.86</c:v>
                </c:pt>
              </c:numCache>
            </c:numRef>
          </c:val>
          <c:smooth val="0"/>
        </c:ser>
        <c:dLbls>
          <c:showLegendKey val="0"/>
          <c:showVal val="0"/>
          <c:showCatName val="0"/>
          <c:showSerName val="0"/>
          <c:showPercent val="0"/>
          <c:showBubbleSize val="0"/>
        </c:dLbls>
        <c:marker val="1"/>
        <c:smooth val="0"/>
        <c:axId val="70387968"/>
        <c:axId val="70394240"/>
      </c:lineChart>
      <c:dateAx>
        <c:axId val="70387968"/>
        <c:scaling>
          <c:orientation val="minMax"/>
        </c:scaling>
        <c:delete val="1"/>
        <c:axPos val="b"/>
        <c:numFmt formatCode="ge" sourceLinked="1"/>
        <c:majorTickMark val="none"/>
        <c:minorTickMark val="none"/>
        <c:tickLblPos val="none"/>
        <c:crossAx val="70394240"/>
        <c:crosses val="autoZero"/>
        <c:auto val="1"/>
        <c:lblOffset val="100"/>
        <c:baseTimeUnit val="years"/>
      </c:dateAx>
      <c:valAx>
        <c:axId val="7039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38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78.349999999999994</c:v>
                </c:pt>
                <c:pt idx="1">
                  <c:v>100</c:v>
                </c:pt>
                <c:pt idx="2">
                  <c:v>100</c:v>
                </c:pt>
                <c:pt idx="3">
                  <c:v>100</c:v>
                </c:pt>
                <c:pt idx="4">
                  <c:v>100</c:v>
                </c:pt>
              </c:numCache>
            </c:numRef>
          </c:val>
        </c:ser>
        <c:dLbls>
          <c:showLegendKey val="0"/>
          <c:showVal val="0"/>
          <c:showCatName val="0"/>
          <c:showSerName val="0"/>
          <c:showPercent val="0"/>
          <c:showBubbleSize val="0"/>
        </c:dLbls>
        <c:gapWidth val="150"/>
        <c:axId val="38406016"/>
        <c:axId val="3843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406016"/>
        <c:axId val="38431744"/>
      </c:lineChart>
      <c:dateAx>
        <c:axId val="38406016"/>
        <c:scaling>
          <c:orientation val="minMax"/>
        </c:scaling>
        <c:delete val="1"/>
        <c:axPos val="b"/>
        <c:numFmt formatCode="ge" sourceLinked="1"/>
        <c:majorTickMark val="none"/>
        <c:minorTickMark val="none"/>
        <c:tickLblPos val="none"/>
        <c:crossAx val="38431744"/>
        <c:crosses val="autoZero"/>
        <c:auto val="1"/>
        <c:lblOffset val="100"/>
        <c:baseTimeUnit val="years"/>
      </c:dateAx>
      <c:valAx>
        <c:axId val="384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0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934016"/>
        <c:axId val="3893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934016"/>
        <c:axId val="38935936"/>
      </c:lineChart>
      <c:dateAx>
        <c:axId val="38934016"/>
        <c:scaling>
          <c:orientation val="minMax"/>
        </c:scaling>
        <c:delete val="1"/>
        <c:axPos val="b"/>
        <c:numFmt formatCode="ge" sourceLinked="1"/>
        <c:majorTickMark val="none"/>
        <c:minorTickMark val="none"/>
        <c:tickLblPos val="none"/>
        <c:crossAx val="38935936"/>
        <c:crosses val="autoZero"/>
        <c:auto val="1"/>
        <c:lblOffset val="100"/>
        <c:baseTimeUnit val="years"/>
      </c:dateAx>
      <c:valAx>
        <c:axId val="3893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011456"/>
        <c:axId val="3901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011456"/>
        <c:axId val="39013376"/>
      </c:lineChart>
      <c:dateAx>
        <c:axId val="39011456"/>
        <c:scaling>
          <c:orientation val="minMax"/>
        </c:scaling>
        <c:delete val="1"/>
        <c:axPos val="b"/>
        <c:numFmt formatCode="ge" sourceLinked="1"/>
        <c:majorTickMark val="none"/>
        <c:minorTickMark val="none"/>
        <c:tickLblPos val="none"/>
        <c:crossAx val="39013376"/>
        <c:crosses val="autoZero"/>
        <c:auto val="1"/>
        <c:lblOffset val="100"/>
        <c:baseTimeUnit val="years"/>
      </c:dateAx>
      <c:valAx>
        <c:axId val="3901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1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047936"/>
        <c:axId val="3904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047936"/>
        <c:axId val="39049856"/>
      </c:lineChart>
      <c:dateAx>
        <c:axId val="39047936"/>
        <c:scaling>
          <c:orientation val="minMax"/>
        </c:scaling>
        <c:delete val="1"/>
        <c:axPos val="b"/>
        <c:numFmt formatCode="ge" sourceLinked="1"/>
        <c:majorTickMark val="none"/>
        <c:minorTickMark val="none"/>
        <c:tickLblPos val="none"/>
        <c:crossAx val="39049856"/>
        <c:crosses val="autoZero"/>
        <c:auto val="1"/>
        <c:lblOffset val="100"/>
        <c:baseTimeUnit val="years"/>
      </c:dateAx>
      <c:valAx>
        <c:axId val="3904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4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728768"/>
        <c:axId val="5173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728768"/>
        <c:axId val="51730688"/>
      </c:lineChart>
      <c:dateAx>
        <c:axId val="51728768"/>
        <c:scaling>
          <c:orientation val="minMax"/>
        </c:scaling>
        <c:delete val="1"/>
        <c:axPos val="b"/>
        <c:numFmt formatCode="ge" sourceLinked="1"/>
        <c:majorTickMark val="none"/>
        <c:minorTickMark val="none"/>
        <c:tickLblPos val="none"/>
        <c:crossAx val="51730688"/>
        <c:crosses val="autoZero"/>
        <c:auto val="1"/>
        <c:lblOffset val="100"/>
        <c:baseTimeUnit val="years"/>
      </c:dateAx>
      <c:valAx>
        <c:axId val="5173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2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1757056"/>
        <c:axId val="5175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844.96</c:v>
                </c:pt>
                <c:pt idx="1">
                  <c:v>862.78</c:v>
                </c:pt>
                <c:pt idx="2">
                  <c:v>803.29</c:v>
                </c:pt>
                <c:pt idx="3">
                  <c:v>760.12</c:v>
                </c:pt>
                <c:pt idx="4">
                  <c:v>492.59</c:v>
                </c:pt>
              </c:numCache>
            </c:numRef>
          </c:val>
          <c:smooth val="0"/>
        </c:ser>
        <c:dLbls>
          <c:showLegendKey val="0"/>
          <c:showVal val="0"/>
          <c:showCatName val="0"/>
          <c:showSerName val="0"/>
          <c:showPercent val="0"/>
          <c:showBubbleSize val="0"/>
        </c:dLbls>
        <c:marker val="1"/>
        <c:smooth val="0"/>
        <c:axId val="51757056"/>
        <c:axId val="51758976"/>
      </c:lineChart>
      <c:dateAx>
        <c:axId val="51757056"/>
        <c:scaling>
          <c:orientation val="minMax"/>
        </c:scaling>
        <c:delete val="1"/>
        <c:axPos val="b"/>
        <c:numFmt formatCode="ge" sourceLinked="1"/>
        <c:majorTickMark val="none"/>
        <c:minorTickMark val="none"/>
        <c:tickLblPos val="none"/>
        <c:crossAx val="51758976"/>
        <c:crosses val="autoZero"/>
        <c:auto val="1"/>
        <c:lblOffset val="100"/>
        <c:baseTimeUnit val="years"/>
      </c:dateAx>
      <c:valAx>
        <c:axId val="5175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5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64.150000000000006</c:v>
                </c:pt>
                <c:pt idx="1">
                  <c:v>54.85</c:v>
                </c:pt>
                <c:pt idx="2">
                  <c:v>48.93</c:v>
                </c:pt>
                <c:pt idx="3">
                  <c:v>68.53</c:v>
                </c:pt>
                <c:pt idx="4">
                  <c:v>62.74</c:v>
                </c:pt>
              </c:numCache>
            </c:numRef>
          </c:val>
        </c:ser>
        <c:dLbls>
          <c:showLegendKey val="0"/>
          <c:showVal val="0"/>
          <c:showCatName val="0"/>
          <c:showSerName val="0"/>
          <c:showPercent val="0"/>
          <c:showBubbleSize val="0"/>
        </c:dLbls>
        <c:gapWidth val="150"/>
        <c:axId val="52063616"/>
        <c:axId val="5206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51.86</c:v>
                </c:pt>
                <c:pt idx="1">
                  <c:v>54.55</c:v>
                </c:pt>
                <c:pt idx="2">
                  <c:v>56.63</c:v>
                </c:pt>
                <c:pt idx="3">
                  <c:v>50.17</c:v>
                </c:pt>
                <c:pt idx="4">
                  <c:v>46.53</c:v>
                </c:pt>
              </c:numCache>
            </c:numRef>
          </c:val>
          <c:smooth val="0"/>
        </c:ser>
        <c:dLbls>
          <c:showLegendKey val="0"/>
          <c:showVal val="0"/>
          <c:showCatName val="0"/>
          <c:showSerName val="0"/>
          <c:showPercent val="0"/>
          <c:showBubbleSize val="0"/>
        </c:dLbls>
        <c:marker val="1"/>
        <c:smooth val="0"/>
        <c:axId val="52063616"/>
        <c:axId val="52065792"/>
      </c:lineChart>
      <c:dateAx>
        <c:axId val="52063616"/>
        <c:scaling>
          <c:orientation val="minMax"/>
        </c:scaling>
        <c:delete val="1"/>
        <c:axPos val="b"/>
        <c:numFmt formatCode="ge" sourceLinked="1"/>
        <c:majorTickMark val="none"/>
        <c:minorTickMark val="none"/>
        <c:tickLblPos val="none"/>
        <c:crossAx val="52065792"/>
        <c:crosses val="autoZero"/>
        <c:auto val="1"/>
        <c:lblOffset val="100"/>
        <c:baseTimeUnit val="years"/>
      </c:dateAx>
      <c:valAx>
        <c:axId val="5206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6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231.19</c:v>
                </c:pt>
                <c:pt idx="1">
                  <c:v>262.08999999999997</c:v>
                </c:pt>
                <c:pt idx="2">
                  <c:v>300.43</c:v>
                </c:pt>
                <c:pt idx="3">
                  <c:v>217.2</c:v>
                </c:pt>
                <c:pt idx="4">
                  <c:v>238.47</c:v>
                </c:pt>
              </c:numCache>
            </c:numRef>
          </c:val>
        </c:ser>
        <c:dLbls>
          <c:showLegendKey val="0"/>
          <c:showVal val="0"/>
          <c:showCatName val="0"/>
          <c:showSerName val="0"/>
          <c:showPercent val="0"/>
          <c:showBubbleSize val="0"/>
        </c:dLbls>
        <c:gapWidth val="150"/>
        <c:axId val="52091904"/>
        <c:axId val="5210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297.51</c:v>
                </c:pt>
                <c:pt idx="1">
                  <c:v>275.64999999999998</c:v>
                </c:pt>
                <c:pt idx="2">
                  <c:v>272.66000000000003</c:v>
                </c:pt>
                <c:pt idx="3">
                  <c:v>329.08</c:v>
                </c:pt>
                <c:pt idx="4">
                  <c:v>373.71</c:v>
                </c:pt>
              </c:numCache>
            </c:numRef>
          </c:val>
          <c:smooth val="0"/>
        </c:ser>
        <c:dLbls>
          <c:showLegendKey val="0"/>
          <c:showVal val="0"/>
          <c:showCatName val="0"/>
          <c:showSerName val="0"/>
          <c:showPercent val="0"/>
          <c:showBubbleSize val="0"/>
        </c:dLbls>
        <c:marker val="1"/>
        <c:smooth val="0"/>
        <c:axId val="52091904"/>
        <c:axId val="52102272"/>
      </c:lineChart>
      <c:dateAx>
        <c:axId val="52091904"/>
        <c:scaling>
          <c:orientation val="minMax"/>
        </c:scaling>
        <c:delete val="1"/>
        <c:axPos val="b"/>
        <c:numFmt formatCode="ge" sourceLinked="1"/>
        <c:majorTickMark val="none"/>
        <c:minorTickMark val="none"/>
        <c:tickLblPos val="none"/>
        <c:crossAx val="52102272"/>
        <c:crosses val="autoZero"/>
        <c:auto val="1"/>
        <c:lblOffset val="100"/>
        <c:baseTimeUnit val="years"/>
      </c:dateAx>
      <c:valAx>
        <c:axId val="5210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9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【623.71】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【51.98】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O2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佐賀県　江北町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個別排水処理</v>
      </c>
      <c r="Q8" s="70"/>
      <c r="R8" s="70"/>
      <c r="S8" s="70"/>
      <c r="T8" s="70"/>
      <c r="U8" s="70"/>
      <c r="V8" s="70"/>
      <c r="W8" s="70" t="str">
        <f>データ!L6</f>
        <v>L3</v>
      </c>
      <c r="X8" s="70"/>
      <c r="Y8" s="70"/>
      <c r="Z8" s="70"/>
      <c r="AA8" s="70"/>
      <c r="AB8" s="70"/>
      <c r="AC8" s="70"/>
      <c r="AD8" s="3"/>
      <c r="AE8" s="3"/>
      <c r="AF8" s="3"/>
      <c r="AG8" s="3"/>
      <c r="AH8" s="3"/>
      <c r="AI8" s="3"/>
      <c r="AJ8" s="3"/>
      <c r="AK8" s="3"/>
      <c r="AL8" s="64">
        <f>データ!R6</f>
        <v>9740</v>
      </c>
      <c r="AM8" s="64"/>
      <c r="AN8" s="64"/>
      <c r="AO8" s="64"/>
      <c r="AP8" s="64"/>
      <c r="AQ8" s="64"/>
      <c r="AR8" s="64"/>
      <c r="AS8" s="64"/>
      <c r="AT8" s="63">
        <f>データ!S6</f>
        <v>24.49</v>
      </c>
      <c r="AU8" s="63"/>
      <c r="AV8" s="63"/>
      <c r="AW8" s="63"/>
      <c r="AX8" s="63"/>
      <c r="AY8" s="63"/>
      <c r="AZ8" s="63"/>
      <c r="BA8" s="63"/>
      <c r="BB8" s="63">
        <f>データ!T6</f>
        <v>397.71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0.13</v>
      </c>
      <c r="Q10" s="63"/>
      <c r="R10" s="63"/>
      <c r="S10" s="63"/>
      <c r="T10" s="63"/>
      <c r="U10" s="63"/>
      <c r="V10" s="63"/>
      <c r="W10" s="63">
        <f>データ!P6</f>
        <v>100</v>
      </c>
      <c r="X10" s="63"/>
      <c r="Y10" s="63"/>
      <c r="Z10" s="63"/>
      <c r="AA10" s="63"/>
      <c r="AB10" s="63"/>
      <c r="AC10" s="63"/>
      <c r="AD10" s="64">
        <f>データ!Q6</f>
        <v>2930</v>
      </c>
      <c r="AE10" s="64"/>
      <c r="AF10" s="64"/>
      <c r="AG10" s="64"/>
      <c r="AH10" s="64"/>
      <c r="AI10" s="64"/>
      <c r="AJ10" s="64"/>
      <c r="AK10" s="2"/>
      <c r="AL10" s="64">
        <f>データ!U6</f>
        <v>13</v>
      </c>
      <c r="AM10" s="64"/>
      <c r="AN10" s="64"/>
      <c r="AO10" s="64"/>
      <c r="AP10" s="64"/>
      <c r="AQ10" s="64"/>
      <c r="AR10" s="64"/>
      <c r="AS10" s="64"/>
      <c r="AT10" s="63">
        <f>データ!V6</f>
        <v>0.03</v>
      </c>
      <c r="AU10" s="63"/>
      <c r="AV10" s="63"/>
      <c r="AW10" s="63"/>
      <c r="AX10" s="63"/>
      <c r="AY10" s="63"/>
      <c r="AZ10" s="63"/>
      <c r="BA10" s="63"/>
      <c r="BB10" s="63">
        <f>データ!W6</f>
        <v>433.33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414247</v>
      </c>
      <c r="D6" s="31">
        <f t="shared" si="3"/>
        <v>47</v>
      </c>
      <c r="E6" s="31">
        <f t="shared" si="3"/>
        <v>18</v>
      </c>
      <c r="F6" s="31">
        <f t="shared" si="3"/>
        <v>1</v>
      </c>
      <c r="G6" s="31">
        <f t="shared" si="3"/>
        <v>0</v>
      </c>
      <c r="H6" s="31" t="str">
        <f t="shared" si="3"/>
        <v>佐賀県　江北町</v>
      </c>
      <c r="I6" s="31" t="str">
        <f t="shared" si="3"/>
        <v>法非適用</v>
      </c>
      <c r="J6" s="31" t="str">
        <f t="shared" si="3"/>
        <v>下水道事業</v>
      </c>
      <c r="K6" s="31" t="str">
        <f t="shared" si="3"/>
        <v>個別排水処理</v>
      </c>
      <c r="L6" s="31" t="str">
        <f t="shared" si="3"/>
        <v>L3</v>
      </c>
      <c r="M6" s="32" t="str">
        <f t="shared" si="3"/>
        <v>-</v>
      </c>
      <c r="N6" s="32" t="str">
        <f t="shared" si="3"/>
        <v>該当数値なし</v>
      </c>
      <c r="O6" s="32">
        <f t="shared" si="3"/>
        <v>0.13</v>
      </c>
      <c r="P6" s="32">
        <f t="shared" si="3"/>
        <v>100</v>
      </c>
      <c r="Q6" s="32">
        <f t="shared" si="3"/>
        <v>2930</v>
      </c>
      <c r="R6" s="32">
        <f t="shared" si="3"/>
        <v>9740</v>
      </c>
      <c r="S6" s="32">
        <f t="shared" si="3"/>
        <v>24.49</v>
      </c>
      <c r="T6" s="32">
        <f t="shared" si="3"/>
        <v>397.71</v>
      </c>
      <c r="U6" s="32">
        <f t="shared" si="3"/>
        <v>13</v>
      </c>
      <c r="V6" s="32">
        <f t="shared" si="3"/>
        <v>0.03</v>
      </c>
      <c r="W6" s="32">
        <f t="shared" si="3"/>
        <v>433.33</v>
      </c>
      <c r="X6" s="33">
        <f>IF(X7="",NA(),X7)</f>
        <v>78.349999999999994</v>
      </c>
      <c r="Y6" s="33">
        <f t="shared" ref="Y6:AG6" si="4">IF(Y7="",NA(),Y7)</f>
        <v>100</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844.96</v>
      </c>
      <c r="BK6" s="33">
        <f t="shared" si="7"/>
        <v>862.78</v>
      </c>
      <c r="BL6" s="33">
        <f t="shared" si="7"/>
        <v>803.29</v>
      </c>
      <c r="BM6" s="33">
        <f t="shared" si="7"/>
        <v>760.12</v>
      </c>
      <c r="BN6" s="33">
        <f t="shared" si="7"/>
        <v>492.59</v>
      </c>
      <c r="BO6" s="32" t="str">
        <f>IF(BO7="","",IF(BO7="-","【-】","【"&amp;SUBSTITUTE(TEXT(BO7,"#,##0.00"),"-","△")&amp;"】"))</f>
        <v>【623.71】</v>
      </c>
      <c r="BP6" s="33">
        <f>IF(BP7="",NA(),BP7)</f>
        <v>64.150000000000006</v>
      </c>
      <c r="BQ6" s="33">
        <f t="shared" ref="BQ6:BY6" si="8">IF(BQ7="",NA(),BQ7)</f>
        <v>54.85</v>
      </c>
      <c r="BR6" s="33">
        <f t="shared" si="8"/>
        <v>48.93</v>
      </c>
      <c r="BS6" s="33">
        <f t="shared" si="8"/>
        <v>68.53</v>
      </c>
      <c r="BT6" s="33">
        <f t="shared" si="8"/>
        <v>62.74</v>
      </c>
      <c r="BU6" s="33">
        <f t="shared" si="8"/>
        <v>51.86</v>
      </c>
      <c r="BV6" s="33">
        <f t="shared" si="8"/>
        <v>54.55</v>
      </c>
      <c r="BW6" s="33">
        <f t="shared" si="8"/>
        <v>56.63</v>
      </c>
      <c r="BX6" s="33">
        <f t="shared" si="8"/>
        <v>50.17</v>
      </c>
      <c r="BY6" s="33">
        <f t="shared" si="8"/>
        <v>46.53</v>
      </c>
      <c r="BZ6" s="32" t="str">
        <f>IF(BZ7="","",IF(BZ7="-","【-】","【"&amp;SUBSTITUTE(TEXT(BZ7,"#,##0.00"),"-","△")&amp;"】"))</f>
        <v>【51.88】</v>
      </c>
      <c r="CA6" s="33">
        <f>IF(CA7="",NA(),CA7)</f>
        <v>231.19</v>
      </c>
      <c r="CB6" s="33">
        <f t="shared" ref="CB6:CJ6" si="9">IF(CB7="",NA(),CB7)</f>
        <v>262.08999999999997</v>
      </c>
      <c r="CC6" s="33">
        <f t="shared" si="9"/>
        <v>300.43</v>
      </c>
      <c r="CD6" s="33">
        <f t="shared" si="9"/>
        <v>217.2</v>
      </c>
      <c r="CE6" s="33">
        <f t="shared" si="9"/>
        <v>238.47</v>
      </c>
      <c r="CF6" s="33">
        <f t="shared" si="9"/>
        <v>297.51</v>
      </c>
      <c r="CG6" s="33">
        <f t="shared" si="9"/>
        <v>275.64999999999998</v>
      </c>
      <c r="CH6" s="33">
        <f t="shared" si="9"/>
        <v>272.66000000000003</v>
      </c>
      <c r="CI6" s="33">
        <f t="shared" si="9"/>
        <v>329.08</v>
      </c>
      <c r="CJ6" s="33">
        <f t="shared" si="9"/>
        <v>373.71</v>
      </c>
      <c r="CK6" s="32" t="str">
        <f>IF(CK7="","",IF(CK7="-","【-】","【"&amp;SUBSTITUTE(TEXT(CK7,"#,##0.00"),"-","△")&amp;"】"))</f>
        <v>【295.51】</v>
      </c>
      <c r="CL6" s="33">
        <f>IF(CL7="",NA(),CL7)</f>
        <v>100</v>
      </c>
      <c r="CM6" s="33">
        <f t="shared" ref="CM6:CU6" si="10">IF(CM7="",NA(),CM7)</f>
        <v>66.67</v>
      </c>
      <c r="CN6" s="33">
        <f t="shared" si="10"/>
        <v>100</v>
      </c>
      <c r="CO6" s="33">
        <f t="shared" si="10"/>
        <v>100</v>
      </c>
      <c r="CP6" s="33">
        <f t="shared" si="10"/>
        <v>100</v>
      </c>
      <c r="CQ6" s="33">
        <f t="shared" si="10"/>
        <v>55.42</v>
      </c>
      <c r="CR6" s="33">
        <f t="shared" si="10"/>
        <v>58.58</v>
      </c>
      <c r="CS6" s="33">
        <f t="shared" si="10"/>
        <v>58.82</v>
      </c>
      <c r="CT6" s="33">
        <f t="shared" si="10"/>
        <v>51.54</v>
      </c>
      <c r="CU6" s="33">
        <f t="shared" si="10"/>
        <v>44.84</v>
      </c>
      <c r="CV6" s="32" t="str">
        <f>IF(CV7="","",IF(CV7="-","【-】","【"&amp;SUBSTITUTE(TEXT(CV7,"#,##0.00"),"-","△")&amp;"】"))</f>
        <v>【51.98】</v>
      </c>
      <c r="CW6" s="33">
        <f>IF(CW7="",NA(),CW7)</f>
        <v>64.709999999999994</v>
      </c>
      <c r="CX6" s="33">
        <f t="shared" ref="CX6:DF6" si="11">IF(CX7="",NA(),CX7)</f>
        <v>64.709999999999994</v>
      </c>
      <c r="CY6" s="33">
        <f t="shared" si="11"/>
        <v>62.5</v>
      </c>
      <c r="CZ6" s="33">
        <f t="shared" si="11"/>
        <v>60</v>
      </c>
      <c r="DA6" s="33">
        <f t="shared" si="11"/>
        <v>61.54</v>
      </c>
      <c r="DB6" s="33">
        <f t="shared" si="11"/>
        <v>74.290000000000006</v>
      </c>
      <c r="DC6" s="33">
        <f t="shared" si="11"/>
        <v>72.31</v>
      </c>
      <c r="DD6" s="33">
        <f t="shared" si="11"/>
        <v>71.760000000000005</v>
      </c>
      <c r="DE6" s="33">
        <f t="shared" si="11"/>
        <v>71.599999999999994</v>
      </c>
      <c r="DF6" s="33">
        <f t="shared" si="11"/>
        <v>67.86</v>
      </c>
      <c r="DG6" s="32" t="str">
        <f>IF(DG7="","",IF(DG7="-","【-】","【"&amp;SUBSTITUTE(TEXT(DG7,"#,##0.00"),"-","△")&amp;"】"))</f>
        <v>【80.35】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414247</v>
      </c>
      <c r="D7" s="35">
        <v>47</v>
      </c>
      <c r="E7" s="35">
        <v>18</v>
      </c>
      <c r="F7" s="35">
        <v>1</v>
      </c>
      <c r="G7" s="35">
        <v>0</v>
      </c>
      <c r="H7" s="35" t="s">
        <v>96</v>
      </c>
      <c r="I7" s="35" t="s">
        <v>97</v>
      </c>
      <c r="J7" s="35" t="s">
        <v>98</v>
      </c>
      <c r="K7" s="35" t="s">
        <v>99</v>
      </c>
      <c r="L7" s="35" t="s">
        <v>100</v>
      </c>
      <c r="M7" s="36" t="s">
        <v>101</v>
      </c>
      <c r="N7" s="36" t="s">
        <v>102</v>
      </c>
      <c r="O7" s="36">
        <v>0.13</v>
      </c>
      <c r="P7" s="36">
        <v>100</v>
      </c>
      <c r="Q7" s="36">
        <v>2930</v>
      </c>
      <c r="R7" s="36">
        <v>9740</v>
      </c>
      <c r="S7" s="36">
        <v>24.49</v>
      </c>
      <c r="T7" s="36">
        <v>397.71</v>
      </c>
      <c r="U7" s="36">
        <v>13</v>
      </c>
      <c r="V7" s="36">
        <v>0.03</v>
      </c>
      <c r="W7" s="36">
        <v>433.33</v>
      </c>
      <c r="X7" s="36">
        <v>78.349999999999994</v>
      </c>
      <c r="Y7" s="36">
        <v>100</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844.96</v>
      </c>
      <c r="BK7" s="36">
        <v>862.78</v>
      </c>
      <c r="BL7" s="36">
        <v>803.29</v>
      </c>
      <c r="BM7" s="36">
        <v>760.12</v>
      </c>
      <c r="BN7" s="36">
        <v>492.59</v>
      </c>
      <c r="BO7" s="36">
        <v>623.71</v>
      </c>
      <c r="BP7" s="36">
        <v>64.150000000000006</v>
      </c>
      <c r="BQ7" s="36">
        <v>54.85</v>
      </c>
      <c r="BR7" s="36">
        <v>48.93</v>
      </c>
      <c r="BS7" s="36">
        <v>68.53</v>
      </c>
      <c r="BT7" s="36">
        <v>62.74</v>
      </c>
      <c r="BU7" s="36">
        <v>51.86</v>
      </c>
      <c r="BV7" s="36">
        <v>54.55</v>
      </c>
      <c r="BW7" s="36">
        <v>56.63</v>
      </c>
      <c r="BX7" s="36">
        <v>50.17</v>
      </c>
      <c r="BY7" s="36">
        <v>46.53</v>
      </c>
      <c r="BZ7" s="36">
        <v>51.88</v>
      </c>
      <c r="CA7" s="36">
        <v>231.19</v>
      </c>
      <c r="CB7" s="36">
        <v>262.08999999999997</v>
      </c>
      <c r="CC7" s="36">
        <v>300.43</v>
      </c>
      <c r="CD7" s="36">
        <v>217.2</v>
      </c>
      <c r="CE7" s="36">
        <v>238.47</v>
      </c>
      <c r="CF7" s="36">
        <v>297.51</v>
      </c>
      <c r="CG7" s="36">
        <v>275.64999999999998</v>
      </c>
      <c r="CH7" s="36">
        <v>272.66000000000003</v>
      </c>
      <c r="CI7" s="36">
        <v>329.08</v>
      </c>
      <c r="CJ7" s="36">
        <v>373.71</v>
      </c>
      <c r="CK7" s="36">
        <v>295.51</v>
      </c>
      <c r="CL7" s="36">
        <v>100</v>
      </c>
      <c r="CM7" s="36">
        <v>66.67</v>
      </c>
      <c r="CN7" s="36">
        <v>100</v>
      </c>
      <c r="CO7" s="36">
        <v>100</v>
      </c>
      <c r="CP7" s="36">
        <v>100</v>
      </c>
      <c r="CQ7" s="36">
        <v>55.42</v>
      </c>
      <c r="CR7" s="36">
        <v>58.58</v>
      </c>
      <c r="CS7" s="36">
        <v>58.82</v>
      </c>
      <c r="CT7" s="36">
        <v>51.54</v>
      </c>
      <c r="CU7" s="36">
        <v>44.84</v>
      </c>
      <c r="CV7" s="36">
        <v>51.98</v>
      </c>
      <c r="CW7" s="36">
        <v>64.709999999999994</v>
      </c>
      <c r="CX7" s="36">
        <v>64.709999999999994</v>
      </c>
      <c r="CY7" s="36">
        <v>62.5</v>
      </c>
      <c r="CZ7" s="36">
        <v>60</v>
      </c>
      <c r="DA7" s="36">
        <v>61.54</v>
      </c>
      <c r="DB7" s="36">
        <v>74.290000000000006</v>
      </c>
      <c r="DC7" s="36">
        <v>72.31</v>
      </c>
      <c r="DD7" s="36">
        <v>71.760000000000005</v>
      </c>
      <c r="DE7" s="36">
        <v>71.599999999999994</v>
      </c>
      <c r="DF7" s="36">
        <v>67.86</v>
      </c>
      <c r="DG7" s="36">
        <v>80.349999999999994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gesui04</cp:lastModifiedBy>
  <dcterms:created xsi:type="dcterms:W3CDTF">2017-02-08T03:26:43Z</dcterms:created>
  <dcterms:modified xsi:type="dcterms:W3CDTF">2017-02-14T00:20:28Z</dcterms:modified>
  <cp:category/>
</cp:coreProperties>
</file>