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480\Desktop\05伊万里市\"/>
    </mc:Choice>
  </mc:AlternateContent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Q6" i="5"/>
  <c r="AD10" i="4" s="1"/>
  <c r="P6" i="5"/>
  <c r="O6" i="5"/>
  <c r="P10" i="4" s="1"/>
  <c r="N6" i="5"/>
  <c r="M6" i="5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W10" i="4"/>
  <c r="I10" i="4"/>
  <c r="B10" i="4"/>
  <c r="BB8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<sst xmlns="http://schemas.openxmlformats.org/spreadsheetml/2006/main" count="232" uniqueCount="111">
  <si>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</si>
  <si>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</si>
  <si>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</si>
  <si>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</si>
  <si>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</si>
  <si>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</si>
  <si>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</si>
  <si>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</si>
  <si>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</si>
  <si>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</si>
  <si>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</si>
  <si>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</si>
  <si>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</si>
  <si>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</si>
  <si>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</si>
  <si>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</si>
  <si>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</si>
  <si>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</si>
  <si>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</si>
  <si>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</si>
  <si>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</si>
  <si>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</si>
  <si>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</si>
  <si>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</si>
  <si>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</si>
  <si>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</si>
  <si>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</si>
  <si>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</si>
  <si>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</si>
  <si>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</si>
  <si>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</si>
  <si>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</si>
  <si>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</si>
  <si>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</si>
  <si>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</si>
  <si>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</si>
  <si>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</si>
  <si>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</si>
  <si>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</si>
  <si>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</si>
  <si>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</si>
  <si>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</si>
  <si>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</si>
  <si>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</si>
  <si>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</si>
  <si>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</si>
  <si>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</si>
  <si>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</si>
  <si>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</si>
  <si>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</si>
  <si>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</si>
  <si>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</si>
  <si>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</si>
  <si>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</si>
  <si>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</si>
  <si>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</si>
  <si>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</si>
  <si>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</si>
  <si>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</si>
  <si>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</si>
  <si>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</si>
  <si>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</si>
  <si>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</si>
  <si>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</si>
  <si>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</si>
  <si>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</si>
  <si>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</si>
  <si>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</si>
  <si>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</si>
  <si>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</si>
  <si>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</si>
  <si>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</si>
  <si>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</si>
  <si>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</si>
  <si>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</si>
  <si>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</si>
  <si>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</si>
  <si>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</si>
  <si>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</si>
  <si>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</si>
  <si>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</si>
  <si>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</si>
  <si>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</si>
  <si>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</si>
  <si>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</si>
  <si>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</si>
  <si>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</si>
  <si>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</si>
  <si>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</si>
  <si>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</si>
  <si>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</si>
  <si>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</si>
  <si>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</si>
  <si>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</si>
  <si>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</si>
  <si>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</si>
  <si>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佐賀県　伊万里市</t>
  </si>
  <si>
    <t>法非適用</t>
  </si>
  <si>
    <t>下水道事業</t>
  </si>
  <si>
    <t>個別排水処理</t>
  </si>
  <si>
    <t>L2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</si>
  <si>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</si>
  <si>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</si>
  <si>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</si>
  <si>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</si>
  <si>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</si>
  <si>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</si>
  <si>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</si>
  <si>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本市の個別排水処理事業は、収益的収支比率が
９０％前後で推移しているが、経費回収率が類似団体を下回っており、料金収入によって、維持管理費等を賄いきれない状況が続いており、一般会計からの繰入金に大きく依存している状況である。
　このため、収入面では水洗化率の向上を図るとともに、料金単価の見直しも今後検討するなど、収入の確保に努めていく必要がある。
　また、支出面ではメンテナンス方法の見直し等により、維持管理費の削減に努めていくことが必要である。</t>
    <phoneticPr fontId="4"/>
  </si>
  <si>
    <t>　平成１２年度の供用開始から１４年が経過しているため、老朽化対策として、適切なメンテナンスを実施していくこととしている。</t>
    <phoneticPr fontId="4"/>
  </si>
  <si>
    <t>　料金収入では、維持管理費等を賄いきれず、一般会計からの繰入金に依存している。
　また、今後は、施設の老朽化対策等による支出が増加していく見込みである。
　このため、維持管理費等の経常費用を削減するとともに、また、今後は、施設の老朽化対策等による支出が増加していく見込みである。
　このため、維持管理費等の経常費用を削減するとともに、水洗化率の向上による料金収入の増加を図り、経営の健全化に努めたい。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</si>
</sst>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294648"/>
        <c:axId val="173715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94648"/>
        <c:axId val="173715368"/>
      </c:lineChart>
      <c:dateAx>
        <c:axId val="100294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715368"/>
        <c:crosses val="autoZero"/>
        <c:auto val="1"/>
        <c:lblOffset val="100"/>
        <c:baseTimeUnit val="years"/>
      </c:dateAx>
      <c:valAx>
        <c:axId val="173715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294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071096"/>
        <c:axId val="174071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55.42</c:v>
                </c:pt>
                <c:pt idx="1">
                  <c:v>58.58</c:v>
                </c:pt>
                <c:pt idx="2">
                  <c:v>58.82</c:v>
                </c:pt>
                <c:pt idx="3">
                  <c:v>51.54</c:v>
                </c:pt>
                <c:pt idx="4">
                  <c:v>54.14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071096"/>
        <c:axId val="174071488"/>
      </c:lineChart>
      <c:dateAx>
        <c:axId val="174071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071488"/>
        <c:crosses val="autoZero"/>
        <c:auto val="1"/>
        <c:lblOffset val="100"/>
        <c:baseTimeUnit val="years"/>
      </c:dateAx>
      <c:valAx>
        <c:axId val="174071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4071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74.42</c:v>
                </c:pt>
                <c:pt idx="1">
                  <c:v>78.05</c:v>
                </c:pt>
                <c:pt idx="2">
                  <c:v>81.819999999999993</c:v>
                </c:pt>
                <c:pt idx="3">
                  <c:v>82.61</c:v>
                </c:pt>
                <c:pt idx="4">
                  <c:v>88.37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072664"/>
        <c:axId val="174073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74.290000000000006</c:v>
                </c:pt>
                <c:pt idx="1">
                  <c:v>72.31</c:v>
                </c:pt>
                <c:pt idx="2">
                  <c:v>71.760000000000005</c:v>
                </c:pt>
                <c:pt idx="3">
                  <c:v>71.599999999999994</c:v>
                </c:pt>
                <c:pt idx="4">
                  <c:v>84.69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072664"/>
        <c:axId val="174073056"/>
      </c:lineChart>
      <c:dateAx>
        <c:axId val="174072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073056"/>
        <c:crosses val="autoZero"/>
        <c:auto val="1"/>
        <c:lblOffset val="100"/>
        <c:baseTimeUnit val="years"/>
      </c:dateAx>
      <c:valAx>
        <c:axId val="174073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4072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90.06</c:v>
                </c:pt>
                <c:pt idx="1">
                  <c:v>90.31</c:v>
                </c:pt>
                <c:pt idx="2">
                  <c:v>89.57</c:v>
                </c:pt>
                <c:pt idx="3">
                  <c:v>88.74</c:v>
                </c:pt>
                <c:pt idx="4">
                  <c:v>90.61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768832"/>
        <c:axId val="173773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768832"/>
        <c:axId val="173773312"/>
      </c:lineChart>
      <c:dateAx>
        <c:axId val="173768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773312"/>
        <c:crosses val="autoZero"/>
        <c:auto val="1"/>
        <c:lblOffset val="100"/>
        <c:baseTimeUnit val="years"/>
      </c:dateAx>
      <c:valAx>
        <c:axId val="173773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768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820936"/>
        <c:axId val="173825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820936"/>
        <c:axId val="173825416"/>
      </c:lineChart>
      <c:dateAx>
        <c:axId val="173820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825416"/>
        <c:crosses val="autoZero"/>
        <c:auto val="1"/>
        <c:lblOffset val="100"/>
        <c:baseTimeUnit val="years"/>
      </c:dateAx>
      <c:valAx>
        <c:axId val="173825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820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859216"/>
        <c:axId val="173859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859216"/>
        <c:axId val="173859600"/>
      </c:lineChart>
      <c:dateAx>
        <c:axId val="173859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859600"/>
        <c:crosses val="autoZero"/>
        <c:auto val="1"/>
        <c:lblOffset val="100"/>
        <c:baseTimeUnit val="years"/>
      </c:dateAx>
      <c:valAx>
        <c:axId val="173859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859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622872"/>
        <c:axId val="172623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622872"/>
        <c:axId val="172623264"/>
      </c:lineChart>
      <c:dateAx>
        <c:axId val="172622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2623264"/>
        <c:crosses val="autoZero"/>
        <c:auto val="1"/>
        <c:lblOffset val="100"/>
        <c:baseTimeUnit val="years"/>
      </c:dateAx>
      <c:valAx>
        <c:axId val="172623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2622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940096"/>
        <c:axId val="173940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940096"/>
        <c:axId val="173940488"/>
      </c:lineChart>
      <c:dateAx>
        <c:axId val="173940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940488"/>
        <c:crosses val="autoZero"/>
        <c:auto val="1"/>
        <c:lblOffset val="100"/>
        <c:baseTimeUnit val="years"/>
      </c:dateAx>
      <c:valAx>
        <c:axId val="173940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940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941664"/>
        <c:axId val="173942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844.96</c:v>
                </c:pt>
                <c:pt idx="1">
                  <c:v>862.78</c:v>
                </c:pt>
                <c:pt idx="2">
                  <c:v>803.29</c:v>
                </c:pt>
                <c:pt idx="3">
                  <c:v>760.12</c:v>
                </c:pt>
                <c:pt idx="4">
                  <c:v>663.76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941664"/>
        <c:axId val="173942056"/>
      </c:lineChart>
      <c:dateAx>
        <c:axId val="173941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942056"/>
        <c:crosses val="autoZero"/>
        <c:auto val="1"/>
        <c:lblOffset val="100"/>
        <c:baseTimeUnit val="years"/>
      </c:dateAx>
      <c:valAx>
        <c:axId val="173942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941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58.19</c:v>
                </c:pt>
                <c:pt idx="1">
                  <c:v>51.77</c:v>
                </c:pt>
                <c:pt idx="2">
                  <c:v>62.44</c:v>
                </c:pt>
                <c:pt idx="3">
                  <c:v>56.65</c:v>
                </c:pt>
                <c:pt idx="4">
                  <c:v>42.89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622480"/>
        <c:axId val="172622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51.86</c:v>
                </c:pt>
                <c:pt idx="1">
                  <c:v>54.55</c:v>
                </c:pt>
                <c:pt idx="2">
                  <c:v>56.63</c:v>
                </c:pt>
                <c:pt idx="3">
                  <c:v>50.17</c:v>
                </c:pt>
                <c:pt idx="4">
                  <c:v>53.76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622480"/>
        <c:axId val="172622088"/>
      </c:lineChart>
      <c:dateAx>
        <c:axId val="172622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2622088"/>
        <c:crosses val="autoZero"/>
        <c:auto val="1"/>
        <c:lblOffset val="100"/>
        <c:baseTimeUnit val="years"/>
      </c:dateAx>
      <c:valAx>
        <c:axId val="172622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2622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315.70999999999998</c:v>
                </c:pt>
                <c:pt idx="1">
                  <c:v>293.92</c:v>
                </c:pt>
                <c:pt idx="2">
                  <c:v>287.27999999999997</c:v>
                </c:pt>
                <c:pt idx="3">
                  <c:v>319.92</c:v>
                </c:pt>
                <c:pt idx="4">
                  <c:v>431.37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939704"/>
        <c:axId val="174069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297.51</c:v>
                </c:pt>
                <c:pt idx="1">
                  <c:v>275.64999999999998</c:v>
                </c:pt>
                <c:pt idx="2">
                  <c:v>272.66000000000003</c:v>
                </c:pt>
                <c:pt idx="3">
                  <c:v>329.08</c:v>
                </c:pt>
                <c:pt idx="4">
                  <c:v>275.25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939704"/>
        <c:axId val="174069920"/>
      </c:lineChart>
      <c:dateAx>
        <c:axId val="173939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069920"/>
        <c:crosses val="autoZero"/>
        <c:auto val="1"/>
        <c:lblOffset val="100"/>
        <c:baseTimeUnit val="years"/>
      </c:dateAx>
      <c:valAx>
        <c:axId val="174069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939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【623.71】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1" zoomScaleNormal="100" workbookViewId="0">
      <selection activeCell="BL11" sqref="BL11:BZ1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佐賀県　伊万里市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個別排水処理</v>
      </c>
      <c r="Q8" s="46"/>
      <c r="R8" s="46"/>
      <c r="S8" s="46"/>
      <c r="T8" s="46"/>
      <c r="U8" s="46"/>
      <c r="V8" s="46"/>
      <c r="W8" s="46" t="str">
        <f>データ!L6</f>
        <v>L2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56339</v>
      </c>
      <c r="AM8" s="47"/>
      <c r="AN8" s="47"/>
      <c r="AO8" s="47"/>
      <c r="AP8" s="47"/>
      <c r="AQ8" s="47"/>
      <c r="AR8" s="47"/>
      <c r="AS8" s="47"/>
      <c r="AT8" s="43">
        <f>データ!S6</f>
        <v>255.25</v>
      </c>
      <c r="AU8" s="43"/>
      <c r="AV8" s="43"/>
      <c r="AW8" s="43"/>
      <c r="AX8" s="43"/>
      <c r="AY8" s="43"/>
      <c r="AZ8" s="43"/>
      <c r="BA8" s="43"/>
      <c r="BB8" s="43">
        <f>データ!T6</f>
        <v>220.72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0.08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3420</v>
      </c>
      <c r="AE10" s="47"/>
      <c r="AF10" s="47"/>
      <c r="AG10" s="47"/>
      <c r="AH10" s="47"/>
      <c r="AI10" s="47"/>
      <c r="AJ10" s="47"/>
      <c r="AK10" s="2"/>
      <c r="AL10" s="47">
        <f>データ!U6</f>
        <v>43</v>
      </c>
      <c r="AM10" s="47"/>
      <c r="AN10" s="47"/>
      <c r="AO10" s="47"/>
      <c r="AP10" s="47"/>
      <c r="AQ10" s="47"/>
      <c r="AR10" s="47"/>
      <c r="AS10" s="47"/>
      <c r="AT10" s="43">
        <f>データ!V6</f>
        <v>0.93</v>
      </c>
      <c r="AU10" s="43"/>
      <c r="AV10" s="43"/>
      <c r="AW10" s="43"/>
      <c r="AX10" s="43"/>
      <c r="AY10" s="43"/>
      <c r="AZ10" s="43"/>
      <c r="BA10" s="43"/>
      <c r="BB10" s="43">
        <f>データ!W6</f>
        <v>46.24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412058</v>
      </c>
      <c r="D6" s="31">
        <f t="shared" si="3"/>
        <v>47</v>
      </c>
      <c r="E6" s="31">
        <f t="shared" si="3"/>
        <v>18</v>
      </c>
      <c r="F6" s="31">
        <f t="shared" si="3"/>
        <v>1</v>
      </c>
      <c r="G6" s="31">
        <f t="shared" si="3"/>
        <v>0</v>
      </c>
      <c r="H6" s="31" t="str">
        <f t="shared" si="3"/>
        <v>佐賀県　伊万里市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個別排水処理</v>
      </c>
      <c r="L6" s="31" t="str">
        <f t="shared" si="3"/>
        <v>L2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0.08</v>
      </c>
      <c r="P6" s="32">
        <f t="shared" si="3"/>
        <v>100</v>
      </c>
      <c r="Q6" s="32">
        <f t="shared" si="3"/>
        <v>3420</v>
      </c>
      <c r="R6" s="32">
        <f t="shared" si="3"/>
        <v>56339</v>
      </c>
      <c r="S6" s="32">
        <f t="shared" si="3"/>
        <v>255.25</v>
      </c>
      <c r="T6" s="32">
        <f t="shared" si="3"/>
        <v>220.72</v>
      </c>
      <c r="U6" s="32">
        <f t="shared" si="3"/>
        <v>43</v>
      </c>
      <c r="V6" s="32">
        <f t="shared" si="3"/>
        <v>0.93</v>
      </c>
      <c r="W6" s="32">
        <f t="shared" si="3"/>
        <v>46.24</v>
      </c>
      <c r="X6" s="33">
        <f>IF(X7="",NA(),X7)</f>
        <v>90.06</v>
      </c>
      <c r="Y6" s="33">
        <f t="shared" ref="Y6:AG6" si="4">IF(Y7="",NA(),Y7)</f>
        <v>90.31</v>
      </c>
      <c r="Z6" s="33">
        <f t="shared" si="4"/>
        <v>89.57</v>
      </c>
      <c r="AA6" s="33">
        <f t="shared" si="4"/>
        <v>88.74</v>
      </c>
      <c r="AB6" s="33">
        <f t="shared" si="4"/>
        <v>90.61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844.96</v>
      </c>
      <c r="BK6" s="33">
        <f t="shared" si="7"/>
        <v>862.78</v>
      </c>
      <c r="BL6" s="33">
        <f t="shared" si="7"/>
        <v>803.29</v>
      </c>
      <c r="BM6" s="33">
        <f t="shared" si="7"/>
        <v>760.12</v>
      </c>
      <c r="BN6" s="33">
        <f t="shared" si="7"/>
        <v>663.76</v>
      </c>
      <c r="BO6" s="32" t="str">
        <f>IF(BO7="","",IF(BO7="-","【-】","【"&amp;SUBSTITUTE(TEXT(BO7,"#,##0.00"),"-","△")&amp;"】"))</f>
        <v>【623.71】</v>
      </c>
      <c r="BP6" s="33">
        <f>IF(BP7="",NA(),BP7)</f>
        <v>58.19</v>
      </c>
      <c r="BQ6" s="33">
        <f t="shared" ref="BQ6:BY6" si="8">IF(BQ7="",NA(),BQ7)</f>
        <v>51.77</v>
      </c>
      <c r="BR6" s="33">
        <f t="shared" si="8"/>
        <v>62.44</v>
      </c>
      <c r="BS6" s="33">
        <f t="shared" si="8"/>
        <v>56.65</v>
      </c>
      <c r="BT6" s="33">
        <f t="shared" si="8"/>
        <v>42.89</v>
      </c>
      <c r="BU6" s="33">
        <f t="shared" si="8"/>
        <v>51.86</v>
      </c>
      <c r="BV6" s="33">
        <f t="shared" si="8"/>
        <v>54.55</v>
      </c>
      <c r="BW6" s="33">
        <f t="shared" si="8"/>
        <v>56.63</v>
      </c>
      <c r="BX6" s="33">
        <f t="shared" si="8"/>
        <v>50.17</v>
      </c>
      <c r="BY6" s="33">
        <f t="shared" si="8"/>
        <v>53.76</v>
      </c>
      <c r="BZ6" s="32" t="str">
        <f>IF(BZ7="","",IF(BZ7="-","【-】","【"&amp;SUBSTITUTE(TEXT(BZ7,"#,##0.00"),"-","△")&amp;"】"))</f>
        <v>【51.88】</v>
      </c>
      <c r="CA6" s="33">
        <f>IF(CA7="",NA(),CA7)</f>
        <v>315.70999999999998</v>
      </c>
      <c r="CB6" s="33">
        <f t="shared" ref="CB6:CJ6" si="9">IF(CB7="",NA(),CB7)</f>
        <v>293.92</v>
      </c>
      <c r="CC6" s="33">
        <f t="shared" si="9"/>
        <v>287.27999999999997</v>
      </c>
      <c r="CD6" s="33">
        <f t="shared" si="9"/>
        <v>319.92</v>
      </c>
      <c r="CE6" s="33">
        <f t="shared" si="9"/>
        <v>431.37</v>
      </c>
      <c r="CF6" s="33">
        <f t="shared" si="9"/>
        <v>297.51</v>
      </c>
      <c r="CG6" s="33">
        <f t="shared" si="9"/>
        <v>275.64999999999998</v>
      </c>
      <c r="CH6" s="33">
        <f t="shared" si="9"/>
        <v>272.66000000000003</v>
      </c>
      <c r="CI6" s="33">
        <f t="shared" si="9"/>
        <v>329.08</v>
      </c>
      <c r="CJ6" s="33">
        <f t="shared" si="9"/>
        <v>275.25</v>
      </c>
      <c r="CK6" s="32" t="str">
        <f>IF(CK7="","",IF(CK7="-","【-】","【"&amp;SUBSTITUTE(TEXT(CK7,"#,##0.00"),"-","△")&amp;"】"))</f>
        <v>【295.51】</v>
      </c>
      <c r="CL6" s="33">
        <f>IF(CL7="",NA(),CL7)</f>
        <v>100</v>
      </c>
      <c r="CM6" s="33">
        <f t="shared" ref="CM6:CU6" si="10">IF(CM7="",NA(),CM7)</f>
        <v>100</v>
      </c>
      <c r="CN6" s="33">
        <f t="shared" si="10"/>
        <v>100</v>
      </c>
      <c r="CO6" s="33">
        <f t="shared" si="10"/>
        <v>100</v>
      </c>
      <c r="CP6" s="33">
        <f t="shared" si="10"/>
        <v>100</v>
      </c>
      <c r="CQ6" s="33">
        <f t="shared" si="10"/>
        <v>55.42</v>
      </c>
      <c r="CR6" s="33">
        <f t="shared" si="10"/>
        <v>58.58</v>
      </c>
      <c r="CS6" s="33">
        <f t="shared" si="10"/>
        <v>58.82</v>
      </c>
      <c r="CT6" s="33">
        <f t="shared" si="10"/>
        <v>51.54</v>
      </c>
      <c r="CU6" s="33">
        <f t="shared" si="10"/>
        <v>54.14</v>
      </c>
      <c r="CV6" s="32" t="str">
        <f>IF(CV7="","",IF(CV7="-","【-】","【"&amp;SUBSTITUTE(TEXT(CV7,"#,##0.00"),"-","△")&amp;"】"))</f>
        <v>【51.98】</v>
      </c>
      <c r="CW6" s="33">
        <f>IF(CW7="",NA(),CW7)</f>
        <v>74.42</v>
      </c>
      <c r="CX6" s="33">
        <f t="shared" ref="CX6:DF6" si="11">IF(CX7="",NA(),CX7)</f>
        <v>78.05</v>
      </c>
      <c r="CY6" s="33">
        <f t="shared" si="11"/>
        <v>81.819999999999993</v>
      </c>
      <c r="CZ6" s="33">
        <f t="shared" si="11"/>
        <v>82.61</v>
      </c>
      <c r="DA6" s="33">
        <f t="shared" si="11"/>
        <v>88.37</v>
      </c>
      <c r="DB6" s="33">
        <f t="shared" si="11"/>
        <v>74.290000000000006</v>
      </c>
      <c r="DC6" s="33">
        <f t="shared" si="11"/>
        <v>72.31</v>
      </c>
      <c r="DD6" s="33">
        <f t="shared" si="11"/>
        <v>71.760000000000005</v>
      </c>
      <c r="DE6" s="33">
        <f t="shared" si="11"/>
        <v>71.599999999999994</v>
      </c>
      <c r="DF6" s="33">
        <f t="shared" si="11"/>
        <v>84.69</v>
      </c>
      <c r="DG6" s="32" t="str">
        <f>IF(DG7="","",IF(DG7="-","【-】","【"&amp;SUBSTITUTE(TEXT(DG7,"#,##0.00"),"-","△")&amp;"】"))</f>
        <v>【80.35】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2015</v>
      </c>
      <c r="C7" s="35">
        <v>412058</v>
      </c>
      <c r="D7" s="35">
        <v>47</v>
      </c>
      <c r="E7" s="35">
        <v>18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0.08</v>
      </c>
      <c r="P7" s="36">
        <v>100</v>
      </c>
      <c r="Q7" s="36">
        <v>3420</v>
      </c>
      <c r="R7" s="36">
        <v>56339</v>
      </c>
      <c r="S7" s="36">
        <v>255.25</v>
      </c>
      <c r="T7" s="36">
        <v>220.72</v>
      </c>
      <c r="U7" s="36">
        <v>43</v>
      </c>
      <c r="V7" s="36">
        <v>0.93</v>
      </c>
      <c r="W7" s="36">
        <v>46.24</v>
      </c>
      <c r="X7" s="36">
        <v>90.06</v>
      </c>
      <c r="Y7" s="36">
        <v>90.31</v>
      </c>
      <c r="Z7" s="36">
        <v>89.57</v>
      </c>
      <c r="AA7" s="36">
        <v>88.74</v>
      </c>
      <c r="AB7" s="36">
        <v>90.61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844.96</v>
      </c>
      <c r="BK7" s="36">
        <v>862.78</v>
      </c>
      <c r="BL7" s="36">
        <v>803.29</v>
      </c>
      <c r="BM7" s="36">
        <v>760.12</v>
      </c>
      <c r="BN7" s="36">
        <v>663.76</v>
      </c>
      <c r="BO7" s="36">
        <v>623.71</v>
      </c>
      <c r="BP7" s="36">
        <v>58.19</v>
      </c>
      <c r="BQ7" s="36">
        <v>51.77</v>
      </c>
      <c r="BR7" s="36">
        <v>62.44</v>
      </c>
      <c r="BS7" s="36">
        <v>56.65</v>
      </c>
      <c r="BT7" s="36">
        <v>42.89</v>
      </c>
      <c r="BU7" s="36">
        <v>51.86</v>
      </c>
      <c r="BV7" s="36">
        <v>54.55</v>
      </c>
      <c r="BW7" s="36">
        <v>56.63</v>
      </c>
      <c r="BX7" s="36">
        <v>50.17</v>
      </c>
      <c r="BY7" s="36">
        <v>53.76</v>
      </c>
      <c r="BZ7" s="36">
        <v>51.88</v>
      </c>
      <c r="CA7" s="36">
        <v>315.70999999999998</v>
      </c>
      <c r="CB7" s="36">
        <v>293.92</v>
      </c>
      <c r="CC7" s="36">
        <v>287.27999999999997</v>
      </c>
      <c r="CD7" s="36">
        <v>319.92</v>
      </c>
      <c r="CE7" s="36">
        <v>431.37</v>
      </c>
      <c r="CF7" s="36">
        <v>297.51</v>
      </c>
      <c r="CG7" s="36">
        <v>275.64999999999998</v>
      </c>
      <c r="CH7" s="36">
        <v>272.66000000000003</v>
      </c>
      <c r="CI7" s="36">
        <v>329.08</v>
      </c>
      <c r="CJ7" s="36">
        <v>275.25</v>
      </c>
      <c r="CK7" s="36">
        <v>295.51</v>
      </c>
      <c r="CL7" s="36">
        <v>100</v>
      </c>
      <c r="CM7" s="36">
        <v>100</v>
      </c>
      <c r="CN7" s="36">
        <v>100</v>
      </c>
      <c r="CO7" s="36">
        <v>100</v>
      </c>
      <c r="CP7" s="36">
        <v>100</v>
      </c>
      <c r="CQ7" s="36">
        <v>55.42</v>
      </c>
      <c r="CR7" s="36">
        <v>58.58</v>
      </c>
      <c r="CS7" s="36">
        <v>58.82</v>
      </c>
      <c r="CT7" s="36">
        <v>51.54</v>
      </c>
      <c r="CU7" s="36">
        <v>54.14</v>
      </c>
      <c r="CV7" s="36">
        <v>51.98</v>
      </c>
      <c r="CW7" s="36">
        <v>74.42</v>
      </c>
      <c r="CX7" s="36">
        <v>78.05</v>
      </c>
      <c r="CY7" s="36">
        <v>81.819999999999993</v>
      </c>
      <c r="CZ7" s="36">
        <v>82.61</v>
      </c>
      <c r="DA7" s="36">
        <v>88.37</v>
      </c>
      <c r="DB7" s="36">
        <v>74.290000000000006</v>
      </c>
      <c r="DC7" s="36">
        <v>72.31</v>
      </c>
      <c r="DD7" s="36">
        <v>71.760000000000005</v>
      </c>
      <c r="DE7" s="36">
        <v>71.599999999999994</v>
      </c>
      <c r="DF7" s="36">
        <v>84.69</v>
      </c>
      <c r="DG7" s="36">
        <v>80.349999999999994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南里　一幸</cp:lastModifiedBy>
  <dcterms:created xsi:type="dcterms:W3CDTF">2017-02-08T03:26:40Z</dcterms:created>
  <dcterms:modified xsi:type="dcterms:W3CDTF">2017-02-14T01:41:55Z</dcterms:modified>
  <cp:category/>
</cp:coreProperties>
</file>