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4400" windowHeight="1224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AL8" i="4" s="1"/>
  <c r="Q6" i="5"/>
  <c r="P6" i="5"/>
  <c r="W10" i="4" s="1"/>
  <c r="O6" i="5"/>
  <c r="N6" i="5"/>
  <c r="I10" i="4" s="1"/>
  <c r="M6" i="5"/>
  <c r="L6" i="5"/>
  <c r="W8" i="4" s="1"/>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P10" i="4"/>
  <c r="B10" i="4"/>
  <c r="BB8" i="4"/>
  <c r="AT8" i="4"/>
  <c r="P8" i="4"/>
  <c r="B8" i="4"/>
  <c r="B6" i="4"/>
  <c r="C10" i="5" l="1"/>
  <c r="D10" i="5"/>
  <c r="E10" i="5"/>
  <c r="B10" i="5"/>
</calcChain>
</file>

<file path=xl/sharedStrings.xml><?xml version="1.0" encoding="utf-8"?>
<sst xmlns="http://schemas.openxmlformats.org/spreadsheetml/2006/main" count="242" uniqueCount="109">
  <si>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</si>
  <si>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</si>
  <si>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</si>
  <si>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</si>
  <si>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</si>
  <si>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</si>
  <si>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</si>
  <si>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</si>
  <si>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</si>
  <si>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</si>
  <si>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</si>
  <si>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</si>
  <si>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</si>
  <si>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</si>
  <si>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</si>
  <si>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</si>
  <si>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</si>
  <si>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</si>
  <si>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</si>
  <si>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</si>
  <si>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</si>
  <si>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</si>
  <si>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</si>
  <si>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</si>
  <si>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</si>
  <si>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</si>
  <si>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</si>
  <si>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</si>
  <si>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</si>
  <si>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</si>
  <si>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</si>
  <si>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</si>
  <si>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</si>
  <si>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</si>
  <si>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</si>
  <si>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</si>
  <si>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</si>
  <si>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</si>
  <si>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</si>
  <si>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</si>
  <si>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</si>
  <si>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</si>
  <si>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</si>
  <si>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</si>
  <si>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</si>
  <si>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</si>
  <si>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</si>
  <si>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</si>
  <si>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</si>
  <si>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</si>
  <si>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</si>
  <si>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</si>
  <si>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</si>
  <si>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</si>
  <si>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</si>
  <si>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</si>
  <si>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</si>
  <si>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</si>
  <si>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</si>
  <si>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</si>
  <si>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</si>
  <si>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</si>
  <si>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</si>
  <si>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</si>
  <si>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</si>
  <si>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</si>
  <si>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</si>
  <si>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</si>
  <si>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</si>
  <si>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</si>
  <si>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</si>
  <si>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</si>
  <si>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</si>
  <si>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</si>
  <si>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</si>
  <si>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</si>
  <si>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</si>
  <si>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</si>
  <si>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</si>
  <si>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</si>
  <si>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</si>
  <si>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</si>
  <si>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</si>
  <si>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</si>
  <si>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</si>
  <si>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</si>
  <si>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</si>
  <si>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</si>
  <si>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</si>
  <si>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</si>
  <si>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</si>
  <si>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</si>
  <si>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</si>
  <si>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</si>
  <si>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</si>
  <si>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有田町</t>
  </si>
  <si>
    <t>法適用</t>
  </si>
  <si>
    <t>下水道事業</t>
  </si>
  <si>
    <t>特定地域生活排水処理</t>
  </si>
  <si>
    <t>K3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</si>
  <si>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</si>
  <si>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</si>
  <si>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</si>
  <si>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</si>
  <si>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</si>
  <si>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</si>
  <si>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経常収支比率は100％前後で推移しているため、累積欠損金は生じていない。
　しかし、経常費用を料金収入だけでは賄えず、その不足分を一般会計からの繰入により賄っているため、経費回収率は100％を下回っている。
　また、平成26年度の公営企業会計基準の見直しに伴う減価償却費の増加により、汚水処理原価が増大している。
　当町の特定地域生活排水処理事業は、接続申請をもって対象区域に組入れているため、経常収支比率を基に、今後の更新費用等を考慮した料金単価の設定について継続的な検討を要する。</t>
    <rPh sb="24" eb="26">
      <t>ルイセキ</t>
    </rPh>
    <rPh sb="26" eb="29">
      <t>ケッソンキン</t>
    </rPh>
    <rPh sb="30" eb="31">
      <t>ショウ</t>
    </rPh>
    <rPh sb="43" eb="45">
      <t>ケイジョウ</t>
    </rPh>
    <rPh sb="45" eb="47">
      <t>ヒヨウ</t>
    </rPh>
    <rPh sb="56" eb="57">
      <t>マカナ</t>
    </rPh>
    <rPh sb="86" eb="88">
      <t>ケイヒ</t>
    </rPh>
    <rPh sb="88" eb="91">
      <t>カイシュウリツ</t>
    </rPh>
    <rPh sb="97" eb="99">
      <t>シタマワ</t>
    </rPh>
    <rPh sb="109" eb="111">
      <t>ヘイセイ</t>
    </rPh>
    <rPh sb="113" eb="115">
      <t>ネンド</t>
    </rPh>
    <rPh sb="116" eb="118">
      <t>コウエイ</t>
    </rPh>
    <rPh sb="118" eb="120">
      <t>キギョウ</t>
    </rPh>
    <rPh sb="120" eb="122">
      <t>カイケイ</t>
    </rPh>
    <rPh sb="122" eb="124">
      <t>キジュン</t>
    </rPh>
    <rPh sb="125" eb="127">
      <t>ミナオ</t>
    </rPh>
    <rPh sb="159" eb="161">
      <t>トウチョウ</t>
    </rPh>
    <rPh sb="208" eb="210">
      <t>コンゴ</t>
    </rPh>
    <rPh sb="211" eb="213">
      <t>コウシン</t>
    </rPh>
    <rPh sb="213" eb="215">
      <t>ヒヨウ</t>
    </rPh>
    <rPh sb="215" eb="216">
      <t>ナド</t>
    </rPh>
    <rPh sb="217" eb="219">
      <t>コウリョ</t>
    </rPh>
    <rPh sb="226" eb="228">
      <t>セッテイ</t>
    </rPh>
    <phoneticPr fontId="4"/>
  </si>
  <si>
    <t>　有形固定資産減価償却率は、平均値を上回っており、また、平成26年度の公営企業会計基準の見直しに伴い、単年度の減価償却費が増加している。
　耐用年数を超えた施設はなく、更新時期を迎えたものはないが、家屋の増設に伴う浄化槽入替工事により除却された浄化槽や寄付によって管理を行っている浄化槽の増加による影響も考慮していく必要がある。</t>
    <rPh sb="1" eb="3">
      <t>ユウケイ</t>
    </rPh>
    <rPh sb="3" eb="7">
      <t>コテイシサン</t>
    </rPh>
    <rPh sb="7" eb="9">
      <t>ゲンカ</t>
    </rPh>
    <rPh sb="28" eb="30">
      <t>ヘイセイ</t>
    </rPh>
    <rPh sb="32" eb="34">
      <t>ネンド</t>
    </rPh>
    <rPh sb="35" eb="37">
      <t>コウエイ</t>
    </rPh>
    <rPh sb="37" eb="39">
      <t>キギョウ</t>
    </rPh>
    <rPh sb="39" eb="41">
      <t>カイケイ</t>
    </rPh>
    <rPh sb="41" eb="43">
      <t>キジュン</t>
    </rPh>
    <rPh sb="44" eb="46">
      <t>ミナオ</t>
    </rPh>
    <rPh sb="75" eb="76">
      <t>コ</t>
    </rPh>
    <rPh sb="89" eb="90">
      <t>ムカ</t>
    </rPh>
    <rPh sb="107" eb="110">
      <t>ジョウカソウ</t>
    </rPh>
    <rPh sb="122" eb="125">
      <t>ジョウカソウ</t>
    </rPh>
    <rPh sb="135" eb="136">
      <t>オコナ</t>
    </rPh>
    <phoneticPr fontId="4"/>
  </si>
  <si>
    <t>　経営状況の明確化や透明化を図るため、平成15年度から地方公営企業法の適用を受け、法適用企業として事業を運営している。
　毎年、浄化槽の設置基数は増えているが、それに伴い保守点検費、法定検査費、清掃費等の維持管理費が増加している。そのため、使用料の収入だけでは経営が成り立たず、一般会計からの繰入金に頼っている。料金の見直しが急務であるが、公共下水道事業、農業集落排水処理事業と併せ３つの下水道事業を行っており、統一した料金体系にするべきとの議論もあり、本事業のみ料金を引き上げるのは難しい。
　今後は人口減少及び節水型の普及に伴う使用量の減少による収入減、将来的な老朽化に伴う工事費の増加が見込まれるため、経費の削減や、他の下水道事業との料金体系の見直しを図り、可能な限り健全な運営に努めていく。</t>
    <rPh sb="12" eb="13">
      <t>バ</t>
    </rPh>
    <rPh sb="61" eb="63">
      <t>マイトシ</t>
    </rPh>
    <rPh sb="64" eb="67">
      <t>ジョウカソウ</t>
    </rPh>
    <rPh sb="68" eb="70">
      <t>セッチ</t>
    </rPh>
    <rPh sb="70" eb="72">
      <t>キスウ</t>
    </rPh>
    <rPh sb="73" eb="74">
      <t>フ</t>
    </rPh>
    <rPh sb="83" eb="84">
      <t>トモナ</t>
    </rPh>
    <rPh sb="85" eb="87">
      <t>ホシュ</t>
    </rPh>
    <rPh sb="87" eb="89">
      <t>テンケン</t>
    </rPh>
    <rPh sb="89" eb="90">
      <t>ヒ</t>
    </rPh>
    <rPh sb="91" eb="93">
      <t>ホウテイ</t>
    </rPh>
    <rPh sb="93" eb="95">
      <t>ケンサ</t>
    </rPh>
    <rPh sb="97" eb="99">
      <t>セイソウ</t>
    </rPh>
    <rPh sb="100" eb="101">
      <t>トウ</t>
    </rPh>
    <rPh sb="102" eb="104">
      <t>イジ</t>
    </rPh>
    <rPh sb="104" eb="106">
      <t>カンリ</t>
    </rPh>
    <rPh sb="108" eb="110">
      <t>ゾウカ</t>
    </rPh>
    <rPh sb="150" eb="151">
      <t>タヨ</t>
    </rPh>
    <rPh sb="156" eb="158">
      <t>リョウキン</t>
    </rPh>
    <rPh sb="159" eb="161">
      <t>ミナオ</t>
    </rPh>
    <rPh sb="163" eb="165">
      <t>キュウム</t>
    </rPh>
    <rPh sb="175" eb="177">
      <t>ジギョウ</t>
    </rPh>
    <rPh sb="182" eb="184">
      <t>ハイスイ</t>
    </rPh>
    <rPh sb="184" eb="186">
      <t>ショリ</t>
    </rPh>
    <rPh sb="186" eb="188">
      <t>ジギョウ</t>
    </rPh>
    <rPh sb="194" eb="197">
      <t>ゲスイドウ</t>
    </rPh>
    <rPh sb="221" eb="223">
      <t>ギロン</t>
    </rPh>
    <rPh sb="227" eb="228">
      <t>ホン</t>
    </rPh>
    <rPh sb="228" eb="230">
      <t>ジギョウ</t>
    </rPh>
    <rPh sb="232" eb="234">
      <t>リョウキン</t>
    </rPh>
    <rPh sb="235" eb="236">
      <t>ヒ</t>
    </rPh>
    <rPh sb="237" eb="238">
      <t>ア</t>
    </rPh>
    <rPh sb="242" eb="243">
      <t>ムズカ</t>
    </rPh>
    <rPh sb="248" eb="250">
      <t>コンゴ</t>
    </rPh>
    <rPh sb="255" eb="256">
      <t>オヨ</t>
    </rPh>
    <rPh sb="257" eb="260">
      <t>セッスイガタ</t>
    </rPh>
    <rPh sb="261" eb="263">
      <t>フキュウ</t>
    </rPh>
    <rPh sb="277" eb="278">
      <t>ゲン</t>
    </rPh>
    <rPh sb="283" eb="286">
      <t>ロウキュウカ</t>
    </rPh>
    <rPh sb="287" eb="288">
      <t>トモナ</t>
    </rPh>
    <rPh sb="289" eb="292">
      <t>コウジヒ</t>
    </rPh>
    <rPh sb="293" eb="295">
      <t>ゾウカ</t>
    </rPh>
    <rPh sb="320" eb="322">
      <t>リョウキン</t>
    </rPh>
    <rPh sb="322" eb="324">
      <t>タイケイ</t>
    </rPh>
    <rPh sb="325" eb="327">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</si>
</sst>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7535104"/>
        <c:axId val="775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7535104"/>
        <c:axId val="77553664"/>
      </c:lineChart>
      <c:dateAx>
        <c:axId val="77535104"/>
        <c:scaling>
          <c:orientation val="minMax"/>
        </c:scaling>
        <c:delete val="1"/>
        <c:axPos val="b"/>
        <c:numFmt formatCode="ge" sourceLinked="1"/>
        <c:majorTickMark val="none"/>
        <c:minorTickMark val="none"/>
        <c:tickLblPos val="none"/>
        <c:crossAx val="77553664"/>
        <c:crosses val="autoZero"/>
        <c:auto val="1"/>
        <c:lblOffset val="100"/>
        <c:baseTimeUnit val="years"/>
      </c:dateAx>
      <c:valAx>
        <c:axId val="775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63.47</c:v>
                </c:pt>
                <c:pt idx="1">
                  <c:v>65.06</c:v>
                </c:pt>
                <c:pt idx="2">
                  <c:v>62.62</c:v>
                </c:pt>
                <c:pt idx="3">
                  <c:v>60.34</c:v>
                </c:pt>
                <c:pt idx="4">
                  <c:v>59.48</c:v>
                </c:pt>
              </c:numCache>
            </c:numRef>
          </c:val>
        </c:ser>
        <c:dLbls>
          <c:showLegendKey val="0"/>
          <c:showVal val="0"/>
          <c:showCatName val="0"/>
          <c:showSerName val="0"/>
          <c:showPercent val="0"/>
          <c:showBubbleSize val="0"/>
        </c:dLbls>
        <c:gapWidth val="150"/>
        <c:axId val="78588160"/>
        <c:axId val="786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78588160"/>
        <c:axId val="78623104"/>
      </c:lineChart>
      <c:dateAx>
        <c:axId val="78588160"/>
        <c:scaling>
          <c:orientation val="minMax"/>
        </c:scaling>
        <c:delete val="1"/>
        <c:axPos val="b"/>
        <c:numFmt formatCode="ge" sourceLinked="1"/>
        <c:majorTickMark val="none"/>
        <c:minorTickMark val="none"/>
        <c:tickLblPos val="none"/>
        <c:crossAx val="78623104"/>
        <c:crosses val="autoZero"/>
        <c:auto val="1"/>
        <c:lblOffset val="100"/>
        <c:baseTimeUnit val="years"/>
      </c:dateAx>
      <c:valAx>
        <c:axId val="786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8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78915456"/>
        <c:axId val="7892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78915456"/>
        <c:axId val="78921728"/>
      </c:lineChart>
      <c:dateAx>
        <c:axId val="78915456"/>
        <c:scaling>
          <c:orientation val="minMax"/>
        </c:scaling>
        <c:delete val="1"/>
        <c:axPos val="b"/>
        <c:numFmt formatCode="ge" sourceLinked="1"/>
        <c:majorTickMark val="none"/>
        <c:minorTickMark val="none"/>
        <c:tickLblPos val="none"/>
        <c:crossAx val="78921728"/>
        <c:crosses val="autoZero"/>
        <c:auto val="1"/>
        <c:lblOffset val="100"/>
        <c:baseTimeUnit val="years"/>
      </c:dateAx>
      <c:valAx>
        <c:axId val="789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100.35</c:v>
                </c:pt>
                <c:pt idx="1">
                  <c:v>100.2</c:v>
                </c:pt>
                <c:pt idx="2">
                  <c:v>100.77</c:v>
                </c:pt>
                <c:pt idx="3">
                  <c:v>100.92</c:v>
                </c:pt>
                <c:pt idx="4">
                  <c:v>101.59</c:v>
                </c:pt>
              </c:numCache>
            </c:numRef>
          </c:val>
        </c:ser>
        <c:dLbls>
          <c:showLegendKey val="0"/>
          <c:showVal val="0"/>
          <c:showCatName val="0"/>
          <c:showSerName val="0"/>
          <c:showPercent val="0"/>
          <c:showBubbleSize val="0"/>
        </c:dLbls>
        <c:gapWidth val="150"/>
        <c:axId val="77641216"/>
        <c:axId val="7764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101.13</c:v>
                </c:pt>
                <c:pt idx="1">
                  <c:v>97.09</c:v>
                </c:pt>
                <c:pt idx="2">
                  <c:v>89.7</c:v>
                </c:pt>
                <c:pt idx="3">
                  <c:v>90.66</c:v>
                </c:pt>
                <c:pt idx="4">
                  <c:v>89.69</c:v>
                </c:pt>
              </c:numCache>
            </c:numRef>
          </c:val>
          <c:smooth val="0"/>
        </c:ser>
        <c:dLbls>
          <c:showLegendKey val="0"/>
          <c:showVal val="0"/>
          <c:showCatName val="0"/>
          <c:showSerName val="0"/>
          <c:showPercent val="0"/>
          <c:showBubbleSize val="0"/>
        </c:dLbls>
        <c:marker val="1"/>
        <c:smooth val="0"/>
        <c:axId val="77641216"/>
        <c:axId val="77643136"/>
      </c:lineChart>
      <c:dateAx>
        <c:axId val="77641216"/>
        <c:scaling>
          <c:orientation val="minMax"/>
        </c:scaling>
        <c:delete val="1"/>
        <c:axPos val="b"/>
        <c:numFmt formatCode="ge" sourceLinked="1"/>
        <c:majorTickMark val="none"/>
        <c:minorTickMark val="none"/>
        <c:tickLblPos val="none"/>
        <c:crossAx val="77643136"/>
        <c:crosses val="autoZero"/>
        <c:auto val="1"/>
        <c:lblOffset val="100"/>
        <c:baseTimeUnit val="years"/>
      </c:dateAx>
      <c:valAx>
        <c:axId val="7764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6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6.82</c:v>
                </c:pt>
                <c:pt idx="1">
                  <c:v>8.09</c:v>
                </c:pt>
                <c:pt idx="2">
                  <c:v>9.18</c:v>
                </c:pt>
                <c:pt idx="3">
                  <c:v>23.72</c:v>
                </c:pt>
                <c:pt idx="4">
                  <c:v>25.66</c:v>
                </c:pt>
              </c:numCache>
            </c:numRef>
          </c:val>
        </c:ser>
        <c:dLbls>
          <c:showLegendKey val="0"/>
          <c:showVal val="0"/>
          <c:showCatName val="0"/>
          <c:showSerName val="0"/>
          <c:showPercent val="0"/>
          <c:showBubbleSize val="0"/>
        </c:dLbls>
        <c:gapWidth val="150"/>
        <c:axId val="78210176"/>
        <c:axId val="782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7.74</c:v>
                </c:pt>
                <c:pt idx="1">
                  <c:v>6.32</c:v>
                </c:pt>
                <c:pt idx="2">
                  <c:v>6.48</c:v>
                </c:pt>
                <c:pt idx="3">
                  <c:v>13.6</c:v>
                </c:pt>
                <c:pt idx="4">
                  <c:v>14.97</c:v>
                </c:pt>
              </c:numCache>
            </c:numRef>
          </c:val>
          <c:smooth val="0"/>
        </c:ser>
        <c:dLbls>
          <c:showLegendKey val="0"/>
          <c:showVal val="0"/>
          <c:showCatName val="0"/>
          <c:showSerName val="0"/>
          <c:showPercent val="0"/>
          <c:showBubbleSize val="0"/>
        </c:dLbls>
        <c:marker val="1"/>
        <c:smooth val="0"/>
        <c:axId val="78210176"/>
        <c:axId val="78212096"/>
      </c:lineChart>
      <c:dateAx>
        <c:axId val="78210176"/>
        <c:scaling>
          <c:orientation val="minMax"/>
        </c:scaling>
        <c:delete val="1"/>
        <c:axPos val="b"/>
        <c:numFmt formatCode="ge" sourceLinked="1"/>
        <c:majorTickMark val="none"/>
        <c:minorTickMark val="none"/>
        <c:tickLblPos val="none"/>
        <c:crossAx val="78212096"/>
        <c:crosses val="autoZero"/>
        <c:auto val="1"/>
        <c:lblOffset val="100"/>
        <c:baseTimeUnit val="years"/>
      </c:dateAx>
      <c:valAx>
        <c:axId val="782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316288"/>
        <c:axId val="783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8316288"/>
        <c:axId val="78318208"/>
      </c:lineChart>
      <c:dateAx>
        <c:axId val="78316288"/>
        <c:scaling>
          <c:orientation val="minMax"/>
        </c:scaling>
        <c:delete val="1"/>
        <c:axPos val="b"/>
        <c:numFmt formatCode="ge" sourceLinked="1"/>
        <c:majorTickMark val="none"/>
        <c:minorTickMark val="none"/>
        <c:tickLblPos val="none"/>
        <c:crossAx val="78318208"/>
        <c:crosses val="autoZero"/>
        <c:auto val="1"/>
        <c:lblOffset val="100"/>
        <c:baseTimeUnit val="years"/>
      </c:dateAx>
      <c:valAx>
        <c:axId val="783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359168"/>
        <c:axId val="7836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121.33</c:v>
                </c:pt>
                <c:pt idx="1">
                  <c:v>42.06</c:v>
                </c:pt>
                <c:pt idx="2">
                  <c:v>76.069999999999993</c:v>
                </c:pt>
                <c:pt idx="3">
                  <c:v>91.1</c:v>
                </c:pt>
                <c:pt idx="4">
                  <c:v>124.89</c:v>
                </c:pt>
              </c:numCache>
            </c:numRef>
          </c:val>
          <c:smooth val="0"/>
        </c:ser>
        <c:dLbls>
          <c:showLegendKey val="0"/>
          <c:showVal val="0"/>
          <c:showCatName val="0"/>
          <c:showSerName val="0"/>
          <c:showPercent val="0"/>
          <c:showBubbleSize val="0"/>
        </c:dLbls>
        <c:marker val="1"/>
        <c:smooth val="0"/>
        <c:axId val="78359168"/>
        <c:axId val="78365440"/>
      </c:lineChart>
      <c:dateAx>
        <c:axId val="78359168"/>
        <c:scaling>
          <c:orientation val="minMax"/>
        </c:scaling>
        <c:delete val="1"/>
        <c:axPos val="b"/>
        <c:numFmt formatCode="ge" sourceLinked="1"/>
        <c:majorTickMark val="none"/>
        <c:minorTickMark val="none"/>
        <c:tickLblPos val="none"/>
        <c:crossAx val="78365440"/>
        <c:crosses val="autoZero"/>
        <c:auto val="1"/>
        <c:lblOffset val="100"/>
        <c:baseTimeUnit val="years"/>
      </c:dateAx>
      <c:valAx>
        <c:axId val="783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5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487.63</c:v>
                </c:pt>
                <c:pt idx="1">
                  <c:v>775.71</c:v>
                </c:pt>
                <c:pt idx="2">
                  <c:v>1159.0999999999999</c:v>
                </c:pt>
                <c:pt idx="3">
                  <c:v>387.99</c:v>
                </c:pt>
                <c:pt idx="4">
                  <c:v>660.8</c:v>
                </c:pt>
              </c:numCache>
            </c:numRef>
          </c:val>
        </c:ser>
        <c:dLbls>
          <c:showLegendKey val="0"/>
          <c:showVal val="0"/>
          <c:showCatName val="0"/>
          <c:showSerName val="0"/>
          <c:showPercent val="0"/>
          <c:showBubbleSize val="0"/>
        </c:dLbls>
        <c:gapWidth val="150"/>
        <c:axId val="78395648"/>
        <c:axId val="7840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378.53</c:v>
                </c:pt>
                <c:pt idx="1">
                  <c:v>701.64</c:v>
                </c:pt>
                <c:pt idx="2">
                  <c:v>377.59</c:v>
                </c:pt>
                <c:pt idx="3">
                  <c:v>247.48</c:v>
                </c:pt>
                <c:pt idx="4">
                  <c:v>221.76</c:v>
                </c:pt>
              </c:numCache>
            </c:numRef>
          </c:val>
          <c:smooth val="0"/>
        </c:ser>
        <c:dLbls>
          <c:showLegendKey val="0"/>
          <c:showVal val="0"/>
          <c:showCatName val="0"/>
          <c:showSerName val="0"/>
          <c:showPercent val="0"/>
          <c:showBubbleSize val="0"/>
        </c:dLbls>
        <c:marker val="1"/>
        <c:smooth val="0"/>
        <c:axId val="78395648"/>
        <c:axId val="78401920"/>
      </c:lineChart>
      <c:dateAx>
        <c:axId val="78395648"/>
        <c:scaling>
          <c:orientation val="minMax"/>
        </c:scaling>
        <c:delete val="1"/>
        <c:axPos val="b"/>
        <c:numFmt formatCode="ge" sourceLinked="1"/>
        <c:majorTickMark val="none"/>
        <c:minorTickMark val="none"/>
        <c:tickLblPos val="none"/>
        <c:crossAx val="78401920"/>
        <c:crosses val="autoZero"/>
        <c:auto val="1"/>
        <c:lblOffset val="100"/>
        <c:baseTimeUnit val="years"/>
      </c:dateAx>
      <c:valAx>
        <c:axId val="784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192.31</c:v>
                </c:pt>
              </c:numCache>
            </c:numRef>
          </c:val>
        </c:ser>
        <c:dLbls>
          <c:showLegendKey val="0"/>
          <c:showVal val="0"/>
          <c:showCatName val="0"/>
          <c:showSerName val="0"/>
          <c:showPercent val="0"/>
          <c:showBubbleSize val="0"/>
        </c:dLbls>
        <c:gapWidth val="150"/>
        <c:axId val="78440320"/>
        <c:axId val="7844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78440320"/>
        <c:axId val="78446592"/>
      </c:lineChart>
      <c:dateAx>
        <c:axId val="78440320"/>
        <c:scaling>
          <c:orientation val="minMax"/>
        </c:scaling>
        <c:delete val="1"/>
        <c:axPos val="b"/>
        <c:numFmt formatCode="ge" sourceLinked="1"/>
        <c:majorTickMark val="none"/>
        <c:minorTickMark val="none"/>
        <c:tickLblPos val="none"/>
        <c:crossAx val="78446592"/>
        <c:crosses val="autoZero"/>
        <c:auto val="1"/>
        <c:lblOffset val="100"/>
        <c:baseTimeUnit val="years"/>
      </c:dateAx>
      <c:valAx>
        <c:axId val="7844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55.57</c:v>
                </c:pt>
                <c:pt idx="1">
                  <c:v>61.01</c:v>
                </c:pt>
                <c:pt idx="2">
                  <c:v>68.06</c:v>
                </c:pt>
                <c:pt idx="3">
                  <c:v>59.7</c:v>
                </c:pt>
                <c:pt idx="4">
                  <c:v>58.67</c:v>
                </c:pt>
              </c:numCache>
            </c:numRef>
          </c:val>
        </c:ser>
        <c:dLbls>
          <c:showLegendKey val="0"/>
          <c:showVal val="0"/>
          <c:showCatName val="0"/>
          <c:showSerName val="0"/>
          <c:showPercent val="0"/>
          <c:showBubbleSize val="0"/>
        </c:dLbls>
        <c:gapWidth val="150"/>
        <c:axId val="78489088"/>
        <c:axId val="784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78489088"/>
        <c:axId val="78491008"/>
      </c:lineChart>
      <c:dateAx>
        <c:axId val="78489088"/>
        <c:scaling>
          <c:orientation val="minMax"/>
        </c:scaling>
        <c:delete val="1"/>
        <c:axPos val="b"/>
        <c:numFmt formatCode="ge" sourceLinked="1"/>
        <c:majorTickMark val="none"/>
        <c:minorTickMark val="none"/>
        <c:tickLblPos val="none"/>
        <c:crossAx val="78491008"/>
        <c:crosses val="autoZero"/>
        <c:auto val="1"/>
        <c:lblOffset val="100"/>
        <c:baseTimeUnit val="years"/>
      </c:dateAx>
      <c:valAx>
        <c:axId val="784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8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277.61</c:v>
                </c:pt>
                <c:pt idx="1">
                  <c:v>266.52999999999997</c:v>
                </c:pt>
                <c:pt idx="2">
                  <c:v>251.85</c:v>
                </c:pt>
                <c:pt idx="3">
                  <c:v>288.31</c:v>
                </c:pt>
                <c:pt idx="4">
                  <c:v>292.29000000000002</c:v>
                </c:pt>
              </c:numCache>
            </c:numRef>
          </c:val>
        </c:ser>
        <c:dLbls>
          <c:showLegendKey val="0"/>
          <c:showVal val="0"/>
          <c:showCatName val="0"/>
          <c:showSerName val="0"/>
          <c:showPercent val="0"/>
          <c:showBubbleSize val="0"/>
        </c:dLbls>
        <c:gapWidth val="150"/>
        <c:axId val="78498432"/>
        <c:axId val="785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78498432"/>
        <c:axId val="78578432"/>
      </c:lineChart>
      <c:dateAx>
        <c:axId val="78498432"/>
        <c:scaling>
          <c:orientation val="minMax"/>
        </c:scaling>
        <c:delete val="1"/>
        <c:axPos val="b"/>
        <c:numFmt formatCode="ge" sourceLinked="1"/>
        <c:majorTickMark val="none"/>
        <c:minorTickMark val="none"/>
        <c:tickLblPos val="none"/>
        <c:crossAx val="78578432"/>
        <c:crosses val="autoZero"/>
        <c:auto val="1"/>
        <c:lblOffset val="100"/>
        <c:baseTimeUnit val="years"/>
      </c:dateAx>
      <c:valAx>
        <c:axId val="785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【85.56】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【200.94】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【160.95】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【16.91】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5" zoomScaleNormal="7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有田町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20723</v>
      </c>
      <c r="AM8" s="64"/>
      <c r="AN8" s="64"/>
      <c r="AO8" s="64"/>
      <c r="AP8" s="64"/>
      <c r="AQ8" s="64"/>
      <c r="AR8" s="64"/>
      <c r="AS8" s="64"/>
      <c r="AT8" s="63">
        <f>データ!S6</f>
        <v>65.849999999999994</v>
      </c>
      <c r="AU8" s="63"/>
      <c r="AV8" s="63"/>
      <c r="AW8" s="63"/>
      <c r="AX8" s="63"/>
      <c r="AY8" s="63"/>
      <c r="AZ8" s="63"/>
      <c r="BA8" s="63"/>
      <c r="BB8" s="63">
        <f>データ!T6</f>
        <v>314.7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45.88</v>
      </c>
      <c r="J10" s="63"/>
      <c r="K10" s="63"/>
      <c r="L10" s="63"/>
      <c r="M10" s="63"/>
      <c r="N10" s="63"/>
      <c r="O10" s="63"/>
      <c r="P10" s="63">
        <f>データ!O6</f>
        <v>17.86</v>
      </c>
      <c r="Q10" s="63"/>
      <c r="R10" s="63"/>
      <c r="S10" s="63"/>
      <c r="T10" s="63"/>
      <c r="U10" s="63"/>
      <c r="V10" s="63"/>
      <c r="W10" s="63">
        <f>データ!P6</f>
        <v>100</v>
      </c>
      <c r="X10" s="63"/>
      <c r="Y10" s="63"/>
      <c r="Z10" s="63"/>
      <c r="AA10" s="63"/>
      <c r="AB10" s="63"/>
      <c r="AC10" s="63"/>
      <c r="AD10" s="64">
        <f>データ!Q6</f>
        <v>3456</v>
      </c>
      <c r="AE10" s="64"/>
      <c r="AF10" s="64"/>
      <c r="AG10" s="64"/>
      <c r="AH10" s="64"/>
      <c r="AI10" s="64"/>
      <c r="AJ10" s="64"/>
      <c r="AK10" s="2"/>
      <c r="AL10" s="64">
        <f>データ!U6</f>
        <v>3692</v>
      </c>
      <c r="AM10" s="64"/>
      <c r="AN10" s="64"/>
      <c r="AO10" s="64"/>
      <c r="AP10" s="64"/>
      <c r="AQ10" s="64"/>
      <c r="AR10" s="64"/>
      <c r="AS10" s="64"/>
      <c r="AT10" s="63">
        <f>データ!V6</f>
        <v>60.71</v>
      </c>
      <c r="AU10" s="63"/>
      <c r="AV10" s="63"/>
      <c r="AW10" s="63"/>
      <c r="AX10" s="63"/>
      <c r="AY10" s="63"/>
      <c r="AZ10" s="63"/>
      <c r="BA10" s="63"/>
      <c r="BB10" s="63">
        <f>データ!W6</f>
        <v>60.81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414018</v>
      </c>
      <c r="D6" s="31">
        <f t="shared" si="3"/>
        <v>46</v>
      </c>
      <c r="E6" s="31">
        <f t="shared" si="3"/>
        <v>18</v>
      </c>
      <c r="F6" s="31">
        <f t="shared" si="3"/>
        <v>0</v>
      </c>
      <c r="G6" s="31">
        <f t="shared" si="3"/>
        <v>0</v>
      </c>
      <c r="H6" s="31" t="str">
        <f t="shared" si="3"/>
        <v>佐賀県　有田町</v>
      </c>
      <c r="I6" s="31" t="str">
        <f t="shared" si="3"/>
        <v>法適用</v>
      </c>
      <c r="J6" s="31" t="str">
        <f t="shared" si="3"/>
        <v>下水道事業</v>
      </c>
      <c r="K6" s="31" t="str">
        <f t="shared" si="3"/>
        <v>特定地域生活排水処理</v>
      </c>
      <c r="L6" s="31" t="str">
        <f t="shared" si="3"/>
        <v>K3</v>
      </c>
      <c r="M6" s="32" t="str">
        <f t="shared" si="3"/>
        <v>-</v>
      </c>
      <c r="N6" s="32">
        <f t="shared" si="3"/>
        <v>45.88</v>
      </c>
      <c r="O6" s="32">
        <f t="shared" si="3"/>
        <v>17.86</v>
      </c>
      <c r="P6" s="32">
        <f t="shared" si="3"/>
        <v>100</v>
      </c>
      <c r="Q6" s="32">
        <f t="shared" si="3"/>
        <v>3456</v>
      </c>
      <c r="R6" s="32">
        <f t="shared" si="3"/>
        <v>20723</v>
      </c>
      <c r="S6" s="32">
        <f t="shared" si="3"/>
        <v>65.849999999999994</v>
      </c>
      <c r="T6" s="32">
        <f t="shared" si="3"/>
        <v>314.7</v>
      </c>
      <c r="U6" s="32">
        <f t="shared" si="3"/>
        <v>3692</v>
      </c>
      <c r="V6" s="32">
        <f t="shared" si="3"/>
        <v>60.71</v>
      </c>
      <c r="W6" s="32">
        <f t="shared" si="3"/>
        <v>60.81</v>
      </c>
      <c r="X6" s="33">
        <f>IF(X7="",NA(),X7)</f>
        <v>100.35</v>
      </c>
      <c r="Y6" s="33">
        <f t="shared" ref="Y6:AG6" si="4">IF(Y7="",NA(),Y7)</f>
        <v>100.2</v>
      </c>
      <c r="Z6" s="33">
        <f t="shared" si="4"/>
        <v>100.77</v>
      </c>
      <c r="AA6" s="33">
        <f t="shared" si="4"/>
        <v>100.92</v>
      </c>
      <c r="AB6" s="33">
        <f t="shared" si="4"/>
        <v>101.59</v>
      </c>
      <c r="AC6" s="33">
        <f t="shared" si="4"/>
        <v>101.13</v>
      </c>
      <c r="AD6" s="33">
        <f t="shared" si="4"/>
        <v>97.09</v>
      </c>
      <c r="AE6" s="33">
        <f t="shared" si="4"/>
        <v>89.7</v>
      </c>
      <c r="AF6" s="33">
        <f t="shared" si="4"/>
        <v>90.66</v>
      </c>
      <c r="AG6" s="33">
        <f t="shared" si="4"/>
        <v>89.69</v>
      </c>
      <c r="AH6" s="32" t="str">
        <f>IF(AH7="","",IF(AH7="-","【-】","【"&amp;SUBSTITUTE(TEXT(AH7,"#,##0.00"),"-","△")&amp;"】"))</f>
        <v>【85.56】</v>
      </c>
      <c r="AI6" s="32">
        <f>IF(AI7="",NA(),AI7)</f>
        <v>0</v>
      </c>
      <c r="AJ6" s="32">
        <f t="shared" ref="AJ6:AR6" si="5">IF(AJ7="",NA(),AJ7)</f>
        <v>0</v>
      </c>
      <c r="AK6" s="32">
        <f t="shared" si="5"/>
        <v>0</v>
      </c>
      <c r="AL6" s="32">
        <f t="shared" si="5"/>
        <v>0</v>
      </c>
      <c r="AM6" s="32">
        <f t="shared" si="5"/>
        <v>0</v>
      </c>
      <c r="AN6" s="33">
        <f t="shared" si="5"/>
        <v>121.33</v>
      </c>
      <c r="AO6" s="33">
        <f t="shared" si="5"/>
        <v>42.06</v>
      </c>
      <c r="AP6" s="33">
        <f t="shared" si="5"/>
        <v>76.069999999999993</v>
      </c>
      <c r="AQ6" s="33">
        <f t="shared" si="5"/>
        <v>91.1</v>
      </c>
      <c r="AR6" s="33">
        <f t="shared" si="5"/>
        <v>124.89</v>
      </c>
      <c r="AS6" s="32" t="str">
        <f>IF(AS7="","",IF(AS7="-","【-】","【"&amp;SUBSTITUTE(TEXT(AS7,"#,##0.00"),"-","△")&amp;"】"))</f>
        <v>【200.94】</v>
      </c>
      <c r="AT6" s="33">
        <f>IF(AT7="",NA(),AT7)</f>
        <v>487.63</v>
      </c>
      <c r="AU6" s="33">
        <f t="shared" ref="AU6:BC6" si="6">IF(AU7="",NA(),AU7)</f>
        <v>775.71</v>
      </c>
      <c r="AV6" s="33">
        <f t="shared" si="6"/>
        <v>1159.0999999999999</v>
      </c>
      <c r="AW6" s="33">
        <f t="shared" si="6"/>
        <v>387.99</v>
      </c>
      <c r="AX6" s="33">
        <f t="shared" si="6"/>
        <v>660.8</v>
      </c>
      <c r="AY6" s="33">
        <f t="shared" si="6"/>
        <v>378.53</v>
      </c>
      <c r="AZ6" s="33">
        <f t="shared" si="6"/>
        <v>701.64</v>
      </c>
      <c r="BA6" s="33">
        <f t="shared" si="6"/>
        <v>377.59</v>
      </c>
      <c r="BB6" s="33">
        <f t="shared" si="6"/>
        <v>247.48</v>
      </c>
      <c r="BC6" s="33">
        <f t="shared" si="6"/>
        <v>221.76</v>
      </c>
      <c r="BD6" s="32" t="str">
        <f>IF(BD7="","",IF(BD7="-","【-】","【"&amp;SUBSTITUTE(TEXT(BD7,"#,##0.00"),"-","△")&amp;"】"))</f>
        <v>【160.95】</v>
      </c>
      <c r="BE6" s="32">
        <f>IF(BE7="",NA(),BE7)</f>
        <v>0</v>
      </c>
      <c r="BF6" s="32">
        <f t="shared" ref="BF6:BN6" si="7">IF(BF7="",NA(),BF7)</f>
        <v>0</v>
      </c>
      <c r="BG6" s="32">
        <f t="shared" si="7"/>
        <v>0</v>
      </c>
      <c r="BH6" s="32">
        <f t="shared" si="7"/>
        <v>0</v>
      </c>
      <c r="BI6" s="33">
        <f t="shared" si="7"/>
        <v>192.31</v>
      </c>
      <c r="BJ6" s="33">
        <f t="shared" si="7"/>
        <v>421.01</v>
      </c>
      <c r="BK6" s="33">
        <f t="shared" si="7"/>
        <v>430.64</v>
      </c>
      <c r="BL6" s="33">
        <f t="shared" si="7"/>
        <v>446.63</v>
      </c>
      <c r="BM6" s="33">
        <f t="shared" si="7"/>
        <v>416.91</v>
      </c>
      <c r="BN6" s="33">
        <f t="shared" si="7"/>
        <v>392.19</v>
      </c>
      <c r="BO6" s="32" t="str">
        <f>IF(BO7="","",IF(BO7="-","【-】","【"&amp;SUBSTITUTE(TEXT(BO7,"#,##0.00"),"-","△")&amp;"】"))</f>
        <v>【345.93】</v>
      </c>
      <c r="BP6" s="33">
        <f>IF(BP7="",NA(),BP7)</f>
        <v>55.57</v>
      </c>
      <c r="BQ6" s="33">
        <f t="shared" ref="BQ6:BY6" si="8">IF(BQ7="",NA(),BQ7)</f>
        <v>61.01</v>
      </c>
      <c r="BR6" s="33">
        <f t="shared" si="8"/>
        <v>68.06</v>
      </c>
      <c r="BS6" s="33">
        <f t="shared" si="8"/>
        <v>59.7</v>
      </c>
      <c r="BT6" s="33">
        <f t="shared" si="8"/>
        <v>58.67</v>
      </c>
      <c r="BU6" s="33">
        <f t="shared" si="8"/>
        <v>58.98</v>
      </c>
      <c r="BV6" s="33">
        <f t="shared" si="8"/>
        <v>58.78</v>
      </c>
      <c r="BW6" s="33">
        <f t="shared" si="8"/>
        <v>58.53</v>
      </c>
      <c r="BX6" s="33">
        <f t="shared" si="8"/>
        <v>57.93</v>
      </c>
      <c r="BY6" s="33">
        <f t="shared" si="8"/>
        <v>57.03</v>
      </c>
      <c r="BZ6" s="32" t="str">
        <f>IF(BZ7="","",IF(BZ7="-","【-】","【"&amp;SUBSTITUTE(TEXT(BZ7,"#,##0.00"),"-","△")&amp;"】"))</f>
        <v>【59.44】</v>
      </c>
      <c r="CA6" s="33">
        <f>IF(CA7="",NA(),CA7)</f>
        <v>277.61</v>
      </c>
      <c r="CB6" s="33">
        <f t="shared" ref="CB6:CJ6" si="9">IF(CB7="",NA(),CB7)</f>
        <v>266.52999999999997</v>
      </c>
      <c r="CC6" s="33">
        <f t="shared" si="9"/>
        <v>251.85</v>
      </c>
      <c r="CD6" s="33">
        <f t="shared" si="9"/>
        <v>288.31</v>
      </c>
      <c r="CE6" s="33">
        <f t="shared" si="9"/>
        <v>292.29000000000002</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63.47</v>
      </c>
      <c r="CM6" s="33">
        <f t="shared" ref="CM6:CU6" si="10">IF(CM7="",NA(),CM7)</f>
        <v>65.06</v>
      </c>
      <c r="CN6" s="33">
        <f t="shared" si="10"/>
        <v>62.62</v>
      </c>
      <c r="CO6" s="33">
        <f t="shared" si="10"/>
        <v>60.34</v>
      </c>
      <c r="CP6" s="33">
        <f t="shared" si="10"/>
        <v>59.48</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3">
        <f>IF(DH7="",NA(),DH7)</f>
        <v>6.82</v>
      </c>
      <c r="DI6" s="33">
        <f t="shared" ref="DI6:DQ6" si="12">IF(DI7="",NA(),DI7)</f>
        <v>8.09</v>
      </c>
      <c r="DJ6" s="33">
        <f t="shared" si="12"/>
        <v>9.18</v>
      </c>
      <c r="DK6" s="33">
        <f t="shared" si="12"/>
        <v>23.72</v>
      </c>
      <c r="DL6" s="33">
        <f t="shared" si="12"/>
        <v>25.66</v>
      </c>
      <c r="DM6" s="33">
        <f t="shared" si="12"/>
        <v>7.74</v>
      </c>
      <c r="DN6" s="33">
        <f t="shared" si="12"/>
        <v>6.32</v>
      </c>
      <c r="DO6" s="33">
        <f t="shared" si="12"/>
        <v>6.48</v>
      </c>
      <c r="DP6" s="33">
        <f t="shared" si="12"/>
        <v>13.6</v>
      </c>
      <c r="DQ6" s="33">
        <f t="shared" si="12"/>
        <v>14.97</v>
      </c>
      <c r="DR6" s="32" t="str">
        <f>IF(DR7="","",IF(DR7="-","【-】","【"&amp;SUBSTITUTE(TEXT(DR7,"#,##0.00"),"-","△")&amp;"】"))</f>
        <v>【16.91】</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2015</v>
      </c>
      <c r="C7" s="35">
        <v>414018</v>
      </c>
      <c r="D7" s="35">
        <v>46</v>
      </c>
      <c r="E7" s="35">
        <v>18</v>
      </c>
      <c r="F7" s="35">
        <v>0</v>
      </c>
      <c r="G7" s="35">
        <v>0</v>
      </c>
      <c r="H7" s="35" t="s">
        <v>95</v>
      </c>
      <c r="I7" s="35" t="s">
        <v>96</v>
      </c>
      <c r="J7" s="35" t="s">
        <v>97</v>
      </c>
      <c r="K7" s="35" t="s">
        <v>98</v>
      </c>
      <c r="L7" s="35" t="s">
        <v>99</v>
      </c>
      <c r="M7" s="36" t="s">
        <v>100</v>
      </c>
      <c r="N7" s="36">
        <v>45.88</v>
      </c>
      <c r="O7" s="36">
        <v>17.86</v>
      </c>
      <c r="P7" s="36">
        <v>100</v>
      </c>
      <c r="Q7" s="36">
        <v>3456</v>
      </c>
      <c r="R7" s="36">
        <v>20723</v>
      </c>
      <c r="S7" s="36">
        <v>65.849999999999994</v>
      </c>
      <c r="T7" s="36">
        <v>314.7</v>
      </c>
      <c r="U7" s="36">
        <v>3692</v>
      </c>
      <c r="V7" s="36">
        <v>60.71</v>
      </c>
      <c r="W7" s="36">
        <v>60.81</v>
      </c>
      <c r="X7" s="36">
        <v>100.35</v>
      </c>
      <c r="Y7" s="36">
        <v>100.2</v>
      </c>
      <c r="Z7" s="36">
        <v>100.77</v>
      </c>
      <c r="AA7" s="36">
        <v>100.92</v>
      </c>
      <c r="AB7" s="36">
        <v>101.59</v>
      </c>
      <c r="AC7" s="36">
        <v>101.13</v>
      </c>
      <c r="AD7" s="36">
        <v>97.09</v>
      </c>
      <c r="AE7" s="36">
        <v>89.7</v>
      </c>
      <c r="AF7" s="36">
        <v>90.66</v>
      </c>
      <c r="AG7" s="36">
        <v>89.69</v>
      </c>
      <c r="AH7" s="36">
        <v>85.56</v>
      </c>
      <c r="AI7" s="36">
        <v>0</v>
      </c>
      <c r="AJ7" s="36">
        <v>0</v>
      </c>
      <c r="AK7" s="36">
        <v>0</v>
      </c>
      <c r="AL7" s="36">
        <v>0</v>
      </c>
      <c r="AM7" s="36">
        <v>0</v>
      </c>
      <c r="AN7" s="36">
        <v>121.33</v>
      </c>
      <c r="AO7" s="36">
        <v>42.06</v>
      </c>
      <c r="AP7" s="36">
        <v>76.069999999999993</v>
      </c>
      <c r="AQ7" s="36">
        <v>91.1</v>
      </c>
      <c r="AR7" s="36">
        <v>124.89</v>
      </c>
      <c r="AS7" s="36">
        <v>200.94</v>
      </c>
      <c r="AT7" s="36">
        <v>487.63</v>
      </c>
      <c r="AU7" s="36">
        <v>775.71</v>
      </c>
      <c r="AV7" s="36">
        <v>1159.0999999999999</v>
      </c>
      <c r="AW7" s="36">
        <v>387.99</v>
      </c>
      <c r="AX7" s="36">
        <v>660.8</v>
      </c>
      <c r="AY7" s="36">
        <v>378.53</v>
      </c>
      <c r="AZ7" s="36">
        <v>701.64</v>
      </c>
      <c r="BA7" s="36">
        <v>377.59</v>
      </c>
      <c r="BB7" s="36">
        <v>247.48</v>
      </c>
      <c r="BC7" s="36">
        <v>221.76</v>
      </c>
      <c r="BD7" s="36">
        <v>160.94999999999999</v>
      </c>
      <c r="BE7" s="36">
        <v>0</v>
      </c>
      <c r="BF7" s="36">
        <v>0</v>
      </c>
      <c r="BG7" s="36">
        <v>0</v>
      </c>
      <c r="BH7" s="36">
        <v>0</v>
      </c>
      <c r="BI7" s="36">
        <v>192.31</v>
      </c>
      <c r="BJ7" s="36">
        <v>421.01</v>
      </c>
      <c r="BK7" s="36">
        <v>430.64</v>
      </c>
      <c r="BL7" s="36">
        <v>446.63</v>
      </c>
      <c r="BM7" s="36">
        <v>416.91</v>
      </c>
      <c r="BN7" s="36">
        <v>392.19</v>
      </c>
      <c r="BO7" s="36">
        <v>345.93</v>
      </c>
      <c r="BP7" s="36">
        <v>55.57</v>
      </c>
      <c r="BQ7" s="36">
        <v>61.01</v>
      </c>
      <c r="BR7" s="36">
        <v>68.06</v>
      </c>
      <c r="BS7" s="36">
        <v>59.7</v>
      </c>
      <c r="BT7" s="36">
        <v>58.67</v>
      </c>
      <c r="BU7" s="36">
        <v>58.98</v>
      </c>
      <c r="BV7" s="36">
        <v>58.78</v>
      </c>
      <c r="BW7" s="36">
        <v>58.53</v>
      </c>
      <c r="BX7" s="36">
        <v>57.93</v>
      </c>
      <c r="BY7" s="36">
        <v>57.03</v>
      </c>
      <c r="BZ7" s="36">
        <v>59.44</v>
      </c>
      <c r="CA7" s="36">
        <v>277.61</v>
      </c>
      <c r="CB7" s="36">
        <v>266.52999999999997</v>
      </c>
      <c r="CC7" s="36">
        <v>251.85</v>
      </c>
      <c r="CD7" s="36">
        <v>288.31</v>
      </c>
      <c r="CE7" s="36">
        <v>292.29000000000002</v>
      </c>
      <c r="CF7" s="36">
        <v>253.84</v>
      </c>
      <c r="CG7" s="36">
        <v>257.02999999999997</v>
      </c>
      <c r="CH7" s="36">
        <v>266.57</v>
      </c>
      <c r="CI7" s="36">
        <v>276.93</v>
      </c>
      <c r="CJ7" s="36">
        <v>283.73</v>
      </c>
      <c r="CK7" s="36">
        <v>272.79000000000002</v>
      </c>
      <c r="CL7" s="36">
        <v>63.47</v>
      </c>
      <c r="CM7" s="36">
        <v>65.06</v>
      </c>
      <c r="CN7" s="36">
        <v>62.62</v>
      </c>
      <c r="CO7" s="36">
        <v>60.34</v>
      </c>
      <c r="CP7" s="36">
        <v>59.48</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v>6.82</v>
      </c>
      <c r="DI7" s="36">
        <v>8.09</v>
      </c>
      <c r="DJ7" s="36">
        <v>9.18</v>
      </c>
      <c r="DK7" s="36">
        <v>23.72</v>
      </c>
      <c r="DL7" s="36">
        <v>25.66</v>
      </c>
      <c r="DM7" s="36">
        <v>7.74</v>
      </c>
      <c r="DN7" s="36">
        <v>6.32</v>
      </c>
      <c r="DO7" s="36">
        <v>6.48</v>
      </c>
      <c r="DP7" s="36">
        <v>13.6</v>
      </c>
      <c r="DQ7" s="36">
        <v>14.97</v>
      </c>
      <c r="DR7" s="36">
        <v>16.91</v>
      </c>
      <c r="DS7" s="36" t="s">
        <v>100</v>
      </c>
      <c r="DT7" s="36" t="s">
        <v>100</v>
      </c>
      <c r="DU7" s="36" t="s">
        <v>100</v>
      </c>
      <c r="DV7" s="36" t="s">
        <v>100</v>
      </c>
      <c r="DW7" s="36" t="s">
        <v>100</v>
      </c>
      <c r="DX7" s="36" t="s">
        <v>100</v>
      </c>
      <c r="DY7" s="36" t="s">
        <v>100</v>
      </c>
      <c r="DZ7" s="36" t="s">
        <v>100</v>
      </c>
      <c r="EA7" s="36" t="s">
        <v>100</v>
      </c>
      <c r="EB7" s="36" t="s">
        <v>100</v>
      </c>
      <c r="EC7" s="36" t="s">
        <v>100</v>
      </c>
      <c r="ED7" s="36" t="s">
        <v>100</v>
      </c>
      <c r="EE7" s="36" t="s">
        <v>100</v>
      </c>
      <c r="EF7" s="36" t="s">
        <v>100</v>
      </c>
      <c r="EG7" s="36" t="s">
        <v>100</v>
      </c>
      <c r="EH7" s="36" t="s">
        <v>100</v>
      </c>
      <c r="EI7" s="36" t="s">
        <v>100</v>
      </c>
      <c r="EJ7" s="36" t="s">
        <v>100</v>
      </c>
      <c r="EK7" s="36" t="s">
        <v>100</v>
      </c>
      <c r="EL7" s="36" t="s">
        <v>100</v>
      </c>
      <c r="EM7" s="36" t="s">
        <v>100</v>
      </c>
      <c r="EN7" s="36" t="s">
        <v>100</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2017-02-08T02:42:46Z</dcterms:created>
  <dcterms:modified xsi:type="dcterms:W3CDTF">2017-02-14T01:05:09Z</dcterms:modified>
  <cp:category/>
</cp:coreProperties>
</file>