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15" yWindow="-15" windowWidth="14400" windowHeight="12240"/>
  </bookViews>
  <sheets>
    <sheet name="法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AT10" i="4" s="1"/>
  <c r="U6" i="5"/>
  <c r="T6" i="5"/>
  <c r="S6" i="5"/>
  <c r="R6" i="5"/>
  <c r="AL8" i="4" s="1"/>
  <c r="Q6" i="5"/>
  <c r="P6" i="5"/>
  <c r="W10" i="4" s="1"/>
  <c r="O6" i="5"/>
  <c r="N6" i="5"/>
  <c r="I10" i="4" s="1"/>
  <c r="M6" i="5"/>
  <c r="L6" i="5"/>
  <c r="W8" i="4" s="1"/>
  <c r="K6" i="5"/>
  <c r="J6" i="5"/>
  <c r="I8" i="4" s="1"/>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BB10" i="4"/>
  <c r="AL10" i="4"/>
  <c r="AD10" i="4"/>
  <c r="P10" i="4"/>
  <c r="B10" i="4"/>
  <c r="BB8" i="4"/>
  <c r="AT8" i="4"/>
  <c r="P8" i="4"/>
  <c r="B8" i="4"/>
  <c r="B6" i="4"/>
  <c r="C10" i="5" l="1"/>
  <c r="D10" i="5"/>
  <c r="E10" i="5"/>
  <c r="B10" i="5"/>
</calcChain>
</file>

<file path=xl/sharedStrings.xml><?xml version="1.0" encoding="utf-8"?>
<sst xmlns="http://schemas.openxmlformats.org/spreadsheetml/2006/main" count="242" uniqueCount="109">
  <si>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</si>
  <si>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</si>
  <si>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</si>
  <si>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</si>
  <si>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</si>
  <si>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</si>
  <si>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</si>
  <si>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</si>
  <si>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</si>
  <si>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</si>
  <si>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</si>
  <si>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</si>
  <si>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</si>
  <si>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</si>
  <si>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</si>
  <si>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</si>
  <si>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</si>
  <si>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</si>
  <si>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</si>
  <si>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</si>
  <si>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</si>
  <si>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</si>
  <si>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</si>
  <si>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</si>
  <si>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</si>
  <si>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</si>
  <si>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</si>
  <si>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</si>
  <si>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</si>
  <si>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</si>
  <si>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</si>
  <si>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</si>
  <si>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</si>
  <si>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</si>
  <si>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</si>
  <si>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</si>
  <si>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</si>
  <si>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</si>
  <si>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</si>
  <si>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</si>
  <si>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</si>
  <si>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　平成23年度から平成25年度における各指標の類似団体平均値は、当時の事業数を基に算出していますが、企業債残高対事業規模比率、管渠老朽化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83" eb="85">
      <t>ヘイセイ</t>
    </rPh>
    <rPh sb="87" eb="89">
      <t>ネンド</t>
    </rPh>
    <rPh sb="90" eb="92">
      <t>ジギョウ</t>
    </rPh>
    <rPh sb="92" eb="93">
      <t>スウ</t>
    </rPh>
    <rPh sb="94" eb="95">
      <t>モト</t>
    </rPh>
    <rPh sb="96" eb="98">
      <t>ルイジ</t>
    </rPh>
    <rPh sb="98" eb="100">
      <t>ダンタイ</t>
    </rPh>
    <rPh sb="100" eb="102">
      <t>ヘイキン</t>
    </rPh>
    <rPh sb="102" eb="103">
      <t>アタイ</t>
    </rPh>
    <rPh sb="104" eb="106">
      <t>サンシュツ</t>
    </rPh>
    <phoneticPr fontId="4"/>
  </si>
  <si>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</si>
  <si>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</si>
  <si>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</si>
  <si>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</si>
  <si>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</si>
  <si>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</si>
  <si>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</si>
  <si>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</si>
  <si>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</si>
  <si>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</si>
  <si>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</si>
  <si>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</si>
  <si>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</si>
  <si>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</si>
  <si>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</si>
  <si>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</si>
  <si>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</si>
  <si>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</si>
  <si>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</si>
  <si>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</si>
  <si>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</si>
  <si>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</si>
  <si>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</si>
  <si>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</si>
  <si>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</si>
  <si>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</si>
  <si>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</si>
  <si>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</si>
  <si>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</si>
  <si>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</si>
  <si>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</si>
  <si>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</si>
  <si>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</si>
  <si>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</si>
  <si>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</si>
  <si>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</si>
  <si>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</si>
  <si>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</si>
  <si>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</si>
  <si>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</si>
  <si>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</si>
  <si>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</si>
  <si>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</si>
  <si>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</si>
  <si>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</si>
  <si>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</si>
  <si>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</si>
  <si>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</si>
  <si>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</si>
  <si>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</si>
  <si>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</si>
  <si>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</si>
  <si>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</si>
  <si>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佐賀県　有田町</t>
  </si>
  <si>
    <t>法適用</t>
  </si>
  <si>
    <t>下水道事業</t>
  </si>
  <si>
    <t>特定地域生活排水処理</t>
  </si>
  <si>
    <t>K3</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</si>
  <si>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</si>
  <si>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</si>
  <si>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</si>
  <si>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</si>
  <si>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</si>
  <si>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</si>
  <si>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経常収支比率は100％前後で推移しているため、累積欠損金は生じていない。
　しかし、経常費用を料金収入だけでは賄えず、その不足分を一般会計からの繰入により賄っているため、経費回収率は100％を下回っている。
　また、平成26年度の公営企業会計基準の見直しに伴う減価償却費の増加により、汚水処理原価が増大している。
　当町の特定地域生活排水処理事業は、接続申請をもって対象区域に組入れているため、経常収支比率を基に、今後の更新費用等を考慮した料金単価の設定について継続的な検討を要する。</t>
    <rPh sb="24" eb="26">
      <t>ルイセキ</t>
    </rPh>
    <rPh sb="26" eb="29">
      <t>ケッソンキン</t>
    </rPh>
    <rPh sb="30" eb="31">
      <t>ショウ</t>
    </rPh>
    <rPh sb="43" eb="45">
      <t>ケイジョウ</t>
    </rPh>
    <rPh sb="45" eb="47">
      <t>ヒヨウ</t>
    </rPh>
    <rPh sb="56" eb="57">
      <t>マカナ</t>
    </rPh>
    <rPh sb="86" eb="88">
      <t>ケイヒ</t>
    </rPh>
    <rPh sb="88" eb="91">
      <t>カイシュウリツ</t>
    </rPh>
    <rPh sb="97" eb="99">
      <t>シタマワ</t>
    </rPh>
    <rPh sb="109" eb="111">
      <t>ヘイセイ</t>
    </rPh>
    <rPh sb="113" eb="115">
      <t>ネンド</t>
    </rPh>
    <rPh sb="116" eb="118">
      <t>コウエイ</t>
    </rPh>
    <rPh sb="118" eb="120">
      <t>キギョウ</t>
    </rPh>
    <rPh sb="120" eb="122">
      <t>カイケイ</t>
    </rPh>
    <rPh sb="122" eb="124">
      <t>キジュン</t>
    </rPh>
    <rPh sb="125" eb="127">
      <t>ミナオ</t>
    </rPh>
    <rPh sb="159" eb="161">
      <t>トウチョウ</t>
    </rPh>
    <rPh sb="208" eb="210">
      <t>コンゴ</t>
    </rPh>
    <rPh sb="211" eb="213">
      <t>コウシン</t>
    </rPh>
    <rPh sb="213" eb="215">
      <t>ヒヨウ</t>
    </rPh>
    <rPh sb="215" eb="216">
      <t>ナド</t>
    </rPh>
    <rPh sb="217" eb="219">
      <t>コウリョ</t>
    </rPh>
    <rPh sb="226" eb="228">
      <t>セッテイ</t>
    </rPh>
    <phoneticPr fontId="4"/>
  </si>
  <si>
    <t>　有形固定資産減価償却率は、平均値を上回っており、また、平成26年度の公営企業会計基準の見直しに伴い、単年度の減価償却費が増加している。
　耐用年数を超えた施設はなく、更新時期を迎えたものはないが、家屋の増設に伴う浄化槽入替工事により除却された浄化槽や寄付によって管理を行っている浄化槽の増加による影響も考慮していく必要がある。</t>
    <rPh sb="1" eb="3">
      <t>ユウケイ</t>
    </rPh>
    <rPh sb="3" eb="7">
      <t>コテイシサン</t>
    </rPh>
    <rPh sb="7" eb="9">
      <t>ゲンカ</t>
    </rPh>
    <rPh sb="28" eb="30">
      <t>ヘイセイ</t>
    </rPh>
    <rPh sb="32" eb="34">
      <t>ネンド</t>
    </rPh>
    <rPh sb="35" eb="37">
      <t>コウエイ</t>
    </rPh>
    <rPh sb="37" eb="39">
      <t>キギョウ</t>
    </rPh>
    <rPh sb="39" eb="41">
      <t>カイケイ</t>
    </rPh>
    <rPh sb="41" eb="43">
      <t>キジュン</t>
    </rPh>
    <rPh sb="44" eb="46">
      <t>ミナオ</t>
    </rPh>
    <rPh sb="75" eb="76">
      <t>コ</t>
    </rPh>
    <rPh sb="89" eb="90">
      <t>ムカ</t>
    </rPh>
    <rPh sb="107" eb="110">
      <t>ジョウカソウ</t>
    </rPh>
    <rPh sb="122" eb="125">
      <t>ジョウカソウ</t>
    </rPh>
    <rPh sb="135" eb="136">
      <t>オコナ</t>
    </rPh>
    <phoneticPr fontId="4"/>
  </si>
  <si>
    <t>　経営状況の明確化や透明化を図るため、平成15年度から地方公営企業法の適用を受け、法適用企業として事業を運営している。
　毎年、浄化槽の設置基数は増えているが、それに伴い保守点検費、法定検査費、清掃費等の維持管理費が増加している。そのため、使用料の収入だけでは経営が成り立たず、一般会計からの繰入金に頼っている。料金の見直しが急務であるが、公共下水道事業、農業集落排水処理事業と併せ３つの下水道事業を行っており、統一した料金体系にするべきとの議論もあり、本事業のみ料金を引き上げるのは難しい。
　今後は人口減少及び節水型の普及に伴う使用量の減少による収入減、将来的な老朽化に伴う工事費の増加が見込まれるため、経費の削減や、他の下水道事業との料金体系の見直しを図り、可能な限り健全な運営に努めていく。</t>
    <rPh sb="12" eb="13">
      <t>バ</t>
    </rPh>
    <rPh sb="61" eb="63">
      <t>マイトシ</t>
    </rPh>
    <rPh sb="64" eb="67">
      <t>ジョウカソウ</t>
    </rPh>
    <rPh sb="68" eb="70">
      <t>セッチ</t>
    </rPh>
    <rPh sb="70" eb="72">
      <t>キスウ</t>
    </rPh>
    <rPh sb="73" eb="74">
      <t>フ</t>
    </rPh>
    <rPh sb="83" eb="84">
      <t>トモナ</t>
    </rPh>
    <rPh sb="85" eb="87">
      <t>ホシュ</t>
    </rPh>
    <rPh sb="87" eb="89">
      <t>テンケン</t>
    </rPh>
    <rPh sb="89" eb="90">
      <t>ヒ</t>
    </rPh>
    <rPh sb="91" eb="93">
      <t>ホウテイ</t>
    </rPh>
    <rPh sb="93" eb="95">
      <t>ケンサ</t>
    </rPh>
    <rPh sb="97" eb="99">
      <t>セイソウ</t>
    </rPh>
    <rPh sb="100" eb="101">
      <t>トウ</t>
    </rPh>
    <rPh sb="102" eb="104">
      <t>イジ</t>
    </rPh>
    <rPh sb="104" eb="106">
      <t>カンリ</t>
    </rPh>
    <rPh sb="108" eb="110">
      <t>ゾウカ</t>
    </rPh>
    <rPh sb="150" eb="151">
      <t>タヨ</t>
    </rPh>
    <rPh sb="156" eb="158">
      <t>リョウキン</t>
    </rPh>
    <rPh sb="159" eb="161">
      <t>ミナオ</t>
    </rPh>
    <rPh sb="163" eb="165">
      <t>キュウム</t>
    </rPh>
    <rPh sb="175" eb="177">
      <t>ジギョウ</t>
    </rPh>
    <rPh sb="182" eb="184">
      <t>ハイスイ</t>
    </rPh>
    <rPh sb="184" eb="186">
      <t>ショリ</t>
    </rPh>
    <rPh sb="186" eb="188">
      <t>ジギョウ</t>
    </rPh>
    <rPh sb="194" eb="197">
      <t>ゲスイドウ</t>
    </rPh>
    <rPh sb="221" eb="223">
      <t>ギロン</t>
    </rPh>
    <rPh sb="227" eb="228">
      <t>ホン</t>
    </rPh>
    <rPh sb="228" eb="230">
      <t>ジギョウ</t>
    </rPh>
    <rPh sb="232" eb="234">
      <t>リョウキン</t>
    </rPh>
    <rPh sb="235" eb="236">
      <t>ヒ</t>
    </rPh>
    <rPh sb="237" eb="238">
      <t>ア</t>
    </rPh>
    <rPh sb="242" eb="243">
      <t>ムズカ</t>
    </rPh>
    <rPh sb="248" eb="250">
      <t>コンゴ</t>
    </rPh>
    <rPh sb="255" eb="256">
      <t>オヨ</t>
    </rPh>
    <rPh sb="257" eb="260">
      <t>セッスイガタ</t>
    </rPh>
    <rPh sb="261" eb="263">
      <t>フキュウ</t>
    </rPh>
    <rPh sb="277" eb="278">
      <t>ゲン</t>
    </rPh>
    <rPh sb="283" eb="286">
      <t>ロウキュウカ</t>
    </rPh>
    <rPh sb="287" eb="288">
      <t>トモナ</t>
    </rPh>
    <rPh sb="289" eb="292">
      <t>コウジヒ</t>
    </rPh>
    <rPh sb="293" eb="295">
      <t>ゾウカ</t>
    </rPh>
    <rPh sb="320" eb="322">
      <t>リョウキン</t>
    </rPh>
    <rPh sb="322" eb="324">
      <t>タイケイ</t>
    </rPh>
    <rPh sb="325" eb="327">
      <t>ミナオ</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</si>
</sst>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77535104"/>
        <c:axId val="775536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c:v>
                </c:pt>
                <c:pt idx="1">
                  <c:v>0</c:v>
                </c:pt>
                <c:pt idx="2">
                  <c:v>0</c:v>
                </c:pt>
                <c:pt idx="3">
                  <c:v>0</c:v>
                </c:pt>
                <c:pt idx="4">
                  <c:v>0</c:v>
                </c:pt>
              </c:numCache>
            </c:numRef>
          </c:val>
          <c:smooth val="0"/>
        </c:ser>
        <c:dLbls>
          <c:showLegendKey val="0"/>
          <c:showVal val="0"/>
          <c:showCatName val="0"/>
          <c:showSerName val="0"/>
          <c:showPercent val="0"/>
          <c:showBubbleSize val="0"/>
        </c:dLbls>
        <c:marker val="1"/>
        <c:smooth val="0"/>
        <c:axId val="77535104"/>
        <c:axId val="77553664"/>
      </c:lineChart>
      <c:dateAx>
        <c:axId val="77535104"/>
        <c:scaling>
          <c:orientation val="minMax"/>
        </c:scaling>
        <c:delete val="1"/>
        <c:axPos val="b"/>
        <c:numFmt formatCode="ge" sourceLinked="1"/>
        <c:majorTickMark val="none"/>
        <c:minorTickMark val="none"/>
        <c:tickLblPos val="none"/>
        <c:crossAx val="77553664"/>
        <c:crosses val="autoZero"/>
        <c:auto val="1"/>
        <c:lblOffset val="100"/>
        <c:baseTimeUnit val="years"/>
      </c:dateAx>
      <c:valAx>
        <c:axId val="77553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7535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100.35</c:v>
                </c:pt>
                <c:pt idx="1">
                  <c:v>100.2</c:v>
                </c:pt>
                <c:pt idx="2">
                  <c:v>100.77</c:v>
                </c:pt>
                <c:pt idx="3">
                  <c:v>100.92</c:v>
                </c:pt>
                <c:pt idx="4">
                  <c:v>101.59</c:v>
                </c:pt>
              </c:numCache>
            </c:numRef>
          </c:val>
        </c:ser>
        <c:dLbls>
          <c:showLegendKey val="0"/>
          <c:showVal val="0"/>
          <c:showCatName val="0"/>
          <c:showSerName val="0"/>
          <c:showPercent val="0"/>
          <c:showBubbleSize val="0"/>
        </c:dLbls>
        <c:gapWidth val="150"/>
        <c:axId val="77641216"/>
        <c:axId val="776431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101.13</c:v>
                </c:pt>
                <c:pt idx="1">
                  <c:v>97.09</c:v>
                </c:pt>
                <c:pt idx="2">
                  <c:v>89.7</c:v>
                </c:pt>
                <c:pt idx="3">
                  <c:v>90.66</c:v>
                </c:pt>
                <c:pt idx="4">
                  <c:v>89.69</c:v>
                </c:pt>
              </c:numCache>
            </c:numRef>
          </c:val>
          <c:smooth val="0"/>
        </c:ser>
        <c:dLbls>
          <c:showLegendKey val="0"/>
          <c:showVal val="0"/>
          <c:showCatName val="0"/>
          <c:showSerName val="0"/>
          <c:showPercent val="0"/>
          <c:showBubbleSize val="0"/>
        </c:dLbls>
        <c:marker val="1"/>
        <c:smooth val="0"/>
        <c:axId val="77641216"/>
        <c:axId val="77643136"/>
      </c:lineChart>
      <c:dateAx>
        <c:axId val="77641216"/>
        <c:scaling>
          <c:orientation val="minMax"/>
        </c:scaling>
        <c:delete val="1"/>
        <c:axPos val="b"/>
        <c:numFmt formatCode="ge" sourceLinked="1"/>
        <c:majorTickMark val="none"/>
        <c:minorTickMark val="none"/>
        <c:tickLblPos val="none"/>
        <c:crossAx val="77643136"/>
        <c:crosses val="autoZero"/>
        <c:auto val="1"/>
        <c:lblOffset val="100"/>
        <c:baseTimeUnit val="years"/>
      </c:dateAx>
      <c:valAx>
        <c:axId val="776431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76412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6.82</c:v>
                </c:pt>
                <c:pt idx="1">
                  <c:v>8.09</c:v>
                </c:pt>
                <c:pt idx="2">
                  <c:v>9.18</c:v>
                </c:pt>
                <c:pt idx="3">
                  <c:v>23.72</c:v>
                </c:pt>
                <c:pt idx="4">
                  <c:v>25.66</c:v>
                </c:pt>
              </c:numCache>
            </c:numRef>
          </c:val>
        </c:ser>
        <c:dLbls>
          <c:showLegendKey val="0"/>
          <c:showVal val="0"/>
          <c:showCatName val="0"/>
          <c:showSerName val="0"/>
          <c:showPercent val="0"/>
          <c:showBubbleSize val="0"/>
        </c:dLbls>
        <c:gapWidth val="150"/>
        <c:axId val="78210176"/>
        <c:axId val="782120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7.74</c:v>
                </c:pt>
                <c:pt idx="1">
                  <c:v>6.32</c:v>
                </c:pt>
                <c:pt idx="2">
                  <c:v>6.48</c:v>
                </c:pt>
                <c:pt idx="3">
                  <c:v>13.6</c:v>
                </c:pt>
                <c:pt idx="4">
                  <c:v>14.97</c:v>
                </c:pt>
              </c:numCache>
            </c:numRef>
          </c:val>
          <c:smooth val="0"/>
        </c:ser>
        <c:dLbls>
          <c:showLegendKey val="0"/>
          <c:showVal val="0"/>
          <c:showCatName val="0"/>
          <c:showSerName val="0"/>
          <c:showPercent val="0"/>
          <c:showBubbleSize val="0"/>
        </c:dLbls>
        <c:marker val="1"/>
        <c:smooth val="0"/>
        <c:axId val="78210176"/>
        <c:axId val="78212096"/>
      </c:lineChart>
      <c:dateAx>
        <c:axId val="78210176"/>
        <c:scaling>
          <c:orientation val="minMax"/>
        </c:scaling>
        <c:delete val="1"/>
        <c:axPos val="b"/>
        <c:numFmt formatCode="ge" sourceLinked="1"/>
        <c:majorTickMark val="none"/>
        <c:minorTickMark val="none"/>
        <c:tickLblPos val="none"/>
        <c:crossAx val="78212096"/>
        <c:crosses val="autoZero"/>
        <c:auto val="1"/>
        <c:lblOffset val="100"/>
        <c:baseTimeUnit val="years"/>
      </c:dateAx>
      <c:valAx>
        <c:axId val="782120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82101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78316288"/>
        <c:axId val="78318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0</c:v>
                </c:pt>
                <c:pt idx="1">
                  <c:v>0</c:v>
                </c:pt>
                <c:pt idx="2">
                  <c:v>0</c:v>
                </c:pt>
                <c:pt idx="3">
                  <c:v>0</c:v>
                </c:pt>
                <c:pt idx="4">
                  <c:v>0</c:v>
                </c:pt>
              </c:numCache>
            </c:numRef>
          </c:val>
          <c:smooth val="0"/>
        </c:ser>
        <c:dLbls>
          <c:showLegendKey val="0"/>
          <c:showVal val="0"/>
          <c:showCatName val="0"/>
          <c:showSerName val="0"/>
          <c:showPercent val="0"/>
          <c:showBubbleSize val="0"/>
        </c:dLbls>
        <c:marker val="1"/>
        <c:smooth val="0"/>
        <c:axId val="78316288"/>
        <c:axId val="78318208"/>
      </c:lineChart>
      <c:dateAx>
        <c:axId val="78316288"/>
        <c:scaling>
          <c:orientation val="minMax"/>
        </c:scaling>
        <c:delete val="1"/>
        <c:axPos val="b"/>
        <c:numFmt formatCode="ge" sourceLinked="1"/>
        <c:majorTickMark val="none"/>
        <c:minorTickMark val="none"/>
        <c:tickLblPos val="none"/>
        <c:crossAx val="78318208"/>
        <c:crosses val="autoZero"/>
        <c:auto val="1"/>
        <c:lblOffset val="100"/>
        <c:baseTimeUnit val="years"/>
      </c:dateAx>
      <c:valAx>
        <c:axId val="78318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8316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78359168"/>
        <c:axId val="783654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121.33</c:v>
                </c:pt>
                <c:pt idx="1">
                  <c:v>42.06</c:v>
                </c:pt>
                <c:pt idx="2">
                  <c:v>76.069999999999993</c:v>
                </c:pt>
                <c:pt idx="3">
                  <c:v>91.1</c:v>
                </c:pt>
                <c:pt idx="4">
                  <c:v>124.89</c:v>
                </c:pt>
              </c:numCache>
            </c:numRef>
          </c:val>
          <c:smooth val="0"/>
        </c:ser>
        <c:dLbls>
          <c:showLegendKey val="0"/>
          <c:showVal val="0"/>
          <c:showCatName val="0"/>
          <c:showSerName val="0"/>
          <c:showPercent val="0"/>
          <c:showBubbleSize val="0"/>
        </c:dLbls>
        <c:marker val="1"/>
        <c:smooth val="0"/>
        <c:axId val="78359168"/>
        <c:axId val="78365440"/>
      </c:lineChart>
      <c:dateAx>
        <c:axId val="78359168"/>
        <c:scaling>
          <c:orientation val="minMax"/>
        </c:scaling>
        <c:delete val="1"/>
        <c:axPos val="b"/>
        <c:numFmt formatCode="ge" sourceLinked="1"/>
        <c:majorTickMark val="none"/>
        <c:minorTickMark val="none"/>
        <c:tickLblPos val="none"/>
        <c:crossAx val="78365440"/>
        <c:crosses val="autoZero"/>
        <c:auto val="1"/>
        <c:lblOffset val="100"/>
        <c:baseTimeUnit val="years"/>
      </c:dateAx>
      <c:valAx>
        <c:axId val="783654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83591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487.63</c:v>
                </c:pt>
                <c:pt idx="1">
                  <c:v>775.71</c:v>
                </c:pt>
                <c:pt idx="2">
                  <c:v>1159.0999999999999</c:v>
                </c:pt>
                <c:pt idx="3">
                  <c:v>387.99</c:v>
                </c:pt>
                <c:pt idx="4">
                  <c:v>660.8</c:v>
                </c:pt>
              </c:numCache>
            </c:numRef>
          </c:val>
        </c:ser>
        <c:dLbls>
          <c:showLegendKey val="0"/>
          <c:showVal val="0"/>
          <c:showCatName val="0"/>
          <c:showSerName val="0"/>
          <c:showPercent val="0"/>
          <c:showBubbleSize val="0"/>
        </c:dLbls>
        <c:gapWidth val="150"/>
        <c:axId val="78395648"/>
        <c:axId val="784019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378.53</c:v>
                </c:pt>
                <c:pt idx="1">
                  <c:v>701.64</c:v>
                </c:pt>
                <c:pt idx="2">
                  <c:v>377.59</c:v>
                </c:pt>
                <c:pt idx="3">
                  <c:v>247.48</c:v>
                </c:pt>
                <c:pt idx="4">
                  <c:v>221.76</c:v>
                </c:pt>
              </c:numCache>
            </c:numRef>
          </c:val>
          <c:smooth val="0"/>
        </c:ser>
        <c:dLbls>
          <c:showLegendKey val="0"/>
          <c:showVal val="0"/>
          <c:showCatName val="0"/>
          <c:showSerName val="0"/>
          <c:showPercent val="0"/>
          <c:showBubbleSize val="0"/>
        </c:dLbls>
        <c:marker val="1"/>
        <c:smooth val="0"/>
        <c:axId val="78395648"/>
        <c:axId val="78401920"/>
      </c:lineChart>
      <c:dateAx>
        <c:axId val="78395648"/>
        <c:scaling>
          <c:orientation val="minMax"/>
        </c:scaling>
        <c:delete val="1"/>
        <c:axPos val="b"/>
        <c:numFmt formatCode="ge" sourceLinked="1"/>
        <c:majorTickMark val="none"/>
        <c:minorTickMark val="none"/>
        <c:tickLblPos val="none"/>
        <c:crossAx val="78401920"/>
        <c:crosses val="autoZero"/>
        <c:auto val="1"/>
        <c:lblOffset val="100"/>
        <c:baseTimeUnit val="years"/>
      </c:dateAx>
      <c:valAx>
        <c:axId val="784019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83956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0</c:v>
                </c:pt>
                <c:pt idx="1">
                  <c:v>0</c:v>
                </c:pt>
                <c:pt idx="2">
                  <c:v>0</c:v>
                </c:pt>
                <c:pt idx="3">
                  <c:v>0</c:v>
                </c:pt>
                <c:pt idx="4" formatCode="#,##0.00;&quot;△&quot;#,##0.00;&quot;-&quot;">
                  <c:v>192.31</c:v>
                </c:pt>
              </c:numCache>
            </c:numRef>
          </c:val>
        </c:ser>
        <c:dLbls>
          <c:showLegendKey val="0"/>
          <c:showVal val="0"/>
          <c:showCatName val="0"/>
          <c:showSerName val="0"/>
          <c:showPercent val="0"/>
          <c:showBubbleSize val="0"/>
        </c:dLbls>
        <c:gapWidth val="150"/>
        <c:axId val="78440320"/>
        <c:axId val="784465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421.01</c:v>
                </c:pt>
                <c:pt idx="1">
                  <c:v>430.64</c:v>
                </c:pt>
                <c:pt idx="2">
                  <c:v>446.63</c:v>
                </c:pt>
                <c:pt idx="3">
                  <c:v>416.91</c:v>
                </c:pt>
                <c:pt idx="4">
                  <c:v>392.19</c:v>
                </c:pt>
              </c:numCache>
            </c:numRef>
          </c:val>
          <c:smooth val="0"/>
        </c:ser>
        <c:dLbls>
          <c:showLegendKey val="0"/>
          <c:showVal val="0"/>
          <c:showCatName val="0"/>
          <c:showSerName val="0"/>
          <c:showPercent val="0"/>
          <c:showBubbleSize val="0"/>
        </c:dLbls>
        <c:marker val="1"/>
        <c:smooth val="0"/>
        <c:axId val="78440320"/>
        <c:axId val="78446592"/>
      </c:lineChart>
      <c:dateAx>
        <c:axId val="78440320"/>
        <c:scaling>
          <c:orientation val="minMax"/>
        </c:scaling>
        <c:delete val="1"/>
        <c:axPos val="b"/>
        <c:numFmt formatCode="ge" sourceLinked="1"/>
        <c:majorTickMark val="none"/>
        <c:minorTickMark val="none"/>
        <c:tickLblPos val="none"/>
        <c:crossAx val="78446592"/>
        <c:crosses val="autoZero"/>
        <c:auto val="1"/>
        <c:lblOffset val="100"/>
        <c:baseTimeUnit val="years"/>
      </c:dateAx>
      <c:valAx>
        <c:axId val="78446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8440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55.57</c:v>
                </c:pt>
                <c:pt idx="1">
                  <c:v>61.01</c:v>
                </c:pt>
                <c:pt idx="2">
                  <c:v>68.06</c:v>
                </c:pt>
                <c:pt idx="3">
                  <c:v>59.7</c:v>
                </c:pt>
                <c:pt idx="4">
                  <c:v>58.67</c:v>
                </c:pt>
              </c:numCache>
            </c:numRef>
          </c:val>
        </c:ser>
        <c:dLbls>
          <c:showLegendKey val="0"/>
          <c:showVal val="0"/>
          <c:showCatName val="0"/>
          <c:showSerName val="0"/>
          <c:showPercent val="0"/>
          <c:showBubbleSize val="0"/>
        </c:dLbls>
        <c:gapWidth val="150"/>
        <c:axId val="78489088"/>
        <c:axId val="784910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58.98</c:v>
                </c:pt>
                <c:pt idx="1">
                  <c:v>58.78</c:v>
                </c:pt>
                <c:pt idx="2">
                  <c:v>58.53</c:v>
                </c:pt>
                <c:pt idx="3">
                  <c:v>57.93</c:v>
                </c:pt>
                <c:pt idx="4">
                  <c:v>57.03</c:v>
                </c:pt>
              </c:numCache>
            </c:numRef>
          </c:val>
          <c:smooth val="0"/>
        </c:ser>
        <c:dLbls>
          <c:showLegendKey val="0"/>
          <c:showVal val="0"/>
          <c:showCatName val="0"/>
          <c:showSerName val="0"/>
          <c:showPercent val="0"/>
          <c:showBubbleSize val="0"/>
        </c:dLbls>
        <c:marker val="1"/>
        <c:smooth val="0"/>
        <c:axId val="78489088"/>
        <c:axId val="78491008"/>
      </c:lineChart>
      <c:dateAx>
        <c:axId val="78489088"/>
        <c:scaling>
          <c:orientation val="minMax"/>
        </c:scaling>
        <c:delete val="1"/>
        <c:axPos val="b"/>
        <c:numFmt formatCode="ge" sourceLinked="1"/>
        <c:majorTickMark val="none"/>
        <c:minorTickMark val="none"/>
        <c:tickLblPos val="none"/>
        <c:crossAx val="78491008"/>
        <c:crosses val="autoZero"/>
        <c:auto val="1"/>
        <c:lblOffset val="100"/>
        <c:baseTimeUnit val="years"/>
      </c:dateAx>
      <c:valAx>
        <c:axId val="78491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84890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277.61</c:v>
                </c:pt>
                <c:pt idx="1">
                  <c:v>266.52999999999997</c:v>
                </c:pt>
                <c:pt idx="2">
                  <c:v>251.85</c:v>
                </c:pt>
                <c:pt idx="3">
                  <c:v>288.31</c:v>
                </c:pt>
                <c:pt idx="4">
                  <c:v>292.29000000000002</c:v>
                </c:pt>
              </c:numCache>
            </c:numRef>
          </c:val>
        </c:ser>
        <c:dLbls>
          <c:showLegendKey val="0"/>
          <c:showVal val="0"/>
          <c:showCatName val="0"/>
          <c:showSerName val="0"/>
          <c:showPercent val="0"/>
          <c:showBubbleSize val="0"/>
        </c:dLbls>
        <c:gapWidth val="150"/>
        <c:axId val="78498432"/>
        <c:axId val="785784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253.84</c:v>
                </c:pt>
                <c:pt idx="1">
                  <c:v>257.02999999999997</c:v>
                </c:pt>
                <c:pt idx="2">
                  <c:v>266.57</c:v>
                </c:pt>
                <c:pt idx="3">
                  <c:v>276.93</c:v>
                </c:pt>
                <c:pt idx="4">
                  <c:v>283.73</c:v>
                </c:pt>
              </c:numCache>
            </c:numRef>
          </c:val>
          <c:smooth val="0"/>
        </c:ser>
        <c:dLbls>
          <c:showLegendKey val="0"/>
          <c:showVal val="0"/>
          <c:showCatName val="0"/>
          <c:showSerName val="0"/>
          <c:showPercent val="0"/>
          <c:showBubbleSize val="0"/>
        </c:dLbls>
        <c:marker val="1"/>
        <c:smooth val="0"/>
        <c:axId val="78498432"/>
        <c:axId val="78578432"/>
      </c:lineChart>
      <c:dateAx>
        <c:axId val="78498432"/>
        <c:scaling>
          <c:orientation val="minMax"/>
        </c:scaling>
        <c:delete val="1"/>
        <c:axPos val="b"/>
        <c:numFmt formatCode="ge" sourceLinked="1"/>
        <c:majorTickMark val="none"/>
        <c:minorTickMark val="none"/>
        <c:tickLblPos val="none"/>
        <c:crossAx val="78578432"/>
        <c:crosses val="autoZero"/>
        <c:auto val="1"/>
        <c:lblOffset val="100"/>
        <c:baseTimeUnit val="years"/>
      </c:dateAx>
      <c:valAx>
        <c:axId val="785784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8498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63.47</c:v>
                </c:pt>
                <c:pt idx="1">
                  <c:v>65.06</c:v>
                </c:pt>
                <c:pt idx="2">
                  <c:v>62.62</c:v>
                </c:pt>
                <c:pt idx="3">
                  <c:v>60.34</c:v>
                </c:pt>
                <c:pt idx="4">
                  <c:v>59.48</c:v>
                </c:pt>
              </c:numCache>
            </c:numRef>
          </c:val>
        </c:ser>
        <c:dLbls>
          <c:showLegendKey val="0"/>
          <c:showVal val="0"/>
          <c:showCatName val="0"/>
          <c:showSerName val="0"/>
          <c:showPercent val="0"/>
          <c:showBubbleSize val="0"/>
        </c:dLbls>
        <c:gapWidth val="150"/>
        <c:axId val="78588160"/>
        <c:axId val="786231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60.03</c:v>
                </c:pt>
                <c:pt idx="1">
                  <c:v>61.93</c:v>
                </c:pt>
                <c:pt idx="2">
                  <c:v>58.06</c:v>
                </c:pt>
                <c:pt idx="3">
                  <c:v>59.08</c:v>
                </c:pt>
                <c:pt idx="4">
                  <c:v>58.25</c:v>
                </c:pt>
              </c:numCache>
            </c:numRef>
          </c:val>
          <c:smooth val="0"/>
        </c:ser>
        <c:dLbls>
          <c:showLegendKey val="0"/>
          <c:showVal val="0"/>
          <c:showCatName val="0"/>
          <c:showSerName val="0"/>
          <c:showPercent val="0"/>
          <c:showBubbleSize val="0"/>
        </c:dLbls>
        <c:marker val="1"/>
        <c:smooth val="0"/>
        <c:axId val="78588160"/>
        <c:axId val="78623104"/>
      </c:lineChart>
      <c:dateAx>
        <c:axId val="78588160"/>
        <c:scaling>
          <c:orientation val="minMax"/>
        </c:scaling>
        <c:delete val="1"/>
        <c:axPos val="b"/>
        <c:numFmt formatCode="ge" sourceLinked="1"/>
        <c:majorTickMark val="none"/>
        <c:minorTickMark val="none"/>
        <c:tickLblPos val="none"/>
        <c:crossAx val="78623104"/>
        <c:crosses val="autoZero"/>
        <c:auto val="1"/>
        <c:lblOffset val="100"/>
        <c:baseTimeUnit val="years"/>
      </c:dateAx>
      <c:valAx>
        <c:axId val="786231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85881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100</c:v>
                </c:pt>
                <c:pt idx="1">
                  <c:v>100</c:v>
                </c:pt>
                <c:pt idx="2">
                  <c:v>100</c:v>
                </c:pt>
                <c:pt idx="3">
                  <c:v>100</c:v>
                </c:pt>
                <c:pt idx="4">
                  <c:v>100</c:v>
                </c:pt>
              </c:numCache>
            </c:numRef>
          </c:val>
        </c:ser>
        <c:dLbls>
          <c:showLegendKey val="0"/>
          <c:showVal val="0"/>
          <c:showCatName val="0"/>
          <c:showSerName val="0"/>
          <c:showPercent val="0"/>
          <c:showBubbleSize val="0"/>
        </c:dLbls>
        <c:gapWidth val="150"/>
        <c:axId val="78915456"/>
        <c:axId val="789217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76.8</c:v>
                </c:pt>
                <c:pt idx="1">
                  <c:v>77.25</c:v>
                </c:pt>
                <c:pt idx="2">
                  <c:v>75.790000000000006</c:v>
                </c:pt>
                <c:pt idx="3">
                  <c:v>77.12</c:v>
                </c:pt>
                <c:pt idx="4">
                  <c:v>68.150000000000006</c:v>
                </c:pt>
              </c:numCache>
            </c:numRef>
          </c:val>
          <c:smooth val="0"/>
        </c:ser>
        <c:dLbls>
          <c:showLegendKey val="0"/>
          <c:showVal val="0"/>
          <c:showCatName val="0"/>
          <c:showSerName val="0"/>
          <c:showPercent val="0"/>
          <c:showBubbleSize val="0"/>
        </c:dLbls>
        <c:marker val="1"/>
        <c:smooth val="0"/>
        <c:axId val="78915456"/>
        <c:axId val="78921728"/>
      </c:lineChart>
      <c:dateAx>
        <c:axId val="78915456"/>
        <c:scaling>
          <c:orientation val="minMax"/>
        </c:scaling>
        <c:delete val="1"/>
        <c:axPos val="b"/>
        <c:numFmt formatCode="ge" sourceLinked="1"/>
        <c:majorTickMark val="none"/>
        <c:minorTickMark val="none"/>
        <c:tickLblPos val="none"/>
        <c:crossAx val="78921728"/>
        <c:crosses val="autoZero"/>
        <c:auto val="1"/>
        <c:lblOffset val="100"/>
        <c:baseTimeUnit val="years"/>
      </c:dateAx>
      <c:valAx>
        <c:axId val="78921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8915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6AC4B88-3192-4615-AEF1-688FD600B4B9}" type="TxLink">
            <a:rPr kumimoji="1" lang="en-US" altLang="en-US" sz="900" b="0" i="0" u="none" strike="noStrike">
              <a:solidFill>
                <a:srgbClr val="000000"/>
              </a:solidFill>
              <a:latin typeface="ＭＳ ゴシック" pitchFamily="49" charset="-128"/>
              <a:ea typeface="ＭＳ ゴシック" pitchFamily="49" charset="-128"/>
            </a:rPr>
            <a:pPr algn="r"/>
            <a:t>【85.56】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49887DF-759A-4853-BD07-EDACFC23EC72}" type="TxLink">
            <a:rPr kumimoji="1" lang="en-US" altLang="en-US" sz="900" b="0" i="0" u="none" strike="noStrike">
              <a:solidFill>
                <a:srgbClr val="000000"/>
              </a:solidFill>
              <a:latin typeface="ＭＳ ゴシック" pitchFamily="49" charset="-128"/>
              <a:ea typeface="ＭＳ ゴシック" pitchFamily="49" charset="-128"/>
            </a:rPr>
            <a:pPr algn="r"/>
            <a:t>【200.94】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1400753-5BBD-4A34-A4BD-DD1FAD863529}" type="TxLink">
            <a:rPr kumimoji="1" lang="en-US" altLang="en-US" sz="900" b="0" i="0" u="none" strike="noStrike">
              <a:solidFill>
                <a:srgbClr val="000000"/>
              </a:solidFill>
              <a:latin typeface="ＭＳ ゴシック" pitchFamily="49" charset="-128"/>
              <a:ea typeface="ＭＳ ゴシック" pitchFamily="49" charset="-128"/>
            </a:rPr>
            <a:pPr algn="r"/>
            <a:t>【160.95】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22C7805-F34A-4A16-88B9-259890042579}" type="TxLink">
            <a:rPr kumimoji="1" lang="en-US" altLang="en-US" sz="900" b="0" i="0" u="none" strike="noStrike">
              <a:solidFill>
                <a:srgbClr val="000000"/>
              </a:solidFill>
              <a:latin typeface="ＭＳ ゴシック" pitchFamily="49" charset="-128"/>
              <a:ea typeface="ＭＳ ゴシック" pitchFamily="49" charset="-128"/>
            </a:rPr>
            <a:pPr algn="r"/>
            <a:t>【345.93】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DD52B08-049D-4F3F-9C7B-3895AB23BAD5}" type="TxLink">
            <a:rPr kumimoji="1" lang="en-US" altLang="en-US" sz="900" b="0" i="0" u="none" strike="noStrike">
              <a:solidFill>
                <a:srgbClr val="000000"/>
              </a:solidFill>
              <a:latin typeface="ＭＳ ゴシック" pitchFamily="49" charset="-128"/>
              <a:ea typeface="ＭＳ ゴシック" pitchFamily="49" charset="-128"/>
            </a:rPr>
            <a:pPr algn="r"/>
            <a:t>【74.35】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5CAA96B-1D78-4CBF-9F2F-4CB289311451}" type="TxLink">
            <a:rPr kumimoji="1" lang="en-US" altLang="en-US" sz="900" b="0" i="0" u="none" strike="noStrike">
              <a:solidFill>
                <a:srgbClr val="000000"/>
              </a:solidFill>
              <a:latin typeface="ＭＳ ゴシック" pitchFamily="49" charset="-128"/>
              <a:ea typeface="ＭＳ ゴシック" pitchFamily="49" charset="-128"/>
            </a:rPr>
            <a:pPr algn="r"/>
            <a:t>【58.84】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5039F6-8C6B-47BA-AD52-30D7266FDE90}" type="TxLink">
            <a:rPr kumimoji="1" lang="en-US" altLang="en-US" sz="900" b="0" i="0" u="none" strike="noStrike">
              <a:solidFill>
                <a:srgbClr val="000000"/>
              </a:solidFill>
              <a:latin typeface="ＭＳ ゴシック" pitchFamily="49" charset="-128"/>
              <a:ea typeface="ＭＳ ゴシック" pitchFamily="49" charset="-128"/>
            </a:rPr>
            <a:pPr algn="r"/>
            <a:t>【272.79】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010D295-24A3-4C3D-BD9A-E1301BC05C53}" type="TxLink">
            <a:rPr kumimoji="1" lang="en-US" altLang="en-US" sz="900" b="0" i="0" u="none" strike="noStrike">
              <a:solidFill>
                <a:srgbClr val="000000"/>
              </a:solidFill>
              <a:latin typeface="ＭＳ ゴシック" pitchFamily="49" charset="-128"/>
              <a:ea typeface="ＭＳ ゴシック" pitchFamily="49" charset="-128"/>
            </a:rPr>
            <a:pPr algn="r"/>
            <a:t>【59.44】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E719AD0-3BFB-404E-BF6E-B64BB3D72904}" type="TxLink">
            <a:rPr kumimoji="1" lang="en-US" altLang="en-US" sz="900" b="0" i="0" u="none" strike="noStrike">
              <a:solidFill>
                <a:srgbClr val="000000"/>
              </a:solidFill>
              <a:latin typeface="ＭＳ ゴシック" pitchFamily="49" charset="-128"/>
              <a:ea typeface="ＭＳ ゴシック" pitchFamily="49" charset="-128"/>
            </a:rPr>
            <a:pPr algn="r"/>
            <a:t>【16.91】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B4B7D35-4287-4A8F-BD84-AC12A074069A}" type="TxLink">
            <a:rPr kumimoji="1" lang="en-US" altLang="en-US" sz="900" b="0" i="0" u="none" strike="noStrike">
              <a:solidFill>
                <a:srgbClr val="000000"/>
              </a:solidFill>
              <a:latin typeface="ＭＳ ゴシック" pitchFamily="49" charset="-128"/>
              <a:ea typeface="ＭＳ ゴシック"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CAC7F95-19C4-4068-B3EE-948FD252D009}" type="TxLink">
            <a:rPr kumimoji="1" lang="en-US" altLang="en-US" sz="900" b="0" i="0" u="none" strike="noStrike">
              <a:solidFill>
                <a:srgbClr val="000000"/>
              </a:solidFill>
              <a:latin typeface="ＭＳ ゴシック" pitchFamily="49" charset="-128"/>
              <a:ea typeface="ＭＳ ゴシック"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zoomScale="75" zoomScaleNormal="75" workbookViewId="0">
      <selection activeCell="BL66" sqref="BL66:BZ82"/>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2" t="str">
        <f>データ!H6</f>
        <v>佐賀県　有田町</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3"/>
      <c r="AE7" s="3"/>
      <c r="AF7" s="3"/>
      <c r="AG7" s="3"/>
      <c r="AH7" s="3"/>
      <c r="AI7" s="3"/>
      <c r="AJ7" s="3"/>
      <c r="AK7" s="3"/>
      <c r="AL7" s="69" t="s">
        <v>5</v>
      </c>
      <c r="AM7" s="69"/>
      <c r="AN7" s="69"/>
      <c r="AO7" s="69"/>
      <c r="AP7" s="69"/>
      <c r="AQ7" s="69"/>
      <c r="AR7" s="69"/>
      <c r="AS7" s="69"/>
      <c r="AT7" s="69" t="s">
        <v>6</v>
      </c>
      <c r="AU7" s="69"/>
      <c r="AV7" s="69"/>
      <c r="AW7" s="69"/>
      <c r="AX7" s="69"/>
      <c r="AY7" s="69"/>
      <c r="AZ7" s="69"/>
      <c r="BA7" s="69"/>
      <c r="BB7" s="69" t="s">
        <v>7</v>
      </c>
      <c r="BC7" s="69"/>
      <c r="BD7" s="69"/>
      <c r="BE7" s="69"/>
      <c r="BF7" s="69"/>
      <c r="BG7" s="69"/>
      <c r="BH7" s="69"/>
      <c r="BI7" s="69"/>
      <c r="BJ7" s="3"/>
      <c r="BK7" s="3"/>
      <c r="BL7" s="4" t="s">
        <v>8</v>
      </c>
      <c r="BM7" s="5"/>
      <c r="BN7" s="5"/>
      <c r="BO7" s="5"/>
      <c r="BP7" s="5"/>
      <c r="BQ7" s="5"/>
      <c r="BR7" s="5"/>
      <c r="BS7" s="5"/>
      <c r="BT7" s="5"/>
      <c r="BU7" s="5"/>
      <c r="BV7" s="5"/>
      <c r="BW7" s="5"/>
      <c r="BX7" s="5"/>
      <c r="BY7" s="6"/>
    </row>
    <row r="8" spans="1:78" ht="18.75" customHeight="1">
      <c r="A8" s="2"/>
      <c r="B8" s="70" t="str">
        <f>データ!I6</f>
        <v>法適用</v>
      </c>
      <c r="C8" s="70"/>
      <c r="D8" s="70"/>
      <c r="E8" s="70"/>
      <c r="F8" s="70"/>
      <c r="G8" s="70"/>
      <c r="H8" s="70"/>
      <c r="I8" s="70" t="str">
        <f>データ!J6</f>
        <v>下水道事業</v>
      </c>
      <c r="J8" s="70"/>
      <c r="K8" s="70"/>
      <c r="L8" s="70"/>
      <c r="M8" s="70"/>
      <c r="N8" s="70"/>
      <c r="O8" s="70"/>
      <c r="P8" s="70" t="str">
        <f>データ!K6</f>
        <v>特定地域生活排水処理</v>
      </c>
      <c r="Q8" s="70"/>
      <c r="R8" s="70"/>
      <c r="S8" s="70"/>
      <c r="T8" s="70"/>
      <c r="U8" s="70"/>
      <c r="V8" s="70"/>
      <c r="W8" s="70" t="str">
        <f>データ!L6</f>
        <v>K3</v>
      </c>
      <c r="X8" s="70"/>
      <c r="Y8" s="70"/>
      <c r="Z8" s="70"/>
      <c r="AA8" s="70"/>
      <c r="AB8" s="70"/>
      <c r="AC8" s="70"/>
      <c r="AD8" s="3"/>
      <c r="AE8" s="3"/>
      <c r="AF8" s="3"/>
      <c r="AG8" s="3"/>
      <c r="AH8" s="3"/>
      <c r="AI8" s="3"/>
      <c r="AJ8" s="3"/>
      <c r="AK8" s="3"/>
      <c r="AL8" s="64">
        <f>データ!R6</f>
        <v>20723</v>
      </c>
      <c r="AM8" s="64"/>
      <c r="AN8" s="64"/>
      <c r="AO8" s="64"/>
      <c r="AP8" s="64"/>
      <c r="AQ8" s="64"/>
      <c r="AR8" s="64"/>
      <c r="AS8" s="64"/>
      <c r="AT8" s="63">
        <f>データ!S6</f>
        <v>65.849999999999994</v>
      </c>
      <c r="AU8" s="63"/>
      <c r="AV8" s="63"/>
      <c r="AW8" s="63"/>
      <c r="AX8" s="63"/>
      <c r="AY8" s="63"/>
      <c r="AZ8" s="63"/>
      <c r="BA8" s="63"/>
      <c r="BB8" s="63">
        <f>データ!T6</f>
        <v>314.7</v>
      </c>
      <c r="BC8" s="63"/>
      <c r="BD8" s="63"/>
      <c r="BE8" s="63"/>
      <c r="BF8" s="63"/>
      <c r="BG8" s="63"/>
      <c r="BH8" s="63"/>
      <c r="BI8" s="63"/>
      <c r="BJ8" s="3"/>
      <c r="BK8" s="3"/>
      <c r="BL8" s="67" t="s">
        <v>9</v>
      </c>
      <c r="BM8" s="68"/>
      <c r="BN8" s="7" t="s">
        <v>10</v>
      </c>
      <c r="BO8" s="8"/>
      <c r="BP8" s="8"/>
      <c r="BQ8" s="8"/>
      <c r="BR8" s="8"/>
      <c r="BS8" s="8"/>
      <c r="BT8" s="8"/>
      <c r="BU8" s="8"/>
      <c r="BV8" s="8"/>
      <c r="BW8" s="8"/>
      <c r="BX8" s="8"/>
      <c r="BY8" s="9"/>
    </row>
    <row r="9" spans="1:78" ht="18.75" customHeight="1">
      <c r="A9" s="2"/>
      <c r="B9" s="69" t="s">
        <v>11</v>
      </c>
      <c r="C9" s="69"/>
      <c r="D9" s="69"/>
      <c r="E9" s="69"/>
      <c r="F9" s="69"/>
      <c r="G9" s="69"/>
      <c r="H9" s="69"/>
      <c r="I9" s="69" t="s">
        <v>12</v>
      </c>
      <c r="J9" s="69"/>
      <c r="K9" s="69"/>
      <c r="L9" s="69"/>
      <c r="M9" s="69"/>
      <c r="N9" s="69"/>
      <c r="O9" s="69"/>
      <c r="P9" s="69" t="s">
        <v>13</v>
      </c>
      <c r="Q9" s="69"/>
      <c r="R9" s="69"/>
      <c r="S9" s="69"/>
      <c r="T9" s="69"/>
      <c r="U9" s="69"/>
      <c r="V9" s="69"/>
      <c r="W9" s="69" t="s">
        <v>14</v>
      </c>
      <c r="X9" s="69"/>
      <c r="Y9" s="69"/>
      <c r="Z9" s="69"/>
      <c r="AA9" s="69"/>
      <c r="AB9" s="69"/>
      <c r="AC9" s="69"/>
      <c r="AD9" s="69" t="s">
        <v>15</v>
      </c>
      <c r="AE9" s="69"/>
      <c r="AF9" s="69"/>
      <c r="AG9" s="69"/>
      <c r="AH9" s="69"/>
      <c r="AI9" s="69"/>
      <c r="AJ9" s="69"/>
      <c r="AK9" s="3"/>
      <c r="AL9" s="69" t="s">
        <v>16</v>
      </c>
      <c r="AM9" s="69"/>
      <c r="AN9" s="69"/>
      <c r="AO9" s="69"/>
      <c r="AP9" s="69"/>
      <c r="AQ9" s="69"/>
      <c r="AR9" s="69"/>
      <c r="AS9" s="69"/>
      <c r="AT9" s="69" t="s">
        <v>17</v>
      </c>
      <c r="AU9" s="69"/>
      <c r="AV9" s="69"/>
      <c r="AW9" s="69"/>
      <c r="AX9" s="69"/>
      <c r="AY9" s="69"/>
      <c r="AZ9" s="69"/>
      <c r="BA9" s="69"/>
      <c r="BB9" s="69" t="s">
        <v>18</v>
      </c>
      <c r="BC9" s="69"/>
      <c r="BD9" s="69"/>
      <c r="BE9" s="69"/>
      <c r="BF9" s="69"/>
      <c r="BG9" s="69"/>
      <c r="BH9" s="69"/>
      <c r="BI9" s="69"/>
      <c r="BJ9" s="3"/>
      <c r="BK9" s="3"/>
      <c r="BL9" s="61" t="s">
        <v>19</v>
      </c>
      <c r="BM9" s="62"/>
      <c r="BN9" s="10" t="s">
        <v>20</v>
      </c>
      <c r="BO9" s="11"/>
      <c r="BP9" s="11"/>
      <c r="BQ9" s="11"/>
      <c r="BR9" s="11"/>
      <c r="BS9" s="11"/>
      <c r="BT9" s="11"/>
      <c r="BU9" s="11"/>
      <c r="BV9" s="11"/>
      <c r="BW9" s="11"/>
      <c r="BX9" s="11"/>
      <c r="BY9" s="12"/>
    </row>
    <row r="10" spans="1:78" ht="18.75" customHeight="1">
      <c r="A10" s="2"/>
      <c r="B10" s="63" t="str">
        <f>データ!M6</f>
        <v>-</v>
      </c>
      <c r="C10" s="63"/>
      <c r="D10" s="63"/>
      <c r="E10" s="63"/>
      <c r="F10" s="63"/>
      <c r="G10" s="63"/>
      <c r="H10" s="63"/>
      <c r="I10" s="63">
        <f>データ!N6</f>
        <v>45.88</v>
      </c>
      <c r="J10" s="63"/>
      <c r="K10" s="63"/>
      <c r="L10" s="63"/>
      <c r="M10" s="63"/>
      <c r="N10" s="63"/>
      <c r="O10" s="63"/>
      <c r="P10" s="63">
        <f>データ!O6</f>
        <v>17.86</v>
      </c>
      <c r="Q10" s="63"/>
      <c r="R10" s="63"/>
      <c r="S10" s="63"/>
      <c r="T10" s="63"/>
      <c r="U10" s="63"/>
      <c r="V10" s="63"/>
      <c r="W10" s="63">
        <f>データ!P6</f>
        <v>100</v>
      </c>
      <c r="X10" s="63"/>
      <c r="Y10" s="63"/>
      <c r="Z10" s="63"/>
      <c r="AA10" s="63"/>
      <c r="AB10" s="63"/>
      <c r="AC10" s="63"/>
      <c r="AD10" s="64">
        <f>データ!Q6</f>
        <v>3456</v>
      </c>
      <c r="AE10" s="64"/>
      <c r="AF10" s="64"/>
      <c r="AG10" s="64"/>
      <c r="AH10" s="64"/>
      <c r="AI10" s="64"/>
      <c r="AJ10" s="64"/>
      <c r="AK10" s="2"/>
      <c r="AL10" s="64">
        <f>データ!U6</f>
        <v>3692</v>
      </c>
      <c r="AM10" s="64"/>
      <c r="AN10" s="64"/>
      <c r="AO10" s="64"/>
      <c r="AP10" s="64"/>
      <c r="AQ10" s="64"/>
      <c r="AR10" s="64"/>
      <c r="AS10" s="64"/>
      <c r="AT10" s="63">
        <f>データ!V6</f>
        <v>60.71</v>
      </c>
      <c r="AU10" s="63"/>
      <c r="AV10" s="63"/>
      <c r="AW10" s="63"/>
      <c r="AX10" s="63"/>
      <c r="AY10" s="63"/>
      <c r="AZ10" s="63"/>
      <c r="BA10" s="63"/>
      <c r="BB10" s="63">
        <f>データ!W6</f>
        <v>60.81</v>
      </c>
      <c r="BC10" s="63"/>
      <c r="BD10" s="63"/>
      <c r="BE10" s="63"/>
      <c r="BF10" s="63"/>
      <c r="BG10" s="63"/>
      <c r="BH10" s="63"/>
      <c r="BI10" s="63"/>
      <c r="BJ10" s="2"/>
      <c r="BK10" s="2"/>
      <c r="BL10" s="65" t="s">
        <v>21</v>
      </c>
      <c r="BM10" s="66"/>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106</v>
      </c>
      <c r="BM16" s="47"/>
      <c r="BN16" s="47"/>
      <c r="BO16" s="47"/>
      <c r="BP16" s="47"/>
      <c r="BQ16" s="47"/>
      <c r="BR16" s="47"/>
      <c r="BS16" s="47"/>
      <c r="BT16" s="47"/>
      <c r="BU16" s="47"/>
      <c r="BV16" s="47"/>
      <c r="BW16" s="47"/>
      <c r="BX16" s="47"/>
      <c r="BY16" s="47"/>
      <c r="BZ16" s="4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107</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108</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40</v>
      </c>
    </row>
    <row r="84" spans="1:78">
      <c r="C84" s="2" t="s">
        <v>41</v>
      </c>
    </row>
  </sheetData>
  <sheetProtection password="8649"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Q10"/>
  <sheetViews>
    <sheetView showGridLines="0" workbookViewId="0"/>
  </sheetViews>
  <sheetFormatPr defaultRowHeight="13.5"/>
  <cols>
    <col min="2" max="143" width="11.875" customWidth="1"/>
  </cols>
  <sheetData>
    <row r="1" spans="1:147">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7">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7">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35</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7">
      <c r="A4" s="26" t="s">
        <v>53</v>
      </c>
      <c r="B4" s="28"/>
      <c r="C4" s="28"/>
      <c r="D4" s="28"/>
      <c r="E4" s="28"/>
      <c r="F4" s="28"/>
      <c r="G4" s="28"/>
      <c r="H4" s="77"/>
      <c r="I4" s="78"/>
      <c r="J4" s="78"/>
      <c r="K4" s="78"/>
      <c r="L4" s="78"/>
      <c r="M4" s="78"/>
      <c r="N4" s="78"/>
      <c r="O4" s="78"/>
      <c r="P4" s="78"/>
      <c r="Q4" s="78"/>
      <c r="R4" s="78"/>
      <c r="S4" s="78"/>
      <c r="T4" s="78"/>
      <c r="U4" s="78"/>
      <c r="V4" s="78"/>
      <c r="W4" s="79"/>
      <c r="X4" s="73" t="s">
        <v>54</v>
      </c>
      <c r="Y4" s="73"/>
      <c r="Z4" s="73"/>
      <c r="AA4" s="73"/>
      <c r="AB4" s="73"/>
      <c r="AC4" s="73"/>
      <c r="AD4" s="73"/>
      <c r="AE4" s="73"/>
      <c r="AF4" s="73"/>
      <c r="AG4" s="73"/>
      <c r="AH4" s="73"/>
      <c r="AI4" s="73" t="s">
        <v>55</v>
      </c>
      <c r="AJ4" s="73"/>
      <c r="AK4" s="73"/>
      <c r="AL4" s="73"/>
      <c r="AM4" s="73"/>
      <c r="AN4" s="73"/>
      <c r="AO4" s="73"/>
      <c r="AP4" s="73"/>
      <c r="AQ4" s="73"/>
      <c r="AR4" s="73"/>
      <c r="AS4" s="73"/>
      <c r="AT4" s="73" t="s">
        <v>56</v>
      </c>
      <c r="AU4" s="73"/>
      <c r="AV4" s="73"/>
      <c r="AW4" s="73"/>
      <c r="AX4" s="73"/>
      <c r="AY4" s="73"/>
      <c r="AZ4" s="73"/>
      <c r="BA4" s="73"/>
      <c r="BB4" s="73"/>
      <c r="BC4" s="73"/>
      <c r="BD4" s="73"/>
      <c r="BE4" s="73" t="s">
        <v>57</v>
      </c>
      <c r="BF4" s="73"/>
      <c r="BG4" s="73"/>
      <c r="BH4" s="73"/>
      <c r="BI4" s="73"/>
      <c r="BJ4" s="73"/>
      <c r="BK4" s="73"/>
      <c r="BL4" s="73"/>
      <c r="BM4" s="73"/>
      <c r="BN4" s="73"/>
      <c r="BO4" s="73"/>
      <c r="BP4" s="73" t="s">
        <v>58</v>
      </c>
      <c r="BQ4" s="73"/>
      <c r="BR4" s="73"/>
      <c r="BS4" s="73"/>
      <c r="BT4" s="73"/>
      <c r="BU4" s="73"/>
      <c r="BV4" s="73"/>
      <c r="BW4" s="73"/>
      <c r="BX4" s="73"/>
      <c r="BY4" s="73"/>
      <c r="BZ4" s="73"/>
      <c r="CA4" s="73" t="s">
        <v>59</v>
      </c>
      <c r="CB4" s="73"/>
      <c r="CC4" s="73"/>
      <c r="CD4" s="73"/>
      <c r="CE4" s="73"/>
      <c r="CF4" s="73"/>
      <c r="CG4" s="73"/>
      <c r="CH4" s="73"/>
      <c r="CI4" s="73"/>
      <c r="CJ4" s="73"/>
      <c r="CK4" s="73"/>
      <c r="CL4" s="73" t="s">
        <v>60</v>
      </c>
      <c r="CM4" s="73"/>
      <c r="CN4" s="73"/>
      <c r="CO4" s="73"/>
      <c r="CP4" s="73"/>
      <c r="CQ4" s="73"/>
      <c r="CR4" s="73"/>
      <c r="CS4" s="73"/>
      <c r="CT4" s="73"/>
      <c r="CU4" s="73"/>
      <c r="CV4" s="73"/>
      <c r="CW4" s="73" t="s">
        <v>61</v>
      </c>
      <c r="CX4" s="73"/>
      <c r="CY4" s="73"/>
      <c r="CZ4" s="73"/>
      <c r="DA4" s="73"/>
      <c r="DB4" s="73"/>
      <c r="DC4" s="73"/>
      <c r="DD4" s="73"/>
      <c r="DE4" s="73"/>
      <c r="DF4" s="73"/>
      <c r="DG4" s="73"/>
      <c r="DH4" s="73" t="s">
        <v>62</v>
      </c>
      <c r="DI4" s="73"/>
      <c r="DJ4" s="73"/>
      <c r="DK4" s="73"/>
      <c r="DL4" s="73"/>
      <c r="DM4" s="73"/>
      <c r="DN4" s="73"/>
      <c r="DO4" s="73"/>
      <c r="DP4" s="73"/>
      <c r="DQ4" s="73"/>
      <c r="DR4" s="73"/>
      <c r="DS4" s="73" t="s">
        <v>63</v>
      </c>
      <c r="DT4" s="73"/>
      <c r="DU4" s="73"/>
      <c r="DV4" s="73"/>
      <c r="DW4" s="73"/>
      <c r="DX4" s="73"/>
      <c r="DY4" s="73"/>
      <c r="DZ4" s="73"/>
      <c r="EA4" s="73"/>
      <c r="EB4" s="73"/>
      <c r="EC4" s="73"/>
      <c r="ED4" s="73" t="s">
        <v>64</v>
      </c>
      <c r="EE4" s="73"/>
      <c r="EF4" s="73"/>
      <c r="EG4" s="73"/>
      <c r="EH4" s="73"/>
      <c r="EI4" s="73"/>
      <c r="EJ4" s="73"/>
      <c r="EK4" s="73"/>
      <c r="EL4" s="73"/>
      <c r="EM4" s="73"/>
      <c r="EN4" s="73"/>
    </row>
    <row r="5" spans="1:147">
      <c r="A5" s="26" t="s">
        <v>65</v>
      </c>
      <c r="B5" s="29"/>
      <c r="C5" s="29"/>
      <c r="D5" s="29"/>
      <c r="E5" s="29"/>
      <c r="F5" s="29"/>
      <c r="G5" s="29"/>
      <c r="H5" s="30" t="s">
        <v>66</v>
      </c>
      <c r="I5" s="30" t="s">
        <v>67</v>
      </c>
      <c r="J5" s="30" t="s">
        <v>68</v>
      </c>
      <c r="K5" s="30" t="s">
        <v>69</v>
      </c>
      <c r="L5" s="30" t="s">
        <v>70</v>
      </c>
      <c r="M5" s="30" t="s">
        <v>71</v>
      </c>
      <c r="N5" s="30" t="s">
        <v>72</v>
      </c>
      <c r="O5" s="30" t="s">
        <v>73</v>
      </c>
      <c r="P5" s="30" t="s">
        <v>74</v>
      </c>
      <c r="Q5" s="30" t="s">
        <v>75</v>
      </c>
      <c r="R5" s="30" t="s">
        <v>76</v>
      </c>
      <c r="S5" s="30" t="s">
        <v>77</v>
      </c>
      <c r="T5" s="30" t="s">
        <v>78</v>
      </c>
      <c r="U5" s="30" t="s">
        <v>79</v>
      </c>
      <c r="V5" s="30" t="s">
        <v>80</v>
      </c>
      <c r="W5" s="30" t="s">
        <v>81</v>
      </c>
      <c r="X5" s="30" t="s">
        <v>82</v>
      </c>
      <c r="Y5" s="30" t="s">
        <v>83</v>
      </c>
      <c r="Z5" s="30" t="s">
        <v>84</v>
      </c>
      <c r="AA5" s="30" t="s">
        <v>85</v>
      </c>
      <c r="AB5" s="30" t="s">
        <v>86</v>
      </c>
      <c r="AC5" s="30" t="s">
        <v>87</v>
      </c>
      <c r="AD5" s="30" t="s">
        <v>88</v>
      </c>
      <c r="AE5" s="30" t="s">
        <v>89</v>
      </c>
      <c r="AF5" s="30" t="s">
        <v>90</v>
      </c>
      <c r="AG5" s="30" t="s">
        <v>91</v>
      </c>
      <c r="AH5" s="30" t="s">
        <v>92</v>
      </c>
      <c r="AI5" s="30" t="s">
        <v>82</v>
      </c>
      <c r="AJ5" s="30" t="s">
        <v>83</v>
      </c>
      <c r="AK5" s="30" t="s">
        <v>84</v>
      </c>
      <c r="AL5" s="30" t="s">
        <v>85</v>
      </c>
      <c r="AM5" s="30" t="s">
        <v>86</v>
      </c>
      <c r="AN5" s="30" t="s">
        <v>87</v>
      </c>
      <c r="AO5" s="30" t="s">
        <v>88</v>
      </c>
      <c r="AP5" s="30" t="s">
        <v>89</v>
      </c>
      <c r="AQ5" s="30" t="s">
        <v>90</v>
      </c>
      <c r="AR5" s="30" t="s">
        <v>91</v>
      </c>
      <c r="AS5" s="30" t="s">
        <v>93</v>
      </c>
      <c r="AT5" s="30" t="s">
        <v>82</v>
      </c>
      <c r="AU5" s="30" t="s">
        <v>83</v>
      </c>
      <c r="AV5" s="30" t="s">
        <v>84</v>
      </c>
      <c r="AW5" s="30" t="s">
        <v>85</v>
      </c>
      <c r="AX5" s="30" t="s">
        <v>86</v>
      </c>
      <c r="AY5" s="30" t="s">
        <v>87</v>
      </c>
      <c r="AZ5" s="30" t="s">
        <v>88</v>
      </c>
      <c r="BA5" s="30" t="s">
        <v>89</v>
      </c>
      <c r="BB5" s="30" t="s">
        <v>90</v>
      </c>
      <c r="BC5" s="30" t="s">
        <v>91</v>
      </c>
      <c r="BD5" s="30" t="s">
        <v>93</v>
      </c>
      <c r="BE5" s="30" t="s">
        <v>82</v>
      </c>
      <c r="BF5" s="30" t="s">
        <v>83</v>
      </c>
      <c r="BG5" s="30" t="s">
        <v>84</v>
      </c>
      <c r="BH5" s="30" t="s">
        <v>85</v>
      </c>
      <c r="BI5" s="30" t="s">
        <v>86</v>
      </c>
      <c r="BJ5" s="30" t="s">
        <v>87</v>
      </c>
      <c r="BK5" s="30" t="s">
        <v>88</v>
      </c>
      <c r="BL5" s="30" t="s">
        <v>89</v>
      </c>
      <c r="BM5" s="30" t="s">
        <v>90</v>
      </c>
      <c r="BN5" s="30" t="s">
        <v>91</v>
      </c>
      <c r="BO5" s="30" t="s">
        <v>93</v>
      </c>
      <c r="BP5" s="30" t="s">
        <v>82</v>
      </c>
      <c r="BQ5" s="30" t="s">
        <v>83</v>
      </c>
      <c r="BR5" s="30" t="s">
        <v>84</v>
      </c>
      <c r="BS5" s="30" t="s">
        <v>85</v>
      </c>
      <c r="BT5" s="30" t="s">
        <v>86</v>
      </c>
      <c r="BU5" s="30" t="s">
        <v>87</v>
      </c>
      <c r="BV5" s="30" t="s">
        <v>88</v>
      </c>
      <c r="BW5" s="30" t="s">
        <v>89</v>
      </c>
      <c r="BX5" s="30" t="s">
        <v>90</v>
      </c>
      <c r="BY5" s="30" t="s">
        <v>91</v>
      </c>
      <c r="BZ5" s="30" t="s">
        <v>93</v>
      </c>
      <c r="CA5" s="30" t="s">
        <v>82</v>
      </c>
      <c r="CB5" s="30" t="s">
        <v>83</v>
      </c>
      <c r="CC5" s="30" t="s">
        <v>84</v>
      </c>
      <c r="CD5" s="30" t="s">
        <v>85</v>
      </c>
      <c r="CE5" s="30" t="s">
        <v>86</v>
      </c>
      <c r="CF5" s="30" t="s">
        <v>87</v>
      </c>
      <c r="CG5" s="30" t="s">
        <v>88</v>
      </c>
      <c r="CH5" s="30" t="s">
        <v>89</v>
      </c>
      <c r="CI5" s="30" t="s">
        <v>90</v>
      </c>
      <c r="CJ5" s="30" t="s">
        <v>91</v>
      </c>
      <c r="CK5" s="30" t="s">
        <v>93</v>
      </c>
      <c r="CL5" s="30" t="s">
        <v>82</v>
      </c>
      <c r="CM5" s="30" t="s">
        <v>83</v>
      </c>
      <c r="CN5" s="30" t="s">
        <v>84</v>
      </c>
      <c r="CO5" s="30" t="s">
        <v>85</v>
      </c>
      <c r="CP5" s="30" t="s">
        <v>86</v>
      </c>
      <c r="CQ5" s="30" t="s">
        <v>87</v>
      </c>
      <c r="CR5" s="30" t="s">
        <v>88</v>
      </c>
      <c r="CS5" s="30" t="s">
        <v>89</v>
      </c>
      <c r="CT5" s="30" t="s">
        <v>90</v>
      </c>
      <c r="CU5" s="30" t="s">
        <v>91</v>
      </c>
      <c r="CV5" s="30" t="s">
        <v>93</v>
      </c>
      <c r="CW5" s="30" t="s">
        <v>82</v>
      </c>
      <c r="CX5" s="30" t="s">
        <v>83</v>
      </c>
      <c r="CY5" s="30" t="s">
        <v>84</v>
      </c>
      <c r="CZ5" s="30" t="s">
        <v>85</v>
      </c>
      <c r="DA5" s="30" t="s">
        <v>86</v>
      </c>
      <c r="DB5" s="30" t="s">
        <v>87</v>
      </c>
      <c r="DC5" s="30" t="s">
        <v>88</v>
      </c>
      <c r="DD5" s="30" t="s">
        <v>89</v>
      </c>
      <c r="DE5" s="30" t="s">
        <v>90</v>
      </c>
      <c r="DF5" s="30" t="s">
        <v>91</v>
      </c>
      <c r="DG5" s="30" t="s">
        <v>93</v>
      </c>
      <c r="DH5" s="30" t="s">
        <v>82</v>
      </c>
      <c r="DI5" s="30" t="s">
        <v>83</v>
      </c>
      <c r="DJ5" s="30" t="s">
        <v>84</v>
      </c>
      <c r="DK5" s="30" t="s">
        <v>85</v>
      </c>
      <c r="DL5" s="30" t="s">
        <v>86</v>
      </c>
      <c r="DM5" s="30" t="s">
        <v>87</v>
      </c>
      <c r="DN5" s="30" t="s">
        <v>88</v>
      </c>
      <c r="DO5" s="30" t="s">
        <v>89</v>
      </c>
      <c r="DP5" s="30" t="s">
        <v>90</v>
      </c>
      <c r="DQ5" s="30" t="s">
        <v>91</v>
      </c>
      <c r="DR5" s="30" t="s">
        <v>93</v>
      </c>
      <c r="DS5" s="30" t="s">
        <v>82</v>
      </c>
      <c r="DT5" s="30" t="s">
        <v>83</v>
      </c>
      <c r="DU5" s="30" t="s">
        <v>84</v>
      </c>
      <c r="DV5" s="30" t="s">
        <v>85</v>
      </c>
      <c r="DW5" s="30" t="s">
        <v>86</v>
      </c>
      <c r="DX5" s="30" t="s">
        <v>87</v>
      </c>
      <c r="DY5" s="30" t="s">
        <v>88</v>
      </c>
      <c r="DZ5" s="30" t="s">
        <v>89</v>
      </c>
      <c r="EA5" s="30" t="s">
        <v>90</v>
      </c>
      <c r="EB5" s="30" t="s">
        <v>91</v>
      </c>
      <c r="EC5" s="30" t="s">
        <v>93</v>
      </c>
      <c r="ED5" s="30" t="s">
        <v>82</v>
      </c>
      <c r="EE5" s="30" t="s">
        <v>83</v>
      </c>
      <c r="EF5" s="30" t="s">
        <v>84</v>
      </c>
      <c r="EG5" s="30" t="s">
        <v>85</v>
      </c>
      <c r="EH5" s="30" t="s">
        <v>86</v>
      </c>
      <c r="EI5" s="30" t="s">
        <v>87</v>
      </c>
      <c r="EJ5" s="30" t="s">
        <v>88</v>
      </c>
      <c r="EK5" s="30" t="s">
        <v>89</v>
      </c>
      <c r="EL5" s="30" t="s">
        <v>90</v>
      </c>
      <c r="EM5" s="30" t="s">
        <v>91</v>
      </c>
      <c r="EN5" s="30" t="s">
        <v>93</v>
      </c>
    </row>
    <row r="6" spans="1:147" s="34" customFormat="1">
      <c r="A6" s="26" t="s">
        <v>94</v>
      </c>
      <c r="B6" s="31">
        <f>B7</f>
        <v>2015</v>
      </c>
      <c r="C6" s="31">
        <f t="shared" ref="C6:W6" si="3">C7</f>
        <v>414018</v>
      </c>
      <c r="D6" s="31">
        <f t="shared" si="3"/>
        <v>46</v>
      </c>
      <c r="E6" s="31">
        <f t="shared" si="3"/>
        <v>18</v>
      </c>
      <c r="F6" s="31">
        <f t="shared" si="3"/>
        <v>0</v>
      </c>
      <c r="G6" s="31">
        <f t="shared" si="3"/>
        <v>0</v>
      </c>
      <c r="H6" s="31" t="str">
        <f t="shared" si="3"/>
        <v>佐賀県　有田町</v>
      </c>
      <c r="I6" s="31" t="str">
        <f t="shared" si="3"/>
        <v>法適用</v>
      </c>
      <c r="J6" s="31" t="str">
        <f t="shared" si="3"/>
        <v>下水道事業</v>
      </c>
      <c r="K6" s="31" t="str">
        <f t="shared" si="3"/>
        <v>特定地域生活排水処理</v>
      </c>
      <c r="L6" s="31" t="str">
        <f t="shared" si="3"/>
        <v>K3</v>
      </c>
      <c r="M6" s="32" t="str">
        <f t="shared" si="3"/>
        <v>-</v>
      </c>
      <c r="N6" s="32">
        <f t="shared" si="3"/>
        <v>45.88</v>
      </c>
      <c r="O6" s="32">
        <f t="shared" si="3"/>
        <v>17.86</v>
      </c>
      <c r="P6" s="32">
        <f t="shared" si="3"/>
        <v>100</v>
      </c>
      <c r="Q6" s="32">
        <f t="shared" si="3"/>
        <v>3456</v>
      </c>
      <c r="R6" s="32">
        <f t="shared" si="3"/>
        <v>20723</v>
      </c>
      <c r="S6" s="32">
        <f t="shared" si="3"/>
        <v>65.849999999999994</v>
      </c>
      <c r="T6" s="32">
        <f t="shared" si="3"/>
        <v>314.7</v>
      </c>
      <c r="U6" s="32">
        <f t="shared" si="3"/>
        <v>3692</v>
      </c>
      <c r="V6" s="32">
        <f t="shared" si="3"/>
        <v>60.71</v>
      </c>
      <c r="W6" s="32">
        <f t="shared" si="3"/>
        <v>60.81</v>
      </c>
      <c r="X6" s="33">
        <f>IF(X7="",NA(),X7)</f>
        <v>100.35</v>
      </c>
      <c r="Y6" s="33">
        <f t="shared" ref="Y6:AG6" si="4">IF(Y7="",NA(),Y7)</f>
        <v>100.2</v>
      </c>
      <c r="Z6" s="33">
        <f t="shared" si="4"/>
        <v>100.77</v>
      </c>
      <c r="AA6" s="33">
        <f t="shared" si="4"/>
        <v>100.92</v>
      </c>
      <c r="AB6" s="33">
        <f t="shared" si="4"/>
        <v>101.59</v>
      </c>
      <c r="AC6" s="33">
        <f t="shared" si="4"/>
        <v>101.13</v>
      </c>
      <c r="AD6" s="33">
        <f t="shared" si="4"/>
        <v>97.09</v>
      </c>
      <c r="AE6" s="33">
        <f t="shared" si="4"/>
        <v>89.7</v>
      </c>
      <c r="AF6" s="33">
        <f t="shared" si="4"/>
        <v>90.66</v>
      </c>
      <c r="AG6" s="33">
        <f t="shared" si="4"/>
        <v>89.69</v>
      </c>
      <c r="AH6" s="32" t="str">
        <f>IF(AH7="","",IF(AH7="-","【-】","【"&amp;SUBSTITUTE(TEXT(AH7,"#,##0.00"),"-","△")&amp;"】"))</f>
        <v>【85.56】</v>
      </c>
      <c r="AI6" s="32">
        <f>IF(AI7="",NA(),AI7)</f>
        <v>0</v>
      </c>
      <c r="AJ6" s="32">
        <f t="shared" ref="AJ6:AR6" si="5">IF(AJ7="",NA(),AJ7)</f>
        <v>0</v>
      </c>
      <c r="AK6" s="32">
        <f t="shared" si="5"/>
        <v>0</v>
      </c>
      <c r="AL6" s="32">
        <f t="shared" si="5"/>
        <v>0</v>
      </c>
      <c r="AM6" s="32">
        <f t="shared" si="5"/>
        <v>0</v>
      </c>
      <c r="AN6" s="33">
        <f t="shared" si="5"/>
        <v>121.33</v>
      </c>
      <c r="AO6" s="33">
        <f t="shared" si="5"/>
        <v>42.06</v>
      </c>
      <c r="AP6" s="33">
        <f t="shared" si="5"/>
        <v>76.069999999999993</v>
      </c>
      <c r="AQ6" s="33">
        <f t="shared" si="5"/>
        <v>91.1</v>
      </c>
      <c r="AR6" s="33">
        <f t="shared" si="5"/>
        <v>124.89</v>
      </c>
      <c r="AS6" s="32" t="str">
        <f>IF(AS7="","",IF(AS7="-","【-】","【"&amp;SUBSTITUTE(TEXT(AS7,"#,##0.00"),"-","△")&amp;"】"))</f>
        <v>【200.94】</v>
      </c>
      <c r="AT6" s="33">
        <f>IF(AT7="",NA(),AT7)</f>
        <v>487.63</v>
      </c>
      <c r="AU6" s="33">
        <f t="shared" ref="AU6:BC6" si="6">IF(AU7="",NA(),AU7)</f>
        <v>775.71</v>
      </c>
      <c r="AV6" s="33">
        <f t="shared" si="6"/>
        <v>1159.0999999999999</v>
      </c>
      <c r="AW6" s="33">
        <f t="shared" si="6"/>
        <v>387.99</v>
      </c>
      <c r="AX6" s="33">
        <f t="shared" si="6"/>
        <v>660.8</v>
      </c>
      <c r="AY6" s="33">
        <f t="shared" si="6"/>
        <v>378.53</v>
      </c>
      <c r="AZ6" s="33">
        <f t="shared" si="6"/>
        <v>701.64</v>
      </c>
      <c r="BA6" s="33">
        <f t="shared" si="6"/>
        <v>377.59</v>
      </c>
      <c r="BB6" s="33">
        <f t="shared" si="6"/>
        <v>247.48</v>
      </c>
      <c r="BC6" s="33">
        <f t="shared" si="6"/>
        <v>221.76</v>
      </c>
      <c r="BD6" s="32" t="str">
        <f>IF(BD7="","",IF(BD7="-","【-】","【"&amp;SUBSTITUTE(TEXT(BD7,"#,##0.00"),"-","△")&amp;"】"))</f>
        <v>【160.95】</v>
      </c>
      <c r="BE6" s="32">
        <f>IF(BE7="",NA(),BE7)</f>
        <v>0</v>
      </c>
      <c r="BF6" s="32">
        <f t="shared" ref="BF6:BN6" si="7">IF(BF7="",NA(),BF7)</f>
        <v>0</v>
      </c>
      <c r="BG6" s="32">
        <f t="shared" si="7"/>
        <v>0</v>
      </c>
      <c r="BH6" s="32">
        <f t="shared" si="7"/>
        <v>0</v>
      </c>
      <c r="BI6" s="33">
        <f t="shared" si="7"/>
        <v>192.31</v>
      </c>
      <c r="BJ6" s="33">
        <f t="shared" si="7"/>
        <v>421.01</v>
      </c>
      <c r="BK6" s="33">
        <f t="shared" si="7"/>
        <v>430.64</v>
      </c>
      <c r="BL6" s="33">
        <f t="shared" si="7"/>
        <v>446.63</v>
      </c>
      <c r="BM6" s="33">
        <f t="shared" si="7"/>
        <v>416.91</v>
      </c>
      <c r="BN6" s="33">
        <f t="shared" si="7"/>
        <v>392.19</v>
      </c>
      <c r="BO6" s="32" t="str">
        <f>IF(BO7="","",IF(BO7="-","【-】","【"&amp;SUBSTITUTE(TEXT(BO7,"#,##0.00"),"-","△")&amp;"】"))</f>
        <v>【345.93】</v>
      </c>
      <c r="BP6" s="33">
        <f>IF(BP7="",NA(),BP7)</f>
        <v>55.57</v>
      </c>
      <c r="BQ6" s="33">
        <f t="shared" ref="BQ6:BY6" si="8">IF(BQ7="",NA(),BQ7)</f>
        <v>61.01</v>
      </c>
      <c r="BR6" s="33">
        <f t="shared" si="8"/>
        <v>68.06</v>
      </c>
      <c r="BS6" s="33">
        <f t="shared" si="8"/>
        <v>59.7</v>
      </c>
      <c r="BT6" s="33">
        <f t="shared" si="8"/>
        <v>58.67</v>
      </c>
      <c r="BU6" s="33">
        <f t="shared" si="8"/>
        <v>58.98</v>
      </c>
      <c r="BV6" s="33">
        <f t="shared" si="8"/>
        <v>58.78</v>
      </c>
      <c r="BW6" s="33">
        <f t="shared" si="8"/>
        <v>58.53</v>
      </c>
      <c r="BX6" s="33">
        <f t="shared" si="8"/>
        <v>57.93</v>
      </c>
      <c r="BY6" s="33">
        <f t="shared" si="8"/>
        <v>57.03</v>
      </c>
      <c r="BZ6" s="32" t="str">
        <f>IF(BZ7="","",IF(BZ7="-","【-】","【"&amp;SUBSTITUTE(TEXT(BZ7,"#,##0.00"),"-","△")&amp;"】"))</f>
        <v>【59.44】</v>
      </c>
      <c r="CA6" s="33">
        <f>IF(CA7="",NA(),CA7)</f>
        <v>277.61</v>
      </c>
      <c r="CB6" s="33">
        <f t="shared" ref="CB6:CJ6" si="9">IF(CB7="",NA(),CB7)</f>
        <v>266.52999999999997</v>
      </c>
      <c r="CC6" s="33">
        <f t="shared" si="9"/>
        <v>251.85</v>
      </c>
      <c r="CD6" s="33">
        <f t="shared" si="9"/>
        <v>288.31</v>
      </c>
      <c r="CE6" s="33">
        <f t="shared" si="9"/>
        <v>292.29000000000002</v>
      </c>
      <c r="CF6" s="33">
        <f t="shared" si="9"/>
        <v>253.84</v>
      </c>
      <c r="CG6" s="33">
        <f t="shared" si="9"/>
        <v>257.02999999999997</v>
      </c>
      <c r="CH6" s="33">
        <f t="shared" si="9"/>
        <v>266.57</v>
      </c>
      <c r="CI6" s="33">
        <f t="shared" si="9"/>
        <v>276.93</v>
      </c>
      <c r="CJ6" s="33">
        <f t="shared" si="9"/>
        <v>283.73</v>
      </c>
      <c r="CK6" s="32" t="str">
        <f>IF(CK7="","",IF(CK7="-","【-】","【"&amp;SUBSTITUTE(TEXT(CK7,"#,##0.00"),"-","△")&amp;"】"))</f>
        <v>【272.79】</v>
      </c>
      <c r="CL6" s="33">
        <f>IF(CL7="",NA(),CL7)</f>
        <v>63.47</v>
      </c>
      <c r="CM6" s="33">
        <f t="shared" ref="CM6:CU6" si="10">IF(CM7="",NA(),CM7)</f>
        <v>65.06</v>
      </c>
      <c r="CN6" s="33">
        <f t="shared" si="10"/>
        <v>62.62</v>
      </c>
      <c r="CO6" s="33">
        <f t="shared" si="10"/>
        <v>60.34</v>
      </c>
      <c r="CP6" s="33">
        <f t="shared" si="10"/>
        <v>59.48</v>
      </c>
      <c r="CQ6" s="33">
        <f t="shared" si="10"/>
        <v>60.03</v>
      </c>
      <c r="CR6" s="33">
        <f t="shared" si="10"/>
        <v>61.93</v>
      </c>
      <c r="CS6" s="33">
        <f t="shared" si="10"/>
        <v>58.06</v>
      </c>
      <c r="CT6" s="33">
        <f t="shared" si="10"/>
        <v>59.08</v>
      </c>
      <c r="CU6" s="33">
        <f t="shared" si="10"/>
        <v>58.25</v>
      </c>
      <c r="CV6" s="32" t="str">
        <f>IF(CV7="","",IF(CV7="-","【-】","【"&amp;SUBSTITUTE(TEXT(CV7,"#,##0.00"),"-","△")&amp;"】"))</f>
        <v>【58.84】</v>
      </c>
      <c r="CW6" s="33">
        <f>IF(CW7="",NA(),CW7)</f>
        <v>100</v>
      </c>
      <c r="CX6" s="33">
        <f t="shared" ref="CX6:DF6" si="11">IF(CX7="",NA(),CX7)</f>
        <v>100</v>
      </c>
      <c r="CY6" s="33">
        <f t="shared" si="11"/>
        <v>100</v>
      </c>
      <c r="CZ6" s="33">
        <f t="shared" si="11"/>
        <v>100</v>
      </c>
      <c r="DA6" s="33">
        <f t="shared" si="11"/>
        <v>100</v>
      </c>
      <c r="DB6" s="33">
        <f t="shared" si="11"/>
        <v>76.8</v>
      </c>
      <c r="DC6" s="33">
        <f t="shared" si="11"/>
        <v>77.25</v>
      </c>
      <c r="DD6" s="33">
        <f t="shared" si="11"/>
        <v>75.790000000000006</v>
      </c>
      <c r="DE6" s="33">
        <f t="shared" si="11"/>
        <v>77.12</v>
      </c>
      <c r="DF6" s="33">
        <f t="shared" si="11"/>
        <v>68.150000000000006</v>
      </c>
      <c r="DG6" s="32" t="str">
        <f>IF(DG7="","",IF(DG7="-","【-】","【"&amp;SUBSTITUTE(TEXT(DG7,"#,##0.00"),"-","△")&amp;"】"))</f>
        <v>【74.35】</v>
      </c>
      <c r="DH6" s="33">
        <f>IF(DH7="",NA(),DH7)</f>
        <v>6.82</v>
      </c>
      <c r="DI6" s="33">
        <f t="shared" ref="DI6:DQ6" si="12">IF(DI7="",NA(),DI7)</f>
        <v>8.09</v>
      </c>
      <c r="DJ6" s="33">
        <f t="shared" si="12"/>
        <v>9.18</v>
      </c>
      <c r="DK6" s="33">
        <f t="shared" si="12"/>
        <v>23.72</v>
      </c>
      <c r="DL6" s="33">
        <f t="shared" si="12"/>
        <v>25.66</v>
      </c>
      <c r="DM6" s="33">
        <f t="shared" si="12"/>
        <v>7.74</v>
      </c>
      <c r="DN6" s="33">
        <f t="shared" si="12"/>
        <v>6.32</v>
      </c>
      <c r="DO6" s="33">
        <f t="shared" si="12"/>
        <v>6.48</v>
      </c>
      <c r="DP6" s="33">
        <f t="shared" si="12"/>
        <v>13.6</v>
      </c>
      <c r="DQ6" s="33">
        <f t="shared" si="12"/>
        <v>14.97</v>
      </c>
      <c r="DR6" s="32" t="str">
        <f>IF(DR7="","",IF(DR7="-","【-】","【"&amp;SUBSTITUTE(TEXT(DR7,"#,##0.00"),"-","△")&amp;"】"))</f>
        <v>【16.91】</v>
      </c>
      <c r="DS6" s="33" t="str">
        <f>IF(DS7="",NA(),DS7)</f>
        <v>-</v>
      </c>
      <c r="DT6" s="33" t="str">
        <f t="shared" ref="DT6:EB6" si="13">IF(DT7="",NA(),DT7)</f>
        <v>-</v>
      </c>
      <c r="DU6" s="33" t="str">
        <f t="shared" si="13"/>
        <v>-</v>
      </c>
      <c r="DV6" s="33" t="str">
        <f t="shared" si="13"/>
        <v>-</v>
      </c>
      <c r="DW6" s="33" t="str">
        <f t="shared" si="13"/>
        <v>-</v>
      </c>
      <c r="DX6" s="33" t="str">
        <f t="shared" si="13"/>
        <v>-</v>
      </c>
      <c r="DY6" s="33" t="str">
        <f t="shared" si="13"/>
        <v>-</v>
      </c>
      <c r="DZ6" s="33" t="str">
        <f t="shared" si="13"/>
        <v>-</v>
      </c>
      <c r="EA6" s="33" t="str">
        <f t="shared" si="13"/>
        <v>-</v>
      </c>
      <c r="EB6" s="33" t="str">
        <f t="shared" si="13"/>
        <v>-</v>
      </c>
      <c r="EC6" s="32" t="str">
        <f>IF(EC7="","",IF(EC7="-","【-】","【"&amp;SUBSTITUTE(TEXT(EC7,"#,##0.00"),"-","△")&amp;"】"))</f>
        <v>【-】</v>
      </c>
      <c r="ED6" s="33" t="str">
        <f>IF(ED7="",NA(),ED7)</f>
        <v>-</v>
      </c>
      <c r="EE6" s="33" t="str">
        <f t="shared" ref="EE6:EM6" si="14">IF(EE7="",NA(),EE7)</f>
        <v>-</v>
      </c>
      <c r="EF6" s="33" t="str">
        <f t="shared" si="14"/>
        <v>-</v>
      </c>
      <c r="EG6" s="33" t="str">
        <f t="shared" si="14"/>
        <v>-</v>
      </c>
      <c r="EH6" s="33" t="str">
        <f t="shared" si="14"/>
        <v>-</v>
      </c>
      <c r="EI6" s="33" t="str">
        <f t="shared" si="14"/>
        <v>-</v>
      </c>
      <c r="EJ6" s="33" t="str">
        <f t="shared" si="14"/>
        <v>-</v>
      </c>
      <c r="EK6" s="33" t="str">
        <f t="shared" si="14"/>
        <v>-</v>
      </c>
      <c r="EL6" s="33" t="str">
        <f t="shared" si="14"/>
        <v>-</v>
      </c>
      <c r="EM6" s="33" t="str">
        <f t="shared" si="14"/>
        <v>-</v>
      </c>
      <c r="EN6" s="32" t="str">
        <f>IF(EN7="","",IF(EN7="-","【-】","【"&amp;SUBSTITUTE(TEXT(EN7,"#,##0.00"),"-","△")&amp;"】"))</f>
        <v>【-】</v>
      </c>
    </row>
    <row r="7" spans="1:147" s="34" customFormat="1">
      <c r="A7" s="26"/>
      <c r="B7" s="35">
        <v>2015</v>
      </c>
      <c r="C7" s="35">
        <v>414018</v>
      </c>
      <c r="D7" s="35">
        <v>46</v>
      </c>
      <c r="E7" s="35">
        <v>18</v>
      </c>
      <c r="F7" s="35">
        <v>0</v>
      </c>
      <c r="G7" s="35">
        <v>0</v>
      </c>
      <c r="H7" s="35" t="s">
        <v>95</v>
      </c>
      <c r="I7" s="35" t="s">
        <v>96</v>
      </c>
      <c r="J7" s="35" t="s">
        <v>97</v>
      </c>
      <c r="K7" s="35" t="s">
        <v>98</v>
      </c>
      <c r="L7" s="35" t="s">
        <v>99</v>
      </c>
      <c r="M7" s="36" t="s">
        <v>100</v>
      </c>
      <c r="N7" s="36">
        <v>45.88</v>
      </c>
      <c r="O7" s="36">
        <v>17.86</v>
      </c>
      <c r="P7" s="36">
        <v>100</v>
      </c>
      <c r="Q7" s="36">
        <v>3456</v>
      </c>
      <c r="R7" s="36">
        <v>20723</v>
      </c>
      <c r="S7" s="36">
        <v>65.849999999999994</v>
      </c>
      <c r="T7" s="36">
        <v>314.7</v>
      </c>
      <c r="U7" s="36">
        <v>3692</v>
      </c>
      <c r="V7" s="36">
        <v>60.71</v>
      </c>
      <c r="W7" s="36">
        <v>60.81</v>
      </c>
      <c r="X7" s="36">
        <v>100.35</v>
      </c>
      <c r="Y7" s="36">
        <v>100.2</v>
      </c>
      <c r="Z7" s="36">
        <v>100.77</v>
      </c>
      <c r="AA7" s="36">
        <v>100.92</v>
      </c>
      <c r="AB7" s="36">
        <v>101.59</v>
      </c>
      <c r="AC7" s="36">
        <v>101.13</v>
      </c>
      <c r="AD7" s="36">
        <v>97.09</v>
      </c>
      <c r="AE7" s="36">
        <v>89.7</v>
      </c>
      <c r="AF7" s="36">
        <v>90.66</v>
      </c>
      <c r="AG7" s="36">
        <v>89.69</v>
      </c>
      <c r="AH7" s="36">
        <v>85.56</v>
      </c>
      <c r="AI7" s="36">
        <v>0</v>
      </c>
      <c r="AJ7" s="36">
        <v>0</v>
      </c>
      <c r="AK7" s="36">
        <v>0</v>
      </c>
      <c r="AL7" s="36">
        <v>0</v>
      </c>
      <c r="AM7" s="36">
        <v>0</v>
      </c>
      <c r="AN7" s="36">
        <v>121.33</v>
      </c>
      <c r="AO7" s="36">
        <v>42.06</v>
      </c>
      <c r="AP7" s="36">
        <v>76.069999999999993</v>
      </c>
      <c r="AQ7" s="36">
        <v>91.1</v>
      </c>
      <c r="AR7" s="36">
        <v>124.89</v>
      </c>
      <c r="AS7" s="36">
        <v>200.94</v>
      </c>
      <c r="AT7" s="36">
        <v>487.63</v>
      </c>
      <c r="AU7" s="36">
        <v>775.71</v>
      </c>
      <c r="AV7" s="36">
        <v>1159.0999999999999</v>
      </c>
      <c r="AW7" s="36">
        <v>387.99</v>
      </c>
      <c r="AX7" s="36">
        <v>660.8</v>
      </c>
      <c r="AY7" s="36">
        <v>378.53</v>
      </c>
      <c r="AZ7" s="36">
        <v>701.64</v>
      </c>
      <c r="BA7" s="36">
        <v>377.59</v>
      </c>
      <c r="BB7" s="36">
        <v>247.48</v>
      </c>
      <c r="BC7" s="36">
        <v>221.76</v>
      </c>
      <c r="BD7" s="36">
        <v>160.94999999999999</v>
      </c>
      <c r="BE7" s="36">
        <v>0</v>
      </c>
      <c r="BF7" s="36">
        <v>0</v>
      </c>
      <c r="BG7" s="36">
        <v>0</v>
      </c>
      <c r="BH7" s="36">
        <v>0</v>
      </c>
      <c r="BI7" s="36">
        <v>192.31</v>
      </c>
      <c r="BJ7" s="36">
        <v>421.01</v>
      </c>
      <c r="BK7" s="36">
        <v>430.64</v>
      </c>
      <c r="BL7" s="36">
        <v>446.63</v>
      </c>
      <c r="BM7" s="36">
        <v>416.91</v>
      </c>
      <c r="BN7" s="36">
        <v>392.19</v>
      </c>
      <c r="BO7" s="36">
        <v>345.93</v>
      </c>
      <c r="BP7" s="36">
        <v>55.57</v>
      </c>
      <c r="BQ7" s="36">
        <v>61.01</v>
      </c>
      <c r="BR7" s="36">
        <v>68.06</v>
      </c>
      <c r="BS7" s="36">
        <v>59.7</v>
      </c>
      <c r="BT7" s="36">
        <v>58.67</v>
      </c>
      <c r="BU7" s="36">
        <v>58.98</v>
      </c>
      <c r="BV7" s="36">
        <v>58.78</v>
      </c>
      <c r="BW7" s="36">
        <v>58.53</v>
      </c>
      <c r="BX7" s="36">
        <v>57.93</v>
      </c>
      <c r="BY7" s="36">
        <v>57.03</v>
      </c>
      <c r="BZ7" s="36">
        <v>59.44</v>
      </c>
      <c r="CA7" s="36">
        <v>277.61</v>
      </c>
      <c r="CB7" s="36">
        <v>266.52999999999997</v>
      </c>
      <c r="CC7" s="36">
        <v>251.85</v>
      </c>
      <c r="CD7" s="36">
        <v>288.31</v>
      </c>
      <c r="CE7" s="36">
        <v>292.29000000000002</v>
      </c>
      <c r="CF7" s="36">
        <v>253.84</v>
      </c>
      <c r="CG7" s="36">
        <v>257.02999999999997</v>
      </c>
      <c r="CH7" s="36">
        <v>266.57</v>
      </c>
      <c r="CI7" s="36">
        <v>276.93</v>
      </c>
      <c r="CJ7" s="36">
        <v>283.73</v>
      </c>
      <c r="CK7" s="36">
        <v>272.79000000000002</v>
      </c>
      <c r="CL7" s="36">
        <v>63.47</v>
      </c>
      <c r="CM7" s="36">
        <v>65.06</v>
      </c>
      <c r="CN7" s="36">
        <v>62.62</v>
      </c>
      <c r="CO7" s="36">
        <v>60.34</v>
      </c>
      <c r="CP7" s="36">
        <v>59.48</v>
      </c>
      <c r="CQ7" s="36">
        <v>60.03</v>
      </c>
      <c r="CR7" s="36">
        <v>61.93</v>
      </c>
      <c r="CS7" s="36">
        <v>58.06</v>
      </c>
      <c r="CT7" s="36">
        <v>59.08</v>
      </c>
      <c r="CU7" s="36">
        <v>58.25</v>
      </c>
      <c r="CV7" s="36">
        <v>58.84</v>
      </c>
      <c r="CW7" s="36">
        <v>100</v>
      </c>
      <c r="CX7" s="36">
        <v>100</v>
      </c>
      <c r="CY7" s="36">
        <v>100</v>
      </c>
      <c r="CZ7" s="36">
        <v>100</v>
      </c>
      <c r="DA7" s="36">
        <v>100</v>
      </c>
      <c r="DB7" s="36">
        <v>76.8</v>
      </c>
      <c r="DC7" s="36">
        <v>77.25</v>
      </c>
      <c r="DD7" s="36">
        <v>75.790000000000006</v>
      </c>
      <c r="DE7" s="36">
        <v>77.12</v>
      </c>
      <c r="DF7" s="36">
        <v>68.150000000000006</v>
      </c>
      <c r="DG7" s="36">
        <v>74.349999999999994</v>
      </c>
      <c r="DH7" s="36">
        <v>6.82</v>
      </c>
      <c r="DI7" s="36">
        <v>8.09</v>
      </c>
      <c r="DJ7" s="36">
        <v>9.18</v>
      </c>
      <c r="DK7" s="36">
        <v>23.72</v>
      </c>
      <c r="DL7" s="36">
        <v>25.66</v>
      </c>
      <c r="DM7" s="36">
        <v>7.74</v>
      </c>
      <c r="DN7" s="36">
        <v>6.32</v>
      </c>
      <c r="DO7" s="36">
        <v>6.48</v>
      </c>
      <c r="DP7" s="36">
        <v>13.6</v>
      </c>
      <c r="DQ7" s="36">
        <v>14.97</v>
      </c>
      <c r="DR7" s="36">
        <v>16.91</v>
      </c>
      <c r="DS7" s="36" t="s">
        <v>100</v>
      </c>
      <c r="DT7" s="36" t="s">
        <v>100</v>
      </c>
      <c r="DU7" s="36" t="s">
        <v>100</v>
      </c>
      <c r="DV7" s="36" t="s">
        <v>100</v>
      </c>
      <c r="DW7" s="36" t="s">
        <v>100</v>
      </c>
      <c r="DX7" s="36" t="s">
        <v>100</v>
      </c>
      <c r="DY7" s="36" t="s">
        <v>100</v>
      </c>
      <c r="DZ7" s="36" t="s">
        <v>100</v>
      </c>
      <c r="EA7" s="36" t="s">
        <v>100</v>
      </c>
      <c r="EB7" s="36" t="s">
        <v>100</v>
      </c>
      <c r="EC7" s="36" t="s">
        <v>100</v>
      </c>
      <c r="ED7" s="36" t="s">
        <v>100</v>
      </c>
      <c r="EE7" s="36" t="s">
        <v>100</v>
      </c>
      <c r="EF7" s="36" t="s">
        <v>100</v>
      </c>
      <c r="EG7" s="36" t="s">
        <v>100</v>
      </c>
      <c r="EH7" s="36" t="s">
        <v>100</v>
      </c>
      <c r="EI7" s="36" t="s">
        <v>100</v>
      </c>
      <c r="EJ7" s="36" t="s">
        <v>100</v>
      </c>
      <c r="EK7" s="36" t="s">
        <v>100</v>
      </c>
      <c r="EL7" s="36" t="s">
        <v>100</v>
      </c>
      <c r="EM7" s="36" t="s">
        <v>100</v>
      </c>
      <c r="EN7" s="36" t="s">
        <v>100</v>
      </c>
    </row>
    <row r="8" spans="1:147">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c r="EO8" s="37"/>
      <c r="EP8" s="37"/>
      <c r="EQ8" s="37"/>
    </row>
    <row r="9" spans="1:147">
      <c r="A9" s="38"/>
      <c r="B9" s="38" t="s">
        <v>101</v>
      </c>
      <c r="C9" s="38" t="s">
        <v>102</v>
      </c>
      <c r="D9" s="38" t="s">
        <v>103</v>
      </c>
      <c r="E9" s="38" t="s">
        <v>104</v>
      </c>
      <c r="F9" s="38" t="s">
        <v>105</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7">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FJ-USER</cp:lastModifiedBy>
  <dcterms:created xsi:type="dcterms:W3CDTF">2017-02-08T02:42:46Z</dcterms:created>
  <dcterms:modified xsi:type="dcterms:W3CDTF">2017-02-14T01:05:09Z</dcterms:modified>
  <cp:category/>
</cp:coreProperties>
</file>