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<sst xmlns="http://schemas.openxmlformats.org/spreadsheetml/2006/main" count="254" uniqueCount="111">
  <si>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</si>
  <si>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</si>
  <si>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</si>
  <si>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</si>
  <si>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</si>
  <si>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</si>
  <si>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</si>
  <si>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</si>
  <si>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</si>
  <si>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</si>
  <si>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</si>
  <si>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</si>
  <si>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</si>
  <si>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</si>
  <si>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</si>
  <si>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</si>
  <si>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</si>
  <si>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</si>
  <si>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</si>
  <si>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</si>
  <si>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</si>
  <si>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</si>
  <si>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</si>
  <si>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</si>
  <si>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</si>
  <si>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</si>
  <si>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</si>
  <si>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</si>
  <si>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</si>
  <si>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</si>
  <si>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</si>
  <si>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</si>
  <si>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</si>
  <si>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</si>
  <si>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</si>
  <si>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</si>
  <si>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</si>
  <si>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</si>
  <si>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</si>
  <si>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</si>
  <si>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</si>
  <si>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</si>
  <si>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</si>
  <si>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</si>
  <si>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</si>
  <si>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</si>
  <si>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</si>
  <si>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</si>
  <si>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</si>
  <si>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</si>
  <si>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</si>
  <si>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</si>
  <si>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</si>
  <si>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</si>
  <si>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</si>
  <si>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</si>
  <si>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</si>
  <si>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</si>
  <si>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</si>
  <si>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</si>
  <si>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</si>
  <si>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</si>
  <si>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</si>
  <si>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</si>
  <si>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</si>
  <si>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</si>
  <si>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</si>
  <si>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</si>
  <si>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</si>
  <si>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</si>
  <si>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</si>
  <si>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</si>
  <si>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</si>
  <si>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</si>
  <si>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</si>
  <si>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</si>
  <si>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</si>
  <si>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</si>
  <si>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</si>
  <si>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</si>
  <si>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</si>
  <si>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</si>
  <si>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</si>
  <si>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</si>
  <si>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</si>
  <si>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</si>
  <si>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</si>
  <si>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</si>
  <si>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</si>
  <si>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</si>
  <si>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</si>
  <si>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</si>
  <si>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</si>
  <si>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</si>
  <si>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</si>
  <si>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</si>
  <si>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小城市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</si>
  <si>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</si>
  <si>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</si>
  <si>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</si>
  <si>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</si>
  <si>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</si>
  <si>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</si>
  <si>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</si>
  <si>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</si>
  <si>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</si>
  <si>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</si>
  <si>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</si>
  <si>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当市の特定地域生活排水処理について、収益的収支比率が100％を超えており、企業債残高対事業規模比率が、類似団体と比べて著しく低い水準になっており、経営の健全性・効率性が確保されているように見られる。しかし、起債借入は平成26年からとなっており、今後は起債償還に伴う歳出の増加が見込まれるので、経営改善を図っていくことが必要である。
　また、経費回収率、施設利用率は類似団体と比較して効率的な状況なので維持来ていきたい。
　水洗化率については事業開始から数年程度のため低い水準となっている。</t>
    <rPh sb="1" eb="3">
      <t>トウシ</t>
    </rPh>
    <rPh sb="4" eb="6">
      <t>トクテイ</t>
    </rPh>
    <rPh sb="6" eb="8">
      <t>チイキ</t>
    </rPh>
    <rPh sb="8" eb="10">
      <t>セイカツ</t>
    </rPh>
    <rPh sb="10" eb="12">
      <t>ハイスイ</t>
    </rPh>
    <rPh sb="12" eb="14">
      <t>ショリ</t>
    </rPh>
    <rPh sb="19" eb="22">
      <t>シュウエキテキ</t>
    </rPh>
    <rPh sb="22" eb="24">
      <t>シュウシ</t>
    </rPh>
    <rPh sb="24" eb="26">
      <t>ヒリツ</t>
    </rPh>
    <rPh sb="32" eb="33">
      <t>コ</t>
    </rPh>
    <rPh sb="38" eb="40">
      <t>キギョウ</t>
    </rPh>
    <rPh sb="40" eb="41">
      <t>サイ</t>
    </rPh>
    <rPh sb="41" eb="43">
      <t>ザンダカ</t>
    </rPh>
    <rPh sb="43" eb="44">
      <t>タイ</t>
    </rPh>
    <rPh sb="44" eb="46">
      <t>ジギョウ</t>
    </rPh>
    <rPh sb="46" eb="48">
      <t>キボ</t>
    </rPh>
    <rPh sb="48" eb="50">
      <t>ヒリツ</t>
    </rPh>
    <rPh sb="52" eb="54">
      <t>ルイジ</t>
    </rPh>
    <rPh sb="54" eb="56">
      <t>ダンタイ</t>
    </rPh>
    <rPh sb="57" eb="58">
      <t>クラ</t>
    </rPh>
    <rPh sb="60" eb="61">
      <t>イチジル</t>
    </rPh>
    <rPh sb="63" eb="64">
      <t>ヒク</t>
    </rPh>
    <rPh sb="65" eb="67">
      <t>スイジュン</t>
    </rPh>
    <rPh sb="74" eb="76">
      <t>ケイエイ</t>
    </rPh>
    <rPh sb="77" eb="80">
      <t>ケンゼンセイ</t>
    </rPh>
    <rPh sb="81" eb="84">
      <t>コウリツセイ</t>
    </rPh>
    <rPh sb="85" eb="87">
      <t>カクホ</t>
    </rPh>
    <rPh sb="95" eb="96">
      <t>ミ</t>
    </rPh>
    <rPh sb="104" eb="106">
      <t>キサイ</t>
    </rPh>
    <rPh sb="106" eb="108">
      <t>カリイレ</t>
    </rPh>
    <rPh sb="109" eb="111">
      <t>ヘイセイ</t>
    </rPh>
    <rPh sb="113" eb="114">
      <t>ネン</t>
    </rPh>
    <rPh sb="123" eb="125">
      <t>コンゴ</t>
    </rPh>
    <rPh sb="126" eb="128">
      <t>キサイ</t>
    </rPh>
    <rPh sb="128" eb="130">
      <t>ショウカン</t>
    </rPh>
    <rPh sb="131" eb="132">
      <t>トモナ</t>
    </rPh>
    <rPh sb="133" eb="135">
      <t>サイシュツ</t>
    </rPh>
    <rPh sb="136" eb="138">
      <t>ゾウカ</t>
    </rPh>
    <rPh sb="139" eb="141">
      <t>ミコ</t>
    </rPh>
    <rPh sb="147" eb="149">
      <t>ケイエイ</t>
    </rPh>
    <rPh sb="149" eb="151">
      <t>カイゼン</t>
    </rPh>
    <rPh sb="152" eb="153">
      <t>ハカ</t>
    </rPh>
    <rPh sb="160" eb="162">
      <t>ヒツヨウ</t>
    </rPh>
    <rPh sb="171" eb="173">
      <t>ケイヒ</t>
    </rPh>
    <rPh sb="173" eb="175">
      <t>カイシュウ</t>
    </rPh>
    <rPh sb="175" eb="176">
      <t>リツ</t>
    </rPh>
    <rPh sb="177" eb="179">
      <t>シセツ</t>
    </rPh>
    <rPh sb="179" eb="182">
      <t>リヨウリツ</t>
    </rPh>
    <rPh sb="183" eb="185">
      <t>ルイジ</t>
    </rPh>
    <rPh sb="185" eb="187">
      <t>ダンタイ</t>
    </rPh>
    <rPh sb="188" eb="190">
      <t>ヒカク</t>
    </rPh>
    <rPh sb="192" eb="195">
      <t>コウリツテキ</t>
    </rPh>
    <rPh sb="196" eb="198">
      <t>ジョウキョウ</t>
    </rPh>
    <rPh sb="201" eb="203">
      <t>イジ</t>
    </rPh>
    <rPh sb="203" eb="204">
      <t>キ</t>
    </rPh>
    <rPh sb="212" eb="215">
      <t>スイセンカ</t>
    </rPh>
    <rPh sb="215" eb="216">
      <t>リツ</t>
    </rPh>
    <rPh sb="221" eb="223">
      <t>ジギョウ</t>
    </rPh>
    <rPh sb="223" eb="225">
      <t>カイシ</t>
    </rPh>
    <rPh sb="227" eb="229">
      <t>スウネン</t>
    </rPh>
    <rPh sb="229" eb="231">
      <t>テイド</t>
    </rPh>
    <rPh sb="234" eb="235">
      <t>ヒク</t>
    </rPh>
    <rPh sb="236" eb="238">
      <t>スイジュン</t>
    </rPh>
    <phoneticPr fontId="4"/>
  </si>
  <si>
    <t>　当市の特定地域生活排水処理には市が浄化槽を設置するものと、個人が設置した浄化槽を市に帰属するものがある。
　当市で設置した浄化槽は、法定耐用年数を経過したものはない。しかし、帰属を受けた浄化槽はブロワの部品交換や本体の補修工事を行い帰属を受けているが、経年劣化による修繕が発生しているものが出てきた。</t>
    <rPh sb="1" eb="3">
      <t>トウシ</t>
    </rPh>
    <rPh sb="4" eb="6">
      <t>トクテイ</t>
    </rPh>
    <rPh sb="6" eb="8">
      <t>チイキ</t>
    </rPh>
    <rPh sb="8" eb="10">
      <t>セイカツ</t>
    </rPh>
    <rPh sb="10" eb="12">
      <t>ハイスイ</t>
    </rPh>
    <rPh sb="12" eb="14">
      <t>ショリ</t>
    </rPh>
    <rPh sb="16" eb="17">
      <t>シ</t>
    </rPh>
    <rPh sb="18" eb="21">
      <t>ジョウカソウ</t>
    </rPh>
    <rPh sb="22" eb="24">
      <t>セッチ</t>
    </rPh>
    <rPh sb="30" eb="32">
      <t>コジン</t>
    </rPh>
    <rPh sb="33" eb="35">
      <t>セッチ</t>
    </rPh>
    <rPh sb="37" eb="40">
      <t>ジョウカソウ</t>
    </rPh>
    <rPh sb="41" eb="42">
      <t>シ</t>
    </rPh>
    <rPh sb="43" eb="45">
      <t>キゾク</t>
    </rPh>
    <rPh sb="55" eb="57">
      <t>トウシ</t>
    </rPh>
    <rPh sb="58" eb="60">
      <t>セッチ</t>
    </rPh>
    <rPh sb="62" eb="65">
      <t>ジョウカソウ</t>
    </rPh>
    <rPh sb="67" eb="69">
      <t>ホウテイ</t>
    </rPh>
    <rPh sb="69" eb="71">
      <t>タイヨウ</t>
    </rPh>
    <rPh sb="71" eb="73">
      <t>ネンスウ</t>
    </rPh>
    <rPh sb="74" eb="76">
      <t>ケイカ</t>
    </rPh>
    <rPh sb="88" eb="90">
      <t>キゾク</t>
    </rPh>
    <rPh sb="91" eb="92">
      <t>ウ</t>
    </rPh>
    <rPh sb="94" eb="97">
      <t>ジョウカソウ</t>
    </rPh>
    <rPh sb="102" eb="104">
      <t>ブヒン</t>
    </rPh>
    <rPh sb="104" eb="106">
      <t>コウカン</t>
    </rPh>
    <rPh sb="107" eb="109">
      <t>ホンタイ</t>
    </rPh>
    <rPh sb="110" eb="112">
      <t>ホシュウ</t>
    </rPh>
    <rPh sb="112" eb="114">
      <t>コウジ</t>
    </rPh>
    <rPh sb="115" eb="116">
      <t>オコナ</t>
    </rPh>
    <rPh sb="117" eb="119">
      <t>キゾク</t>
    </rPh>
    <rPh sb="120" eb="121">
      <t>ウ</t>
    </rPh>
    <rPh sb="127" eb="129">
      <t>ケイネン</t>
    </rPh>
    <rPh sb="129" eb="131">
      <t>レッカ</t>
    </rPh>
    <rPh sb="134" eb="136">
      <t>シュウゼン</t>
    </rPh>
    <rPh sb="137" eb="139">
      <t>ハッセイ</t>
    </rPh>
    <rPh sb="146" eb="147">
      <t>デ</t>
    </rPh>
    <phoneticPr fontId="4"/>
  </si>
  <si>
    <t>　今後、浄化槽の修繕や起債償還などにより歳出の増加が見込まれる。そのため、事業進捗状況を確認しながら、現在個別契約している浄化槽を、効率的に維持管理できるよう集約化を図り、委託業務の効率化により維持管理費の削減につなげていきたい。</t>
    <rPh sb="1" eb="3">
      <t>コンゴ</t>
    </rPh>
    <rPh sb="4" eb="7">
      <t>ジョウカソウ</t>
    </rPh>
    <rPh sb="8" eb="10">
      <t>シュウゼン</t>
    </rPh>
    <rPh sb="11" eb="13">
      <t>キサイ</t>
    </rPh>
    <rPh sb="13" eb="15">
      <t>ショウカン</t>
    </rPh>
    <rPh sb="20" eb="22">
      <t>サイシュツ</t>
    </rPh>
    <rPh sb="23" eb="25">
      <t>ゾウカ</t>
    </rPh>
    <rPh sb="26" eb="28">
      <t>ミコ</t>
    </rPh>
    <rPh sb="37" eb="39">
      <t>ジギョウ</t>
    </rPh>
    <rPh sb="39" eb="41">
      <t>シンチョク</t>
    </rPh>
    <rPh sb="41" eb="43">
      <t>ジョウキョウ</t>
    </rPh>
    <rPh sb="44" eb="46">
      <t>カクニン</t>
    </rPh>
    <rPh sb="51" eb="53">
      <t>ゲンザイ</t>
    </rPh>
    <rPh sb="53" eb="55">
      <t>コベツ</t>
    </rPh>
    <rPh sb="55" eb="57">
      <t>ケイヤク</t>
    </rPh>
    <rPh sb="61" eb="64">
      <t>ジョウカソウ</t>
    </rPh>
    <rPh sb="66" eb="69">
      <t>コウリツテキ</t>
    </rPh>
    <rPh sb="70" eb="72">
      <t>イジ</t>
    </rPh>
    <rPh sb="72" eb="74">
      <t>カンリ</t>
    </rPh>
    <rPh sb="79" eb="82">
      <t>シュウヤクカ</t>
    </rPh>
    <rPh sb="83" eb="84">
      <t>ハカ</t>
    </rPh>
    <rPh sb="86" eb="88">
      <t>イタク</t>
    </rPh>
    <rPh sb="88" eb="90">
      <t>ギョウム</t>
    </rPh>
    <rPh sb="91" eb="94">
      <t>コウリツカ</t>
    </rPh>
    <rPh sb="97" eb="99">
      <t>イジ</t>
    </rPh>
    <rPh sb="99" eb="102">
      <t>カンリヒ</t>
    </rPh>
    <rPh sb="103" eb="105">
      <t>サクゲン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</si>
</sst>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731584"/>
        <c:axId val="4173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1731584"/>
        <c:axId val="41733504"/>
      </c:lineChart>
      <c:dateAx>
        <c:axId val="41731584"/>
        <c:scaling>
          <c:orientation val="minMax"/>
        </c:scaling>
        <c:delete val="1"/>
        <c:axPos val="b"/>
        <c:numFmt formatCode="ge" sourceLinked="1"/>
        <c:majorTickMark val="none"/>
        <c:minorTickMark val="none"/>
        <c:tickLblPos val="none"/>
        <c:crossAx val="41733504"/>
        <c:crosses val="autoZero"/>
        <c:auto val="1"/>
        <c:lblOffset val="100"/>
        <c:baseTimeUnit val="years"/>
      </c:dateAx>
      <c:valAx>
        <c:axId val="4173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13.33</c:v>
                </c:pt>
                <c:pt idx="3">
                  <c:v>372.73</c:v>
                </c:pt>
                <c:pt idx="4">
                  <c:v>72.260000000000005</c:v>
                </c:pt>
              </c:numCache>
            </c:numRef>
          </c:val>
        </c:ser>
        <c:dLbls>
          <c:showLegendKey val="0"/>
          <c:showVal val="0"/>
          <c:showCatName val="0"/>
          <c:showSerName val="0"/>
          <c:showPercent val="0"/>
          <c:showBubbleSize val="0"/>
        </c:dLbls>
        <c:gapWidth val="150"/>
        <c:axId val="78686080"/>
        <c:axId val="7868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58.06</c:v>
                </c:pt>
                <c:pt idx="3">
                  <c:v>59.08</c:v>
                </c:pt>
                <c:pt idx="4">
                  <c:v>58.25</c:v>
                </c:pt>
              </c:numCache>
            </c:numRef>
          </c:val>
          <c:smooth val="0"/>
        </c:ser>
        <c:dLbls>
          <c:showLegendKey val="0"/>
          <c:showVal val="0"/>
          <c:showCatName val="0"/>
          <c:showSerName val="0"/>
          <c:showPercent val="0"/>
          <c:showBubbleSize val="0"/>
        </c:dLbls>
        <c:marker val="1"/>
        <c:smooth val="0"/>
        <c:axId val="78686080"/>
        <c:axId val="78688256"/>
      </c:lineChart>
      <c:dateAx>
        <c:axId val="78686080"/>
        <c:scaling>
          <c:orientation val="minMax"/>
        </c:scaling>
        <c:delete val="1"/>
        <c:axPos val="b"/>
        <c:numFmt formatCode="ge" sourceLinked="1"/>
        <c:majorTickMark val="none"/>
        <c:minorTickMark val="none"/>
        <c:tickLblPos val="none"/>
        <c:crossAx val="78688256"/>
        <c:crosses val="autoZero"/>
        <c:auto val="1"/>
        <c:lblOffset val="100"/>
        <c:baseTimeUnit val="years"/>
      </c:dateAx>
      <c:valAx>
        <c:axId val="7868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2.6</c:v>
                </c:pt>
                <c:pt idx="3">
                  <c:v>11.77</c:v>
                </c:pt>
                <c:pt idx="4">
                  <c:v>15.98</c:v>
                </c:pt>
              </c:numCache>
            </c:numRef>
          </c:val>
        </c:ser>
        <c:dLbls>
          <c:showLegendKey val="0"/>
          <c:showVal val="0"/>
          <c:showCatName val="0"/>
          <c:showSerName val="0"/>
          <c:showPercent val="0"/>
          <c:showBubbleSize val="0"/>
        </c:dLbls>
        <c:gapWidth val="150"/>
        <c:axId val="118846976"/>
        <c:axId val="11884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18846976"/>
        <c:axId val="118848896"/>
      </c:lineChart>
      <c:dateAx>
        <c:axId val="118846976"/>
        <c:scaling>
          <c:orientation val="minMax"/>
        </c:scaling>
        <c:delete val="1"/>
        <c:axPos val="b"/>
        <c:numFmt formatCode="ge" sourceLinked="1"/>
        <c:majorTickMark val="none"/>
        <c:minorTickMark val="none"/>
        <c:tickLblPos val="none"/>
        <c:crossAx val="118848896"/>
        <c:crosses val="autoZero"/>
        <c:auto val="1"/>
        <c:lblOffset val="100"/>
        <c:baseTimeUnit val="years"/>
      </c:dateAx>
      <c:valAx>
        <c:axId val="11884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132.6</c:v>
                </c:pt>
                <c:pt idx="3">
                  <c:v>117.1</c:v>
                </c:pt>
                <c:pt idx="4">
                  <c:v>132.72</c:v>
                </c:pt>
              </c:numCache>
            </c:numRef>
          </c:val>
        </c:ser>
        <c:dLbls>
          <c:showLegendKey val="0"/>
          <c:showVal val="0"/>
          <c:showCatName val="0"/>
          <c:showSerName val="0"/>
          <c:showPercent val="0"/>
          <c:showBubbleSize val="0"/>
        </c:dLbls>
        <c:gapWidth val="150"/>
        <c:axId val="59004032"/>
        <c:axId val="5900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004032"/>
        <c:axId val="59005952"/>
      </c:lineChart>
      <c:dateAx>
        <c:axId val="59004032"/>
        <c:scaling>
          <c:orientation val="minMax"/>
        </c:scaling>
        <c:delete val="1"/>
        <c:axPos val="b"/>
        <c:numFmt formatCode="ge" sourceLinked="1"/>
        <c:majorTickMark val="none"/>
        <c:minorTickMark val="none"/>
        <c:tickLblPos val="none"/>
        <c:crossAx val="59005952"/>
        <c:crosses val="autoZero"/>
        <c:auto val="1"/>
        <c:lblOffset val="100"/>
        <c:baseTimeUnit val="years"/>
      </c:dateAx>
      <c:valAx>
        <c:axId val="5900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0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9028224"/>
        <c:axId val="5903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028224"/>
        <c:axId val="59030144"/>
      </c:lineChart>
      <c:dateAx>
        <c:axId val="59028224"/>
        <c:scaling>
          <c:orientation val="minMax"/>
        </c:scaling>
        <c:delete val="1"/>
        <c:axPos val="b"/>
        <c:numFmt formatCode="ge" sourceLinked="1"/>
        <c:majorTickMark val="none"/>
        <c:minorTickMark val="none"/>
        <c:tickLblPos val="none"/>
        <c:crossAx val="59030144"/>
        <c:crosses val="autoZero"/>
        <c:auto val="1"/>
        <c:lblOffset val="100"/>
        <c:baseTimeUnit val="years"/>
      </c:dateAx>
      <c:valAx>
        <c:axId val="5903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2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334016"/>
        <c:axId val="753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334016"/>
        <c:axId val="75335936"/>
      </c:lineChart>
      <c:dateAx>
        <c:axId val="75334016"/>
        <c:scaling>
          <c:orientation val="minMax"/>
        </c:scaling>
        <c:delete val="1"/>
        <c:axPos val="b"/>
        <c:numFmt formatCode="ge" sourceLinked="1"/>
        <c:majorTickMark val="none"/>
        <c:minorTickMark val="none"/>
        <c:tickLblPos val="none"/>
        <c:crossAx val="75335936"/>
        <c:crosses val="autoZero"/>
        <c:auto val="1"/>
        <c:lblOffset val="100"/>
        <c:baseTimeUnit val="years"/>
      </c:dateAx>
      <c:valAx>
        <c:axId val="753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364224"/>
        <c:axId val="784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364224"/>
        <c:axId val="78462976"/>
      </c:lineChart>
      <c:dateAx>
        <c:axId val="75364224"/>
        <c:scaling>
          <c:orientation val="minMax"/>
        </c:scaling>
        <c:delete val="1"/>
        <c:axPos val="b"/>
        <c:numFmt formatCode="ge" sourceLinked="1"/>
        <c:majorTickMark val="none"/>
        <c:minorTickMark val="none"/>
        <c:tickLblPos val="none"/>
        <c:crossAx val="78462976"/>
        <c:crosses val="autoZero"/>
        <c:auto val="1"/>
        <c:lblOffset val="100"/>
        <c:baseTimeUnit val="years"/>
      </c:dateAx>
      <c:valAx>
        <c:axId val="784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6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485376"/>
        <c:axId val="7849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485376"/>
        <c:axId val="78499840"/>
      </c:lineChart>
      <c:dateAx>
        <c:axId val="78485376"/>
        <c:scaling>
          <c:orientation val="minMax"/>
        </c:scaling>
        <c:delete val="1"/>
        <c:axPos val="b"/>
        <c:numFmt formatCode="ge" sourceLinked="1"/>
        <c:majorTickMark val="none"/>
        <c:minorTickMark val="none"/>
        <c:tickLblPos val="none"/>
        <c:crossAx val="78499840"/>
        <c:crosses val="autoZero"/>
        <c:auto val="1"/>
        <c:lblOffset val="100"/>
        <c:baseTimeUnit val="years"/>
      </c:dateAx>
      <c:valAx>
        <c:axId val="7849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8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formatCode="#,##0.00;&quot;△&quot;#,##0.00">
                  <c:v>0</c:v>
                </c:pt>
                <c:pt idx="3">
                  <c:v>99.87</c:v>
                </c:pt>
                <c:pt idx="4">
                  <c:v>132.13</c:v>
                </c:pt>
              </c:numCache>
            </c:numRef>
          </c:val>
        </c:ser>
        <c:dLbls>
          <c:showLegendKey val="0"/>
          <c:showVal val="0"/>
          <c:showCatName val="0"/>
          <c:showSerName val="0"/>
          <c:showPercent val="0"/>
          <c:showBubbleSize val="0"/>
        </c:dLbls>
        <c:gapWidth val="150"/>
        <c:axId val="78594048"/>
        <c:axId val="7859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446.63</c:v>
                </c:pt>
                <c:pt idx="3">
                  <c:v>416.91</c:v>
                </c:pt>
                <c:pt idx="4">
                  <c:v>392.19</c:v>
                </c:pt>
              </c:numCache>
            </c:numRef>
          </c:val>
          <c:smooth val="0"/>
        </c:ser>
        <c:dLbls>
          <c:showLegendKey val="0"/>
          <c:showVal val="0"/>
          <c:showCatName val="0"/>
          <c:showSerName val="0"/>
          <c:showPercent val="0"/>
          <c:showBubbleSize val="0"/>
        </c:dLbls>
        <c:marker val="1"/>
        <c:smooth val="0"/>
        <c:axId val="78594048"/>
        <c:axId val="78595968"/>
      </c:lineChart>
      <c:dateAx>
        <c:axId val="78594048"/>
        <c:scaling>
          <c:orientation val="minMax"/>
        </c:scaling>
        <c:delete val="1"/>
        <c:axPos val="b"/>
        <c:numFmt formatCode="ge" sourceLinked="1"/>
        <c:majorTickMark val="none"/>
        <c:minorTickMark val="none"/>
        <c:tickLblPos val="none"/>
        <c:crossAx val="78595968"/>
        <c:crosses val="autoZero"/>
        <c:auto val="1"/>
        <c:lblOffset val="100"/>
        <c:baseTimeUnit val="years"/>
      </c:dateAx>
      <c:valAx>
        <c:axId val="7859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9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8.9</c:v>
                </c:pt>
                <c:pt idx="3">
                  <c:v>90.66</c:v>
                </c:pt>
                <c:pt idx="4">
                  <c:v>86.18</c:v>
                </c:pt>
              </c:numCache>
            </c:numRef>
          </c:val>
        </c:ser>
        <c:dLbls>
          <c:showLegendKey val="0"/>
          <c:showVal val="0"/>
          <c:showCatName val="0"/>
          <c:showSerName val="0"/>
          <c:showPercent val="0"/>
          <c:showBubbleSize val="0"/>
        </c:dLbls>
        <c:gapWidth val="150"/>
        <c:axId val="78617984"/>
        <c:axId val="7863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58.53</c:v>
                </c:pt>
                <c:pt idx="3">
                  <c:v>57.93</c:v>
                </c:pt>
                <c:pt idx="4">
                  <c:v>57.03</c:v>
                </c:pt>
              </c:numCache>
            </c:numRef>
          </c:val>
          <c:smooth val="0"/>
        </c:ser>
        <c:dLbls>
          <c:showLegendKey val="0"/>
          <c:showVal val="0"/>
          <c:showCatName val="0"/>
          <c:showSerName val="0"/>
          <c:showPercent val="0"/>
          <c:showBubbleSize val="0"/>
        </c:dLbls>
        <c:marker val="1"/>
        <c:smooth val="0"/>
        <c:axId val="78617984"/>
        <c:axId val="78636544"/>
      </c:lineChart>
      <c:dateAx>
        <c:axId val="78617984"/>
        <c:scaling>
          <c:orientation val="minMax"/>
        </c:scaling>
        <c:delete val="1"/>
        <c:axPos val="b"/>
        <c:numFmt formatCode="ge" sourceLinked="1"/>
        <c:majorTickMark val="none"/>
        <c:minorTickMark val="none"/>
        <c:tickLblPos val="none"/>
        <c:crossAx val="78636544"/>
        <c:crosses val="autoZero"/>
        <c:auto val="1"/>
        <c:lblOffset val="100"/>
        <c:baseTimeUnit val="years"/>
      </c:dateAx>
      <c:valAx>
        <c:axId val="786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1410.64</c:v>
                </c:pt>
                <c:pt idx="3">
                  <c:v>223.41</c:v>
                </c:pt>
                <c:pt idx="4">
                  <c:v>196.47</c:v>
                </c:pt>
              </c:numCache>
            </c:numRef>
          </c:val>
        </c:ser>
        <c:dLbls>
          <c:showLegendKey val="0"/>
          <c:showVal val="0"/>
          <c:showCatName val="0"/>
          <c:showSerName val="0"/>
          <c:showPercent val="0"/>
          <c:showBubbleSize val="0"/>
        </c:dLbls>
        <c:gapWidth val="150"/>
        <c:axId val="78649984"/>
        <c:axId val="7867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266.57</c:v>
                </c:pt>
                <c:pt idx="3">
                  <c:v>276.93</c:v>
                </c:pt>
                <c:pt idx="4">
                  <c:v>283.73</c:v>
                </c:pt>
              </c:numCache>
            </c:numRef>
          </c:val>
          <c:smooth val="0"/>
        </c:ser>
        <c:dLbls>
          <c:showLegendKey val="0"/>
          <c:showVal val="0"/>
          <c:showCatName val="0"/>
          <c:showSerName val="0"/>
          <c:showPercent val="0"/>
          <c:showBubbleSize val="0"/>
        </c:dLbls>
        <c:marker val="1"/>
        <c:smooth val="0"/>
        <c:axId val="78649984"/>
        <c:axId val="78672640"/>
      </c:lineChart>
      <c:dateAx>
        <c:axId val="78649984"/>
        <c:scaling>
          <c:orientation val="minMax"/>
        </c:scaling>
        <c:delete val="1"/>
        <c:axPos val="b"/>
        <c:numFmt formatCode="ge" sourceLinked="1"/>
        <c:majorTickMark val="none"/>
        <c:minorTickMark val="none"/>
        <c:tickLblPos val="none"/>
        <c:crossAx val="78672640"/>
        <c:crosses val="autoZero"/>
        <c:auto val="1"/>
        <c:lblOffset val="100"/>
        <c:baseTimeUnit val="years"/>
      </c:dateAx>
      <c:valAx>
        <c:axId val="7867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小城市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45851</v>
      </c>
      <c r="AM8" s="64"/>
      <c r="AN8" s="64"/>
      <c r="AO8" s="64"/>
      <c r="AP8" s="64"/>
      <c r="AQ8" s="64"/>
      <c r="AR8" s="64"/>
      <c r="AS8" s="64"/>
      <c r="AT8" s="63">
        <f>データ!S6</f>
        <v>95.81</v>
      </c>
      <c r="AU8" s="63"/>
      <c r="AV8" s="63"/>
      <c r="AW8" s="63"/>
      <c r="AX8" s="63"/>
      <c r="AY8" s="63"/>
      <c r="AZ8" s="63"/>
      <c r="BA8" s="63"/>
      <c r="BB8" s="63">
        <f>データ!T6</f>
        <v>478.56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11.77</v>
      </c>
      <c r="Q10" s="63"/>
      <c r="R10" s="63"/>
      <c r="S10" s="63"/>
      <c r="T10" s="63"/>
      <c r="U10" s="63"/>
      <c r="V10" s="63"/>
      <c r="W10" s="63">
        <f>データ!P6</f>
        <v>100</v>
      </c>
      <c r="X10" s="63"/>
      <c r="Y10" s="63"/>
      <c r="Z10" s="63"/>
      <c r="AA10" s="63"/>
      <c r="AB10" s="63"/>
      <c r="AC10" s="63"/>
      <c r="AD10" s="64">
        <f>データ!Q6</f>
        <v>2970</v>
      </c>
      <c r="AE10" s="64"/>
      <c r="AF10" s="64"/>
      <c r="AG10" s="64"/>
      <c r="AH10" s="64"/>
      <c r="AI10" s="64"/>
      <c r="AJ10" s="64"/>
      <c r="AK10" s="2"/>
      <c r="AL10" s="64">
        <f>データ!U6</f>
        <v>5375</v>
      </c>
      <c r="AM10" s="64"/>
      <c r="AN10" s="64"/>
      <c r="AO10" s="64"/>
      <c r="AP10" s="64"/>
      <c r="AQ10" s="64"/>
      <c r="AR10" s="64"/>
      <c r="AS10" s="64"/>
      <c r="AT10" s="63">
        <f>データ!V6</f>
        <v>0.5</v>
      </c>
      <c r="AU10" s="63"/>
      <c r="AV10" s="63"/>
      <c r="AW10" s="63"/>
      <c r="AX10" s="63"/>
      <c r="AY10" s="63"/>
      <c r="AZ10" s="63"/>
      <c r="BA10" s="63"/>
      <c r="BB10" s="63">
        <f>データ!W6</f>
        <v>10750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412082</v>
      </c>
      <c r="D6" s="31">
        <f t="shared" si="3"/>
        <v>47</v>
      </c>
      <c r="E6" s="31">
        <f t="shared" si="3"/>
        <v>18</v>
      </c>
      <c r="F6" s="31">
        <f t="shared" si="3"/>
        <v>0</v>
      </c>
      <c r="G6" s="31">
        <f t="shared" si="3"/>
        <v>0</v>
      </c>
      <c r="H6" s="31" t="str">
        <f t="shared" si="3"/>
        <v>佐賀県　小城市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11.77</v>
      </c>
      <c r="P6" s="32">
        <f t="shared" si="3"/>
        <v>100</v>
      </c>
      <c r="Q6" s="32">
        <f t="shared" si="3"/>
        <v>2970</v>
      </c>
      <c r="R6" s="32">
        <f t="shared" si="3"/>
        <v>45851</v>
      </c>
      <c r="S6" s="32">
        <f t="shared" si="3"/>
        <v>95.81</v>
      </c>
      <c r="T6" s="32">
        <f t="shared" si="3"/>
        <v>478.56</v>
      </c>
      <c r="U6" s="32">
        <f t="shared" si="3"/>
        <v>5375</v>
      </c>
      <c r="V6" s="32">
        <f t="shared" si="3"/>
        <v>0.5</v>
      </c>
      <c r="W6" s="32">
        <f t="shared" si="3"/>
        <v>10750</v>
      </c>
      <c r="X6" s="33" t="str">
        <f>IF(X7="",NA(),X7)</f>
        <v>-</v>
      </c>
      <c r="Y6" s="33" t="str">
        <f t="shared" ref="Y6:AG6" si="4">IF(Y7="",NA(),Y7)</f>
        <v>-</v>
      </c>
      <c r="Z6" s="33">
        <f t="shared" si="4"/>
        <v>132.6</v>
      </c>
      <c r="AA6" s="33">
        <f t="shared" si="4"/>
        <v>117.1</v>
      </c>
      <c r="AB6" s="33">
        <f t="shared" si="4"/>
        <v>132.72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t="str">
        <f t="shared" ref="BF6:BN6" si="7">IF(BF7="",NA(),BF7)</f>
        <v>-</v>
      </c>
      <c r="BG6" s="32">
        <f t="shared" si="7"/>
        <v>0</v>
      </c>
      <c r="BH6" s="33">
        <f t="shared" si="7"/>
        <v>99.87</v>
      </c>
      <c r="BI6" s="33">
        <f t="shared" si="7"/>
        <v>132.13</v>
      </c>
      <c r="BJ6" s="33" t="str">
        <f t="shared" si="7"/>
        <v>-</v>
      </c>
      <c r="BK6" s="33" t="str">
        <f t="shared" si="7"/>
        <v>-</v>
      </c>
      <c r="BL6" s="33">
        <f t="shared" si="7"/>
        <v>446.63</v>
      </c>
      <c r="BM6" s="33">
        <f t="shared" si="7"/>
        <v>416.91</v>
      </c>
      <c r="BN6" s="33">
        <f t="shared" si="7"/>
        <v>392.19</v>
      </c>
      <c r="BO6" s="32" t="str">
        <f>IF(BO7="","",IF(BO7="-","【-】","【"&amp;SUBSTITUTE(TEXT(BO7,"#,##0.00"),"-","△")&amp;"】"))</f>
        <v>【345.93】</v>
      </c>
      <c r="BP6" s="33" t="str">
        <f>IF(BP7="",NA(),BP7)</f>
        <v>-</v>
      </c>
      <c r="BQ6" s="33" t="str">
        <f t="shared" ref="BQ6:BY6" si="8">IF(BQ7="",NA(),BQ7)</f>
        <v>-</v>
      </c>
      <c r="BR6" s="33">
        <f t="shared" si="8"/>
        <v>8.9</v>
      </c>
      <c r="BS6" s="33">
        <f t="shared" si="8"/>
        <v>90.66</v>
      </c>
      <c r="BT6" s="33">
        <f t="shared" si="8"/>
        <v>86.18</v>
      </c>
      <c r="BU6" s="33" t="str">
        <f t="shared" si="8"/>
        <v>-</v>
      </c>
      <c r="BV6" s="33" t="str">
        <f t="shared" si="8"/>
        <v>-</v>
      </c>
      <c r="BW6" s="33">
        <f t="shared" si="8"/>
        <v>58.53</v>
      </c>
      <c r="BX6" s="33">
        <f t="shared" si="8"/>
        <v>57.93</v>
      </c>
      <c r="BY6" s="33">
        <f t="shared" si="8"/>
        <v>57.03</v>
      </c>
      <c r="BZ6" s="32" t="str">
        <f>IF(BZ7="","",IF(BZ7="-","【-】","【"&amp;SUBSTITUTE(TEXT(BZ7,"#,##0.00"),"-","△")&amp;"】"))</f>
        <v>【59.44】</v>
      </c>
      <c r="CA6" s="33" t="str">
        <f>IF(CA7="",NA(),CA7)</f>
        <v>-</v>
      </c>
      <c r="CB6" s="33" t="str">
        <f t="shared" ref="CB6:CJ6" si="9">IF(CB7="",NA(),CB7)</f>
        <v>-</v>
      </c>
      <c r="CC6" s="33">
        <f t="shared" si="9"/>
        <v>1410.64</v>
      </c>
      <c r="CD6" s="33">
        <f t="shared" si="9"/>
        <v>223.41</v>
      </c>
      <c r="CE6" s="33">
        <f t="shared" si="9"/>
        <v>196.47</v>
      </c>
      <c r="CF6" s="33" t="str">
        <f t="shared" si="9"/>
        <v>-</v>
      </c>
      <c r="CG6" s="33" t="str">
        <f t="shared" si="9"/>
        <v>-</v>
      </c>
      <c r="CH6" s="33">
        <f t="shared" si="9"/>
        <v>266.57</v>
      </c>
      <c r="CI6" s="33">
        <f t="shared" si="9"/>
        <v>276.93</v>
      </c>
      <c r="CJ6" s="33">
        <f t="shared" si="9"/>
        <v>283.73</v>
      </c>
      <c r="CK6" s="32" t="str">
        <f>IF(CK7="","",IF(CK7="-","【-】","【"&amp;SUBSTITUTE(TEXT(CK7,"#,##0.00"),"-","△")&amp;"】"))</f>
        <v>【272.79】</v>
      </c>
      <c r="CL6" s="33" t="str">
        <f>IF(CL7="",NA(),CL7)</f>
        <v>-</v>
      </c>
      <c r="CM6" s="33" t="str">
        <f t="shared" ref="CM6:CU6" si="10">IF(CM7="",NA(),CM7)</f>
        <v>-</v>
      </c>
      <c r="CN6" s="33">
        <f t="shared" si="10"/>
        <v>13.33</v>
      </c>
      <c r="CO6" s="33">
        <f t="shared" si="10"/>
        <v>372.73</v>
      </c>
      <c r="CP6" s="33">
        <f t="shared" si="10"/>
        <v>72.260000000000005</v>
      </c>
      <c r="CQ6" s="33" t="str">
        <f t="shared" si="10"/>
        <v>-</v>
      </c>
      <c r="CR6" s="33" t="str">
        <f t="shared" si="10"/>
        <v>-</v>
      </c>
      <c r="CS6" s="33">
        <f t="shared" si="10"/>
        <v>58.06</v>
      </c>
      <c r="CT6" s="33">
        <f t="shared" si="10"/>
        <v>59.08</v>
      </c>
      <c r="CU6" s="33">
        <f t="shared" si="10"/>
        <v>58.25</v>
      </c>
      <c r="CV6" s="32" t="str">
        <f>IF(CV7="","",IF(CV7="-","【-】","【"&amp;SUBSTITUTE(TEXT(CV7,"#,##0.00"),"-","△")&amp;"】"))</f>
        <v>【58.84】</v>
      </c>
      <c r="CW6" s="33" t="str">
        <f>IF(CW7="",NA(),CW7)</f>
        <v>-</v>
      </c>
      <c r="CX6" s="33" t="str">
        <f t="shared" ref="CX6:DF6" si="11">IF(CX7="",NA(),CX7)</f>
        <v>-</v>
      </c>
      <c r="CY6" s="33">
        <f t="shared" si="11"/>
        <v>2.6</v>
      </c>
      <c r="CZ6" s="33">
        <f t="shared" si="11"/>
        <v>11.77</v>
      </c>
      <c r="DA6" s="33">
        <f t="shared" si="11"/>
        <v>15.98</v>
      </c>
      <c r="DB6" s="33" t="str">
        <f t="shared" si="11"/>
        <v>-</v>
      </c>
      <c r="DC6" s="33" t="str">
        <f t="shared" si="11"/>
        <v>-</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412082</v>
      </c>
      <c r="D7" s="35">
        <v>47</v>
      </c>
      <c r="E7" s="35">
        <v>18</v>
      </c>
      <c r="F7" s="35">
        <v>0</v>
      </c>
      <c r="G7" s="35">
        <v>0</v>
      </c>
      <c r="H7" s="35" t="s">
        <v>96</v>
      </c>
      <c r="I7" s="35" t="s">
        <v>97</v>
      </c>
      <c r="J7" s="35" t="s">
        <v>98</v>
      </c>
      <c r="K7" s="35" t="s">
        <v>99</v>
      </c>
      <c r="L7" s="35" t="s">
        <v>100</v>
      </c>
      <c r="M7" s="36" t="s">
        <v>101</v>
      </c>
      <c r="N7" s="36" t="s">
        <v>102</v>
      </c>
      <c r="O7" s="36">
        <v>11.77</v>
      </c>
      <c r="P7" s="36">
        <v>100</v>
      </c>
      <c r="Q7" s="36">
        <v>2970</v>
      </c>
      <c r="R7" s="36">
        <v>45851</v>
      </c>
      <c r="S7" s="36">
        <v>95.81</v>
      </c>
      <c r="T7" s="36">
        <v>478.56</v>
      </c>
      <c r="U7" s="36">
        <v>5375</v>
      </c>
      <c r="V7" s="36">
        <v>0.5</v>
      </c>
      <c r="W7" s="36">
        <v>10750</v>
      </c>
      <c r="X7" s="36" t="s">
        <v>101</v>
      </c>
      <c r="Y7" s="36" t="s">
        <v>101</v>
      </c>
      <c r="Z7" s="36">
        <v>132.6</v>
      </c>
      <c r="AA7" s="36">
        <v>117.1</v>
      </c>
      <c r="AB7" s="36">
        <v>132.72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t="s">
        <v>101</v>
      </c>
      <c r="BG7" s="36">
        <v>0</v>
      </c>
      <c r="BH7" s="36">
        <v>99.87</v>
      </c>
      <c r="BI7" s="36">
        <v>132.13</v>
      </c>
      <c r="BJ7" s="36" t="s">
        <v>101</v>
      </c>
      <c r="BK7" s="36" t="s">
        <v>101</v>
      </c>
      <c r="BL7" s="36">
        <v>446.63</v>
      </c>
      <c r="BM7" s="36">
        <v>416.91</v>
      </c>
      <c r="BN7" s="36">
        <v>392.19</v>
      </c>
      <c r="BO7" s="36">
        <v>345.93</v>
      </c>
      <c r="BP7" s="36" t="s">
        <v>101</v>
      </c>
      <c r="BQ7" s="36" t="s">
        <v>101</v>
      </c>
      <c r="BR7" s="36">
        <v>8.9</v>
      </c>
      <c r="BS7" s="36">
        <v>90.66</v>
      </c>
      <c r="BT7" s="36">
        <v>86.18</v>
      </c>
      <c r="BU7" s="36" t="s">
        <v>101</v>
      </c>
      <c r="BV7" s="36" t="s">
        <v>101</v>
      </c>
      <c r="BW7" s="36">
        <v>58.53</v>
      </c>
      <c r="BX7" s="36">
        <v>57.93</v>
      </c>
      <c r="BY7" s="36">
        <v>57.03</v>
      </c>
      <c r="BZ7" s="36">
        <v>59.44</v>
      </c>
      <c r="CA7" s="36" t="s">
        <v>101</v>
      </c>
      <c r="CB7" s="36" t="s">
        <v>101</v>
      </c>
      <c r="CC7" s="36">
        <v>1410.64</v>
      </c>
      <c r="CD7" s="36">
        <v>223.41</v>
      </c>
      <c r="CE7" s="36">
        <v>196.47</v>
      </c>
      <c r="CF7" s="36" t="s">
        <v>101</v>
      </c>
      <c r="CG7" s="36" t="s">
        <v>101</v>
      </c>
      <c r="CH7" s="36">
        <v>266.57</v>
      </c>
      <c r="CI7" s="36">
        <v>276.93</v>
      </c>
      <c r="CJ7" s="36">
        <v>283.73</v>
      </c>
      <c r="CK7" s="36">
        <v>272.79000000000002</v>
      </c>
      <c r="CL7" s="36" t="s">
        <v>101</v>
      </c>
      <c r="CM7" s="36" t="s">
        <v>101</v>
      </c>
      <c r="CN7" s="36">
        <v>13.33</v>
      </c>
      <c r="CO7" s="36">
        <v>372.73</v>
      </c>
      <c r="CP7" s="36">
        <v>72.260000000000005</v>
      </c>
      <c r="CQ7" s="36" t="s">
        <v>101</v>
      </c>
      <c r="CR7" s="36" t="s">
        <v>101</v>
      </c>
      <c r="CS7" s="36">
        <v>58.06</v>
      </c>
      <c r="CT7" s="36">
        <v>59.08</v>
      </c>
      <c r="CU7" s="36">
        <v>58.25</v>
      </c>
      <c r="CV7" s="36">
        <v>58.84</v>
      </c>
      <c r="CW7" s="36" t="s">
        <v>101</v>
      </c>
      <c r="CX7" s="36" t="s">
        <v>101</v>
      </c>
      <c r="CY7" s="36">
        <v>2.6</v>
      </c>
      <c r="CZ7" s="36">
        <v>11.77</v>
      </c>
      <c r="DA7" s="36">
        <v>15.98</v>
      </c>
      <c r="DB7" s="36" t="s">
        <v>101</v>
      </c>
      <c r="DC7" s="36" t="s">
        <v>101</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佐賀県</cp:lastModifiedBy>
  <cp:lastPrinted>2017-02-13T06:35:23Z</cp:lastPrinted>
  <dcterms:created xsi:type="dcterms:W3CDTF">2017-02-08T03:24:22Z</dcterms:created>
  <dcterms:modified xsi:type="dcterms:W3CDTF">2017-02-21T04:35:04Z</dcterms:modified>
  <cp:category/>
</cp:coreProperties>
</file>