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<sst xmlns="http://schemas.openxmlformats.org/spreadsheetml/2006/main" count="221" uniqueCount="111">
  <si>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</si>
  <si>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</si>
  <si>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</si>
  <si>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</si>
  <si>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</si>
  <si>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</si>
  <si>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</si>
  <si>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</si>
  <si>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</si>
  <si>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</si>
  <si>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</si>
  <si>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</si>
  <si>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</si>
  <si>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</si>
  <si>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</si>
  <si>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</si>
  <si>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</si>
  <si>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</si>
  <si>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</si>
  <si>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</si>
  <si>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</si>
  <si>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</si>
  <si>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</si>
  <si>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</si>
  <si>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</si>
  <si>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</si>
  <si>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</si>
  <si>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</si>
  <si>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</si>
  <si>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</si>
  <si>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</si>
  <si>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</si>
  <si>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</si>
  <si>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</si>
  <si>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</si>
  <si>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</si>
  <si>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</si>
  <si>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</si>
  <si>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</si>
  <si>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</si>
  <si>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</si>
  <si>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</si>
  <si>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</si>
  <si>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</si>
  <si>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</si>
  <si>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</si>
  <si>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</si>
  <si>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</si>
  <si>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</si>
  <si>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</si>
  <si>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</si>
  <si>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</si>
  <si>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</si>
  <si>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</si>
  <si>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</si>
  <si>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</si>
  <si>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</si>
  <si>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</si>
  <si>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</si>
  <si>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</si>
  <si>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</si>
  <si>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</si>
  <si>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</si>
  <si>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</si>
  <si>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</si>
  <si>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</si>
  <si>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</si>
  <si>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</si>
  <si>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</si>
  <si>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</si>
  <si>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</si>
  <si>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</si>
  <si>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</si>
  <si>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</si>
  <si>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</si>
  <si>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</si>
  <si>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</si>
  <si>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</si>
  <si>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</si>
  <si>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</si>
  <si>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</si>
  <si>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</si>
  <si>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</si>
  <si>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</si>
  <si>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</si>
  <si>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</si>
  <si>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</si>
  <si>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</si>
  <si>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</si>
  <si>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</si>
  <si>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</si>
  <si>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</si>
  <si>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</si>
  <si>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</si>
  <si>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</si>
  <si>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</si>
  <si>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太良町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</si>
  <si>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</si>
  <si>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</si>
  <si>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</si>
  <si>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</si>
  <si>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</si>
  <si>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</si>
  <si>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</si>
  <si>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</si>
  <si>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</si>
  <si>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</si>
  <si>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</si>
  <si>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処理場内の計画的な機器更新や、中継ポンプの点検及び交換などを行い長寿命化を図っている。
</t>
    <rPh sb="1" eb="3">
      <t>ショリ</t>
    </rPh>
    <rPh sb="3" eb="5">
      <t>ジョウナイ</t>
    </rPh>
    <rPh sb="6" eb="9">
      <t>ケイカクテキ</t>
    </rPh>
    <rPh sb="10" eb="12">
      <t>キキ</t>
    </rPh>
    <rPh sb="12" eb="14">
      <t>コウシン</t>
    </rPh>
    <rPh sb="16" eb="18">
      <t>チュウケイ</t>
    </rPh>
    <rPh sb="22" eb="24">
      <t>テンケン</t>
    </rPh>
    <rPh sb="24" eb="25">
      <t>オヨ</t>
    </rPh>
    <rPh sb="26" eb="28">
      <t>コウカン</t>
    </rPh>
    <rPh sb="31" eb="32">
      <t>オコナ</t>
    </rPh>
    <rPh sb="33" eb="34">
      <t>チョウ</t>
    </rPh>
    <rPh sb="34" eb="37">
      <t>ジュミョウカ</t>
    </rPh>
    <rPh sb="38" eb="39">
      <t>ハカ</t>
    </rPh>
    <phoneticPr fontId="4"/>
  </si>
  <si>
    <t>　経費回収率は４０％台の低い水準で推移しており維持管理費を一般会計繰入金で賄っている状況である。
　今後は、大幅な料金収入増は見込めないため、更なる維持管理費の見直しを検討していく。</t>
    <rPh sb="1" eb="3">
      <t>ケイヒ</t>
    </rPh>
    <rPh sb="3" eb="5">
      <t>カイシュウ</t>
    </rPh>
    <rPh sb="5" eb="6">
      <t>リツ</t>
    </rPh>
    <rPh sb="10" eb="11">
      <t>ダイ</t>
    </rPh>
    <rPh sb="12" eb="13">
      <t>ヒク</t>
    </rPh>
    <rPh sb="14" eb="16">
      <t>スイジュン</t>
    </rPh>
    <rPh sb="17" eb="19">
      <t>スイイ</t>
    </rPh>
    <rPh sb="23" eb="25">
      <t>イジ</t>
    </rPh>
    <rPh sb="25" eb="28">
      <t>カンリヒ</t>
    </rPh>
    <rPh sb="29" eb="31">
      <t>イッパン</t>
    </rPh>
    <rPh sb="31" eb="33">
      <t>カイケイ</t>
    </rPh>
    <rPh sb="33" eb="35">
      <t>クリイレ</t>
    </rPh>
    <rPh sb="35" eb="36">
      <t>キン</t>
    </rPh>
    <rPh sb="37" eb="38">
      <t>マカナ</t>
    </rPh>
    <rPh sb="42" eb="44">
      <t>ジョウキョウ</t>
    </rPh>
    <rPh sb="50" eb="52">
      <t>コンゴ</t>
    </rPh>
    <rPh sb="54" eb="56">
      <t>オオハバ</t>
    </rPh>
    <rPh sb="57" eb="59">
      <t>リョウキン</t>
    </rPh>
    <rPh sb="59" eb="61">
      <t>シュウニュウ</t>
    </rPh>
    <rPh sb="61" eb="62">
      <t>ゾウ</t>
    </rPh>
    <rPh sb="63" eb="65">
      <t>ミコ</t>
    </rPh>
    <rPh sb="71" eb="72">
      <t>サラ</t>
    </rPh>
    <rPh sb="74" eb="76">
      <t>イジ</t>
    </rPh>
    <rPh sb="76" eb="79">
      <t>カンリヒ</t>
    </rPh>
    <rPh sb="80" eb="82">
      <t>ミナオ</t>
    </rPh>
    <rPh sb="84" eb="86">
      <t>ケントウ</t>
    </rPh>
    <phoneticPr fontId="4"/>
  </si>
  <si>
    <t>○収益的収支比率は７０～８０％台で推移しており、単年度収支は赤字となっている。
○経費回収率は４０％台と低い割合で推移している。これは、当初計画の処理対象人口と比較し、高齢化、少子化による人口減が急速に進み、また不景気による観光客の減少や旅館の廃業などもあり、料金収入が年々減少し、一般会計からの繰入金に頼らざるを得ない状況が続いているためである。収入面では、接続率の向上や料金見直しについて検討を行っているが厳しい状況である。収支面では、施設稼働サイクル見直しによる電気料削減など、維持管理費の削減に一定の成果が出ている。
○有収水量の減少と汚水処理費の横ばい推移により汚水処理原価は年々増加し、平成27年度は類似団体と比較して高価となった。
○施設利用率は年々減少しているが、季節によって処理量に大きな変動があり、最大稼働率は５０％を超えている状況である。
○水洗化率は９０％を超え、比較的高い水準である。</t>
    <rPh sb="1" eb="3">
      <t>シュウエキ</t>
    </rPh>
    <rPh sb="3" eb="4">
      <t>テキ</t>
    </rPh>
    <rPh sb="4" eb="6">
      <t>シュウシ</t>
    </rPh>
    <rPh sb="6" eb="8">
      <t>ヒリツ</t>
    </rPh>
    <rPh sb="15" eb="16">
      <t>ダイ</t>
    </rPh>
    <rPh sb="17" eb="19">
      <t>スイイ</t>
    </rPh>
    <rPh sb="24" eb="27">
      <t>タンネンド</t>
    </rPh>
    <rPh sb="27" eb="29">
      <t>シュウシ</t>
    </rPh>
    <rPh sb="30" eb="32">
      <t>アカジ</t>
    </rPh>
    <rPh sb="41" eb="43">
      <t>ケイヒ</t>
    </rPh>
    <rPh sb="43" eb="45">
      <t>カイシュウ</t>
    </rPh>
    <rPh sb="45" eb="46">
      <t>リツ</t>
    </rPh>
    <rPh sb="68" eb="70">
      <t>トウショ</t>
    </rPh>
    <rPh sb="70" eb="72">
      <t>ケイカク</t>
    </rPh>
    <rPh sb="73" eb="75">
      <t>ショリ</t>
    </rPh>
    <rPh sb="75" eb="77">
      <t>タイショウ</t>
    </rPh>
    <rPh sb="77" eb="79">
      <t>ジンコウ</t>
    </rPh>
    <rPh sb="80" eb="82">
      <t>ヒカク</t>
    </rPh>
    <rPh sb="84" eb="87">
      <t>コウレイカ</t>
    </rPh>
    <rPh sb="88" eb="91">
      <t>ショウシカ</t>
    </rPh>
    <rPh sb="94" eb="97">
      <t>ジンコウゲン</t>
    </rPh>
    <rPh sb="98" eb="100">
      <t>キュウソク</t>
    </rPh>
    <rPh sb="101" eb="102">
      <t>スス</t>
    </rPh>
    <rPh sb="106" eb="109">
      <t>フケイキ</t>
    </rPh>
    <rPh sb="112" eb="115">
      <t>カンコウキャク</t>
    </rPh>
    <rPh sb="116" eb="118">
      <t>ゲンショウ</t>
    </rPh>
    <rPh sb="119" eb="121">
      <t>リョカン</t>
    </rPh>
    <rPh sb="122" eb="124">
      <t>ハイギョウ</t>
    </rPh>
    <rPh sb="130" eb="132">
      <t>リョウキン</t>
    </rPh>
    <rPh sb="132" eb="134">
      <t>シュウニュウ</t>
    </rPh>
    <rPh sb="135" eb="137">
      <t>ネンネン</t>
    </rPh>
    <rPh sb="137" eb="139">
      <t>ゲンショウ</t>
    </rPh>
    <rPh sb="141" eb="143">
      <t>イッパン</t>
    </rPh>
    <rPh sb="143" eb="145">
      <t>カイケイ</t>
    </rPh>
    <rPh sb="148" eb="150">
      <t>クリイレ</t>
    </rPh>
    <rPh sb="150" eb="151">
      <t>キン</t>
    </rPh>
    <rPh sb="152" eb="153">
      <t>タヨ</t>
    </rPh>
    <rPh sb="157" eb="158">
      <t>エ</t>
    </rPh>
    <rPh sb="160" eb="162">
      <t>ジョウキョウ</t>
    </rPh>
    <rPh sb="163" eb="164">
      <t>ツヅ</t>
    </rPh>
    <rPh sb="174" eb="177">
      <t>シュウニュウメン</t>
    </rPh>
    <rPh sb="180" eb="182">
      <t>セツゾク</t>
    </rPh>
    <rPh sb="182" eb="183">
      <t>リツ</t>
    </rPh>
    <rPh sb="184" eb="186">
      <t>コウジョウ</t>
    </rPh>
    <rPh sb="187" eb="189">
      <t>リョウキン</t>
    </rPh>
    <rPh sb="189" eb="191">
      <t>ミナオ</t>
    </rPh>
    <rPh sb="196" eb="198">
      <t>ケントウ</t>
    </rPh>
    <rPh sb="199" eb="200">
      <t>オコナ</t>
    </rPh>
    <rPh sb="205" eb="206">
      <t>キビ</t>
    </rPh>
    <rPh sb="208" eb="210">
      <t>ジョウキョウ</t>
    </rPh>
    <rPh sb="214" eb="216">
      <t>シュウシ</t>
    </rPh>
    <rPh sb="216" eb="217">
      <t>メン</t>
    </rPh>
    <rPh sb="220" eb="222">
      <t>シセツ</t>
    </rPh>
    <rPh sb="222" eb="224">
      <t>カドウ</t>
    </rPh>
    <rPh sb="228" eb="230">
      <t>ミナオ</t>
    </rPh>
    <rPh sb="234" eb="236">
      <t>デンキ</t>
    </rPh>
    <rPh sb="236" eb="237">
      <t>リョウ</t>
    </rPh>
    <rPh sb="237" eb="239">
      <t>サクゲン</t>
    </rPh>
    <rPh sb="242" eb="244">
      <t>イジ</t>
    </rPh>
    <rPh sb="244" eb="247">
      <t>カンリヒ</t>
    </rPh>
    <rPh sb="248" eb="250">
      <t>サクゲン</t>
    </rPh>
    <rPh sb="251" eb="253">
      <t>イッテイ</t>
    </rPh>
    <rPh sb="254" eb="256">
      <t>セイカ</t>
    </rPh>
    <rPh sb="257" eb="258">
      <t>デ</t>
    </rPh>
    <rPh sb="264" eb="265">
      <t>ア</t>
    </rPh>
    <rPh sb="265" eb="266">
      <t>シュウ</t>
    </rPh>
    <rPh sb="266" eb="268">
      <t>スイリョウ</t>
    </rPh>
    <rPh sb="269" eb="271">
      <t>ゲンショウ</t>
    </rPh>
    <rPh sb="272" eb="274">
      <t>オスイ</t>
    </rPh>
    <rPh sb="274" eb="276">
      <t>ショリ</t>
    </rPh>
    <rPh sb="276" eb="277">
      <t>ヒ</t>
    </rPh>
    <rPh sb="278" eb="279">
      <t>ヨコ</t>
    </rPh>
    <rPh sb="281" eb="283">
      <t>スイイ</t>
    </rPh>
    <rPh sb="293" eb="295">
      <t>ネンネン</t>
    </rPh>
    <rPh sb="295" eb="297">
      <t>ゾウカ</t>
    </rPh>
    <rPh sb="299" eb="301">
      <t>ヘイセイ</t>
    </rPh>
    <rPh sb="303" eb="305">
      <t>ネンド</t>
    </rPh>
    <rPh sb="306" eb="308">
      <t>ルイジ</t>
    </rPh>
    <rPh sb="308" eb="310">
      <t>ダンタイ</t>
    </rPh>
    <rPh sb="311" eb="313">
      <t>ヒカク</t>
    </rPh>
    <rPh sb="315" eb="317">
      <t>コウカ</t>
    </rPh>
    <rPh sb="324" eb="326">
      <t>シセツ</t>
    </rPh>
    <rPh sb="326" eb="328">
      <t>リヨウ</t>
    </rPh>
    <rPh sb="328" eb="329">
      <t>リツ</t>
    </rPh>
    <rPh sb="330" eb="332">
      <t>ネンネン</t>
    </rPh>
    <rPh sb="332" eb="334">
      <t>ゲンショウ</t>
    </rPh>
    <rPh sb="340" eb="342">
      <t>キセツ</t>
    </rPh>
    <rPh sb="346" eb="348">
      <t>ショリ</t>
    </rPh>
    <rPh sb="348" eb="349">
      <t>リョウ</t>
    </rPh>
    <rPh sb="350" eb="351">
      <t>オオ</t>
    </rPh>
    <rPh sb="353" eb="355">
      <t>ヘンドウ</t>
    </rPh>
    <rPh sb="374" eb="376">
      <t>ジョウキョウ</t>
    </rPh>
    <rPh sb="382" eb="385">
      <t>スイセンカ</t>
    </rPh>
    <rPh sb="385" eb="386">
      <t>リツ</t>
    </rPh>
    <rPh sb="391" eb="392">
      <t>コ</t>
    </rPh>
    <rPh sb="394" eb="397">
      <t>ヒカクテキ</t>
    </rPh>
    <rPh sb="397" eb="398">
      <t>タカ</t>
    </rPh>
    <rPh sb="399" eb="401">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</si>
</sst>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747200"/>
        <c:axId val="857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0.18</c:v>
                </c:pt>
              </c:numCache>
            </c:numRef>
          </c:val>
          <c:smooth val="0"/>
        </c:ser>
        <c:dLbls>
          <c:showLegendKey val="0"/>
          <c:showVal val="0"/>
          <c:showCatName val="0"/>
          <c:showSerName val="0"/>
          <c:showPercent val="0"/>
          <c:showBubbleSize val="0"/>
        </c:dLbls>
        <c:marker val="1"/>
        <c:smooth val="0"/>
        <c:axId val="85747200"/>
        <c:axId val="85749120"/>
      </c:lineChart>
      <c:dateAx>
        <c:axId val="85747200"/>
        <c:scaling>
          <c:orientation val="minMax"/>
        </c:scaling>
        <c:delete val="1"/>
        <c:axPos val="b"/>
        <c:numFmt formatCode="ge" sourceLinked="1"/>
        <c:majorTickMark val="none"/>
        <c:minorTickMark val="none"/>
        <c:tickLblPos val="none"/>
        <c:crossAx val="85749120"/>
        <c:crosses val="autoZero"/>
        <c:auto val="1"/>
        <c:lblOffset val="100"/>
        <c:baseTimeUnit val="years"/>
      </c:dateAx>
      <c:valAx>
        <c:axId val="857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43.65</c:v>
                </c:pt>
                <c:pt idx="1">
                  <c:v>37.57</c:v>
                </c:pt>
                <c:pt idx="2">
                  <c:v>35.450000000000003</c:v>
                </c:pt>
                <c:pt idx="3">
                  <c:v>32.54</c:v>
                </c:pt>
                <c:pt idx="4">
                  <c:v>33.07</c:v>
                </c:pt>
              </c:numCache>
            </c:numRef>
          </c:val>
        </c:ser>
        <c:dLbls>
          <c:showLegendKey val="0"/>
          <c:showVal val="0"/>
          <c:showCatName val="0"/>
          <c:showSerName val="0"/>
          <c:showPercent val="0"/>
          <c:showBubbleSize val="0"/>
        </c:dLbls>
        <c:gapWidth val="150"/>
        <c:axId val="88053632"/>
        <c:axId val="880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35.64</c:v>
                </c:pt>
              </c:numCache>
            </c:numRef>
          </c:val>
          <c:smooth val="0"/>
        </c:ser>
        <c:dLbls>
          <c:showLegendKey val="0"/>
          <c:showVal val="0"/>
          <c:showCatName val="0"/>
          <c:showSerName val="0"/>
          <c:showPercent val="0"/>
          <c:showBubbleSize val="0"/>
        </c:dLbls>
        <c:marker val="1"/>
        <c:smooth val="0"/>
        <c:axId val="88053632"/>
        <c:axId val="88072192"/>
      </c:lineChart>
      <c:dateAx>
        <c:axId val="88053632"/>
        <c:scaling>
          <c:orientation val="minMax"/>
        </c:scaling>
        <c:delete val="1"/>
        <c:axPos val="b"/>
        <c:numFmt formatCode="ge" sourceLinked="1"/>
        <c:majorTickMark val="none"/>
        <c:minorTickMark val="none"/>
        <c:tickLblPos val="none"/>
        <c:crossAx val="88072192"/>
        <c:crosses val="autoZero"/>
        <c:auto val="1"/>
        <c:lblOffset val="100"/>
        <c:baseTimeUnit val="years"/>
      </c:dateAx>
      <c:valAx>
        <c:axId val="880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88.47</c:v>
                </c:pt>
                <c:pt idx="1">
                  <c:v>88.32</c:v>
                </c:pt>
                <c:pt idx="2">
                  <c:v>89.04</c:v>
                </c:pt>
                <c:pt idx="3">
                  <c:v>90.55</c:v>
                </c:pt>
                <c:pt idx="4">
                  <c:v>90.43</c:v>
                </c:pt>
              </c:numCache>
            </c:numRef>
          </c:val>
        </c:ser>
        <c:dLbls>
          <c:showLegendKey val="0"/>
          <c:showVal val="0"/>
          <c:showCatName val="0"/>
          <c:showSerName val="0"/>
          <c:showPercent val="0"/>
          <c:showBubbleSize val="0"/>
        </c:dLbls>
        <c:gapWidth val="150"/>
        <c:axId val="88159744"/>
        <c:axId val="881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82.92</c:v>
                </c:pt>
              </c:numCache>
            </c:numRef>
          </c:val>
          <c:smooth val="0"/>
        </c:ser>
        <c:dLbls>
          <c:showLegendKey val="0"/>
          <c:showVal val="0"/>
          <c:showCatName val="0"/>
          <c:showSerName val="0"/>
          <c:showPercent val="0"/>
          <c:showBubbleSize val="0"/>
        </c:dLbls>
        <c:marker val="1"/>
        <c:smooth val="0"/>
        <c:axId val="88159744"/>
        <c:axId val="88161664"/>
      </c:lineChart>
      <c:dateAx>
        <c:axId val="88159744"/>
        <c:scaling>
          <c:orientation val="minMax"/>
        </c:scaling>
        <c:delete val="1"/>
        <c:axPos val="b"/>
        <c:numFmt formatCode="ge" sourceLinked="1"/>
        <c:majorTickMark val="none"/>
        <c:minorTickMark val="none"/>
        <c:tickLblPos val="none"/>
        <c:crossAx val="88161664"/>
        <c:crosses val="autoZero"/>
        <c:auto val="1"/>
        <c:lblOffset val="100"/>
        <c:baseTimeUnit val="years"/>
      </c:dateAx>
      <c:valAx>
        <c:axId val="881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74.180000000000007</c:v>
                </c:pt>
                <c:pt idx="1">
                  <c:v>82.42</c:v>
                </c:pt>
                <c:pt idx="2">
                  <c:v>82.39</c:v>
                </c:pt>
                <c:pt idx="3">
                  <c:v>87.93</c:v>
                </c:pt>
                <c:pt idx="4">
                  <c:v>82.2</c:v>
                </c:pt>
              </c:numCache>
            </c:numRef>
          </c:val>
        </c:ser>
        <c:dLbls>
          <c:showLegendKey val="0"/>
          <c:showVal val="0"/>
          <c:showCatName val="0"/>
          <c:showSerName val="0"/>
          <c:showPercent val="0"/>
          <c:showBubbleSize val="0"/>
        </c:dLbls>
        <c:gapWidth val="150"/>
        <c:axId val="85075072"/>
        <c:axId val="850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075072"/>
        <c:axId val="85076992"/>
      </c:lineChart>
      <c:dateAx>
        <c:axId val="85075072"/>
        <c:scaling>
          <c:orientation val="minMax"/>
        </c:scaling>
        <c:delete val="1"/>
        <c:axPos val="b"/>
        <c:numFmt formatCode="ge" sourceLinked="1"/>
        <c:majorTickMark val="none"/>
        <c:minorTickMark val="none"/>
        <c:tickLblPos val="none"/>
        <c:crossAx val="85076992"/>
        <c:crosses val="autoZero"/>
        <c:auto val="1"/>
        <c:lblOffset val="100"/>
        <c:baseTimeUnit val="years"/>
      </c:dateAx>
      <c:valAx>
        <c:axId val="850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103360"/>
        <c:axId val="851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03360"/>
        <c:axId val="85105280"/>
      </c:lineChart>
      <c:dateAx>
        <c:axId val="85103360"/>
        <c:scaling>
          <c:orientation val="minMax"/>
        </c:scaling>
        <c:delete val="1"/>
        <c:axPos val="b"/>
        <c:numFmt formatCode="ge" sourceLinked="1"/>
        <c:majorTickMark val="none"/>
        <c:minorTickMark val="none"/>
        <c:tickLblPos val="none"/>
        <c:crossAx val="85105280"/>
        <c:crosses val="autoZero"/>
        <c:auto val="1"/>
        <c:lblOffset val="100"/>
        <c:baseTimeUnit val="years"/>
      </c:dateAx>
      <c:valAx>
        <c:axId val="851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73568"/>
        <c:axId val="877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73568"/>
        <c:axId val="87775488"/>
      </c:lineChart>
      <c:dateAx>
        <c:axId val="87773568"/>
        <c:scaling>
          <c:orientation val="minMax"/>
        </c:scaling>
        <c:delete val="1"/>
        <c:axPos val="b"/>
        <c:numFmt formatCode="ge" sourceLinked="1"/>
        <c:majorTickMark val="none"/>
        <c:minorTickMark val="none"/>
        <c:tickLblPos val="none"/>
        <c:crossAx val="87775488"/>
        <c:crosses val="autoZero"/>
        <c:auto val="1"/>
        <c:lblOffset val="100"/>
        <c:baseTimeUnit val="years"/>
      </c:dateAx>
      <c:valAx>
        <c:axId val="877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16064"/>
        <c:axId val="878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16064"/>
        <c:axId val="87822336"/>
      </c:lineChart>
      <c:dateAx>
        <c:axId val="87816064"/>
        <c:scaling>
          <c:orientation val="minMax"/>
        </c:scaling>
        <c:delete val="1"/>
        <c:axPos val="b"/>
        <c:numFmt formatCode="ge" sourceLinked="1"/>
        <c:majorTickMark val="none"/>
        <c:minorTickMark val="none"/>
        <c:tickLblPos val="none"/>
        <c:crossAx val="87822336"/>
        <c:crosses val="autoZero"/>
        <c:auto val="1"/>
        <c:lblOffset val="100"/>
        <c:baseTimeUnit val="years"/>
      </c:dateAx>
      <c:valAx>
        <c:axId val="878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52928"/>
        <c:axId val="878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52928"/>
        <c:axId val="87859200"/>
      </c:lineChart>
      <c:dateAx>
        <c:axId val="87852928"/>
        <c:scaling>
          <c:orientation val="minMax"/>
        </c:scaling>
        <c:delete val="1"/>
        <c:axPos val="b"/>
        <c:numFmt formatCode="ge" sourceLinked="1"/>
        <c:majorTickMark val="none"/>
        <c:minorTickMark val="none"/>
        <c:tickLblPos val="none"/>
        <c:crossAx val="87859200"/>
        <c:crosses val="autoZero"/>
        <c:auto val="1"/>
        <c:lblOffset val="100"/>
        <c:baseTimeUnit val="years"/>
      </c:dateAx>
      <c:valAx>
        <c:axId val="878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870848"/>
        <c:axId val="878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1029.24</c:v>
                </c:pt>
              </c:numCache>
            </c:numRef>
          </c:val>
          <c:smooth val="0"/>
        </c:ser>
        <c:dLbls>
          <c:showLegendKey val="0"/>
          <c:showVal val="0"/>
          <c:showCatName val="0"/>
          <c:showSerName val="0"/>
          <c:showPercent val="0"/>
          <c:showBubbleSize val="0"/>
        </c:dLbls>
        <c:marker val="1"/>
        <c:smooth val="0"/>
        <c:axId val="87870848"/>
        <c:axId val="87897600"/>
      </c:lineChart>
      <c:dateAx>
        <c:axId val="87870848"/>
        <c:scaling>
          <c:orientation val="minMax"/>
        </c:scaling>
        <c:delete val="1"/>
        <c:axPos val="b"/>
        <c:numFmt formatCode="ge" sourceLinked="1"/>
        <c:majorTickMark val="none"/>
        <c:minorTickMark val="none"/>
        <c:tickLblPos val="none"/>
        <c:crossAx val="87897600"/>
        <c:crosses val="autoZero"/>
        <c:auto val="1"/>
        <c:lblOffset val="100"/>
        <c:baseTimeUnit val="years"/>
      </c:dateAx>
      <c:valAx>
        <c:axId val="878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42.21</c:v>
                </c:pt>
                <c:pt idx="1">
                  <c:v>40.479999999999997</c:v>
                </c:pt>
                <c:pt idx="2">
                  <c:v>42.24</c:v>
                </c:pt>
                <c:pt idx="3">
                  <c:v>42.49</c:v>
                </c:pt>
                <c:pt idx="4">
                  <c:v>40.03</c:v>
                </c:pt>
              </c:numCache>
            </c:numRef>
          </c:val>
        </c:ser>
        <c:dLbls>
          <c:showLegendKey val="0"/>
          <c:showVal val="0"/>
          <c:showCatName val="0"/>
          <c:showSerName val="0"/>
          <c:showPercent val="0"/>
          <c:showBubbleSize val="0"/>
        </c:dLbls>
        <c:gapWidth val="150"/>
        <c:axId val="87940096"/>
        <c:axId val="879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43.13</c:v>
                </c:pt>
              </c:numCache>
            </c:numRef>
          </c:val>
          <c:smooth val="0"/>
        </c:ser>
        <c:dLbls>
          <c:showLegendKey val="0"/>
          <c:showVal val="0"/>
          <c:showCatName val="0"/>
          <c:showSerName val="0"/>
          <c:showPercent val="0"/>
          <c:showBubbleSize val="0"/>
        </c:dLbls>
        <c:marker val="1"/>
        <c:smooth val="0"/>
        <c:axId val="87940096"/>
        <c:axId val="87946368"/>
      </c:lineChart>
      <c:dateAx>
        <c:axId val="87940096"/>
        <c:scaling>
          <c:orientation val="minMax"/>
        </c:scaling>
        <c:delete val="1"/>
        <c:axPos val="b"/>
        <c:numFmt formatCode="ge" sourceLinked="1"/>
        <c:majorTickMark val="none"/>
        <c:minorTickMark val="none"/>
        <c:tickLblPos val="none"/>
        <c:crossAx val="87946368"/>
        <c:crosses val="autoZero"/>
        <c:auto val="1"/>
        <c:lblOffset val="100"/>
        <c:baseTimeUnit val="years"/>
      </c:dateAx>
      <c:valAx>
        <c:axId val="879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276.61</c:v>
                </c:pt>
                <c:pt idx="1">
                  <c:v>337.89</c:v>
                </c:pt>
                <c:pt idx="2">
                  <c:v>346.75</c:v>
                </c:pt>
                <c:pt idx="3">
                  <c:v>378.15</c:v>
                </c:pt>
                <c:pt idx="4">
                  <c:v>398.94</c:v>
                </c:pt>
              </c:numCache>
            </c:numRef>
          </c:val>
        </c:ser>
        <c:dLbls>
          <c:showLegendKey val="0"/>
          <c:showVal val="0"/>
          <c:showCatName val="0"/>
          <c:showSerName val="0"/>
          <c:showPercent val="0"/>
          <c:showBubbleSize val="0"/>
        </c:dLbls>
        <c:gapWidth val="150"/>
        <c:axId val="88033536"/>
        <c:axId val="880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392.03</c:v>
                </c:pt>
              </c:numCache>
            </c:numRef>
          </c:val>
          <c:smooth val="0"/>
        </c:ser>
        <c:dLbls>
          <c:showLegendKey val="0"/>
          <c:showVal val="0"/>
          <c:showCatName val="0"/>
          <c:showSerName val="0"/>
          <c:showPercent val="0"/>
          <c:showBubbleSize val="0"/>
        </c:dLbls>
        <c:marker val="1"/>
        <c:smooth val="0"/>
        <c:axId val="88033536"/>
        <c:axId val="88035712"/>
      </c:lineChart>
      <c:dateAx>
        <c:axId val="88033536"/>
        <c:scaling>
          <c:orientation val="minMax"/>
        </c:scaling>
        <c:delete val="1"/>
        <c:axPos val="b"/>
        <c:numFmt formatCode="ge" sourceLinked="1"/>
        <c:majorTickMark val="none"/>
        <c:minorTickMark val="none"/>
        <c:tickLblPos val="none"/>
        <c:crossAx val="88035712"/>
        <c:crosses val="autoZero"/>
        <c:auto val="1"/>
        <c:lblOffset val="100"/>
        <c:baseTimeUnit val="years"/>
      </c:dateAx>
      <c:valAx>
        <c:axId val="880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太良町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9352</v>
      </c>
      <c r="AM8" s="64"/>
      <c r="AN8" s="64"/>
      <c r="AO8" s="64"/>
      <c r="AP8" s="64"/>
      <c r="AQ8" s="64"/>
      <c r="AR8" s="64"/>
      <c r="AS8" s="64"/>
      <c r="AT8" s="63">
        <f>データ!S6</f>
        <v>74.3</v>
      </c>
      <c r="AU8" s="63"/>
      <c r="AV8" s="63"/>
      <c r="AW8" s="63"/>
      <c r="AX8" s="63"/>
      <c r="AY8" s="63"/>
      <c r="AZ8" s="63"/>
      <c r="BA8" s="63"/>
      <c r="BB8" s="63">
        <f>データ!T6</f>
        <v>125.87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6.75</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627</v>
      </c>
      <c r="AM10" s="64"/>
      <c r="AN10" s="64"/>
      <c r="AO10" s="64"/>
      <c r="AP10" s="64"/>
      <c r="AQ10" s="64"/>
      <c r="AR10" s="64"/>
      <c r="AS10" s="64"/>
      <c r="AT10" s="63">
        <f>データ!V6</f>
        <v>0.16</v>
      </c>
      <c r="AU10" s="63"/>
      <c r="AV10" s="63"/>
      <c r="AW10" s="63"/>
      <c r="AX10" s="63"/>
      <c r="AY10" s="63"/>
      <c r="AZ10" s="63"/>
      <c r="BA10" s="63"/>
      <c r="BB10" s="63">
        <f>データ!W6</f>
        <v>3918.75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414417</v>
      </c>
      <c r="D6" s="31">
        <f t="shared" si="3"/>
        <v>47</v>
      </c>
      <c r="E6" s="31">
        <f t="shared" si="3"/>
        <v>17</v>
      </c>
      <c r="F6" s="31">
        <f t="shared" si="3"/>
        <v>6</v>
      </c>
      <c r="G6" s="31">
        <f t="shared" si="3"/>
        <v>0</v>
      </c>
      <c r="H6" s="31" t="str">
        <f t="shared" si="3"/>
        <v>佐賀県　太良町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6.75</v>
      </c>
      <c r="P6" s="32">
        <f t="shared" si="3"/>
        <v>100</v>
      </c>
      <c r="Q6" s="32">
        <f t="shared" si="3"/>
        <v>3240</v>
      </c>
      <c r="R6" s="32">
        <f t="shared" si="3"/>
        <v>9352</v>
      </c>
      <c r="S6" s="32">
        <f t="shared" si="3"/>
        <v>74.3</v>
      </c>
      <c r="T6" s="32">
        <f t="shared" si="3"/>
        <v>125.87</v>
      </c>
      <c r="U6" s="32">
        <f t="shared" si="3"/>
        <v>627</v>
      </c>
      <c r="V6" s="32">
        <f t="shared" si="3"/>
        <v>0.16</v>
      </c>
      <c r="W6" s="32">
        <f t="shared" si="3"/>
        <v>3918.75</v>
      </c>
      <c r="X6" s="33">
        <f>IF(X7="",NA(),X7)</f>
        <v>74.180000000000007</v>
      </c>
      <c r="Y6" s="33">
        <f t="shared" ref="Y6:AG6" si="4">IF(Y7="",NA(),Y7)</f>
        <v>82.42</v>
      </c>
      <c r="Z6" s="33">
        <f t="shared" si="4"/>
        <v>82.39</v>
      </c>
      <c r="AA6" s="33">
        <f t="shared" si="4"/>
        <v>87.93</v>
      </c>
      <c r="AB6" s="33">
        <f t="shared" si="4"/>
        <v>82.2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1723.1</v>
      </c>
      <c r="BK6" s="33">
        <f t="shared" si="7"/>
        <v>1665.33</v>
      </c>
      <c r="BL6" s="33">
        <f t="shared" si="7"/>
        <v>1716.47</v>
      </c>
      <c r="BM6" s="33">
        <f t="shared" si="7"/>
        <v>1741.94</v>
      </c>
      <c r="BN6" s="33">
        <f t="shared" si="7"/>
        <v>1029.24</v>
      </c>
      <c r="BO6" s="32" t="str">
        <f>IF(BO7="","",IF(BO7="-","【-】","【"&amp;SUBSTITUTE(TEXT(BO7,"#,##0.00"),"-","△")&amp;"】"))</f>
        <v>【1,052.66】</v>
      </c>
      <c r="BP6" s="33">
        <f>IF(BP7="",NA(),BP7)</f>
        <v>42.21</v>
      </c>
      <c r="BQ6" s="33">
        <f t="shared" ref="BQ6:BY6" si="8">IF(BQ7="",NA(),BQ7)</f>
        <v>40.479999999999997</v>
      </c>
      <c r="BR6" s="33">
        <f t="shared" si="8"/>
        <v>42.24</v>
      </c>
      <c r="BS6" s="33">
        <f t="shared" si="8"/>
        <v>42.49</v>
      </c>
      <c r="BT6" s="33">
        <f t="shared" si="8"/>
        <v>40.03</v>
      </c>
      <c r="BU6" s="33">
        <f t="shared" si="8"/>
        <v>35.909999999999997</v>
      </c>
      <c r="BV6" s="33">
        <f t="shared" si="8"/>
        <v>37.92</v>
      </c>
      <c r="BW6" s="33">
        <f t="shared" si="8"/>
        <v>35.049999999999997</v>
      </c>
      <c r="BX6" s="33">
        <f t="shared" si="8"/>
        <v>33.86</v>
      </c>
      <c r="BY6" s="33">
        <f t="shared" si="8"/>
        <v>43.13</v>
      </c>
      <c r="BZ6" s="32" t="str">
        <f>IF(BZ7="","",IF(BZ7="-","【-】","【"&amp;SUBSTITUTE(TEXT(BZ7,"#,##0.00"),"-","△")&amp;"】"))</f>
        <v>【40.22】</v>
      </c>
      <c r="CA6" s="33">
        <f>IF(CA7="",NA(),CA7)</f>
        <v>276.61</v>
      </c>
      <c r="CB6" s="33">
        <f t="shared" ref="CB6:CJ6" si="9">IF(CB7="",NA(),CB7)</f>
        <v>337.89</v>
      </c>
      <c r="CC6" s="33">
        <f t="shared" si="9"/>
        <v>346.75</v>
      </c>
      <c r="CD6" s="33">
        <f t="shared" si="9"/>
        <v>378.15</v>
      </c>
      <c r="CE6" s="33">
        <f t="shared" si="9"/>
        <v>398.94</v>
      </c>
      <c r="CF6" s="33">
        <f t="shared" si="9"/>
        <v>459.38</v>
      </c>
      <c r="CG6" s="33">
        <f t="shared" si="9"/>
        <v>438.71</v>
      </c>
      <c r="CH6" s="33">
        <f t="shared" si="9"/>
        <v>463.38</v>
      </c>
      <c r="CI6" s="33">
        <f t="shared" si="9"/>
        <v>510.15</v>
      </c>
      <c r="CJ6" s="33">
        <f t="shared" si="9"/>
        <v>392.03</v>
      </c>
      <c r="CK6" s="32" t="str">
        <f>IF(CK7="","",IF(CK7="-","【-】","【"&amp;SUBSTITUTE(TEXT(CK7,"#,##0.00"),"-","△")&amp;"】"))</f>
        <v>【424.58】</v>
      </c>
      <c r="CL6" s="33">
        <f>IF(CL7="",NA(),CL7)</f>
        <v>43.65</v>
      </c>
      <c r="CM6" s="33">
        <f t="shared" ref="CM6:CU6" si="10">IF(CM7="",NA(),CM7)</f>
        <v>37.57</v>
      </c>
      <c r="CN6" s="33">
        <f t="shared" si="10"/>
        <v>35.450000000000003</v>
      </c>
      <c r="CO6" s="33">
        <f t="shared" si="10"/>
        <v>32.54</v>
      </c>
      <c r="CP6" s="33">
        <f t="shared" si="10"/>
        <v>33.07</v>
      </c>
      <c r="CQ6" s="33">
        <f t="shared" si="10"/>
        <v>32.04</v>
      </c>
      <c r="CR6" s="33">
        <f t="shared" si="10"/>
        <v>33.81</v>
      </c>
      <c r="CS6" s="33">
        <f t="shared" si="10"/>
        <v>31.37</v>
      </c>
      <c r="CT6" s="33">
        <f t="shared" si="10"/>
        <v>29.86</v>
      </c>
      <c r="CU6" s="33">
        <f t="shared" si="10"/>
        <v>35.64</v>
      </c>
      <c r="CV6" s="32" t="str">
        <f>IF(CV7="","",IF(CV7="-","【-】","【"&amp;SUBSTITUTE(TEXT(CV7,"#,##0.00"),"-","△")&amp;"】"))</f>
        <v>【33.90】</v>
      </c>
      <c r="CW6" s="33">
        <f>IF(CW7="",NA(),CW7)</f>
        <v>88.47</v>
      </c>
      <c r="CX6" s="33">
        <f t="shared" ref="CX6:DF6" si="11">IF(CX7="",NA(),CX7)</f>
        <v>88.32</v>
      </c>
      <c r="CY6" s="33">
        <f t="shared" si="11"/>
        <v>89.04</v>
      </c>
      <c r="CZ6" s="33">
        <f t="shared" si="11"/>
        <v>90.55</v>
      </c>
      <c r="DA6" s="33">
        <f t="shared" si="11"/>
        <v>90.43</v>
      </c>
      <c r="DB6" s="33">
        <f t="shared" si="11"/>
        <v>68.86</v>
      </c>
      <c r="DC6" s="33">
        <f t="shared" si="11"/>
        <v>68.7</v>
      </c>
      <c r="DD6" s="33">
        <f t="shared" si="11"/>
        <v>67.38</v>
      </c>
      <c r="DE6" s="33">
        <f t="shared" si="11"/>
        <v>65.95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0.18</v>
      </c>
      <c r="EN6" s="32" t="str">
        <f>IF(EN7="","",IF(EN7="-","【-】","【"&amp;SUBSTITUTE(TEXT(EN7,"#,##0.00"),"-","△")&amp;"】"))</f>
        <v>【0.13】</v>
      </c>
    </row>
    <row r="7" spans="1:144" s="34" customFormat="1">
      <c r="A7" s="26"/>
      <c r="B7" s="35">
        <v>2015</v>
      </c>
      <c r="C7" s="35">
        <v>414417</v>
      </c>
      <c r="D7" s="35">
        <v>47</v>
      </c>
      <c r="E7" s="35">
        <v>17</v>
      </c>
      <c r="F7" s="35">
        <v>6</v>
      </c>
      <c r="G7" s="35">
        <v>0</v>
      </c>
      <c r="H7" s="35" t="s">
        <v>96</v>
      </c>
      <c r="I7" s="35" t="s">
        <v>97</v>
      </c>
      <c r="J7" s="35" t="s">
        <v>98</v>
      </c>
      <c r="K7" s="35" t="s">
        <v>99</v>
      </c>
      <c r="L7" s="35" t="s">
        <v>100</v>
      </c>
      <c r="M7" s="36" t="s">
        <v>101</v>
      </c>
      <c r="N7" s="36" t="s">
        <v>102</v>
      </c>
      <c r="O7" s="36">
        <v>6.75</v>
      </c>
      <c r="P7" s="36">
        <v>100</v>
      </c>
      <c r="Q7" s="36">
        <v>3240</v>
      </c>
      <c r="R7" s="36">
        <v>9352</v>
      </c>
      <c r="S7" s="36">
        <v>74.3</v>
      </c>
      <c r="T7" s="36">
        <v>125.87</v>
      </c>
      <c r="U7" s="36">
        <v>627</v>
      </c>
      <c r="V7" s="36">
        <v>0.16</v>
      </c>
      <c r="W7" s="36">
        <v>3918.75</v>
      </c>
      <c r="X7" s="36">
        <v>74.180000000000007</v>
      </c>
      <c r="Y7" s="36">
        <v>82.42</v>
      </c>
      <c r="Z7" s="36">
        <v>82.39</v>
      </c>
      <c r="AA7" s="36">
        <v>87.93</v>
      </c>
      <c r="AB7" s="36">
        <v>82.2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1723.1</v>
      </c>
      <c r="BK7" s="36">
        <v>1665.33</v>
      </c>
      <c r="BL7" s="36">
        <v>1716.47</v>
      </c>
      <c r="BM7" s="36">
        <v>1741.94</v>
      </c>
      <c r="BN7" s="36">
        <v>1029.24</v>
      </c>
      <c r="BO7" s="36">
        <v>1052.6600000000001</v>
      </c>
      <c r="BP7" s="36">
        <v>42.21</v>
      </c>
      <c r="BQ7" s="36">
        <v>40.479999999999997</v>
      </c>
      <c r="BR7" s="36">
        <v>42.24</v>
      </c>
      <c r="BS7" s="36">
        <v>42.49</v>
      </c>
      <c r="BT7" s="36">
        <v>40.03</v>
      </c>
      <c r="BU7" s="36">
        <v>35.909999999999997</v>
      </c>
      <c r="BV7" s="36">
        <v>37.92</v>
      </c>
      <c r="BW7" s="36">
        <v>35.049999999999997</v>
      </c>
      <c r="BX7" s="36">
        <v>33.86</v>
      </c>
      <c r="BY7" s="36">
        <v>43.13</v>
      </c>
      <c r="BZ7" s="36">
        <v>40.22</v>
      </c>
      <c r="CA7" s="36">
        <v>276.61</v>
      </c>
      <c r="CB7" s="36">
        <v>337.89</v>
      </c>
      <c r="CC7" s="36">
        <v>346.75</v>
      </c>
      <c r="CD7" s="36">
        <v>378.15</v>
      </c>
      <c r="CE7" s="36">
        <v>398.94</v>
      </c>
      <c r="CF7" s="36">
        <v>459.38</v>
      </c>
      <c r="CG7" s="36">
        <v>438.71</v>
      </c>
      <c r="CH7" s="36">
        <v>463.38</v>
      </c>
      <c r="CI7" s="36">
        <v>510.15</v>
      </c>
      <c r="CJ7" s="36">
        <v>392.03</v>
      </c>
      <c r="CK7" s="36">
        <v>424.58</v>
      </c>
      <c r="CL7" s="36">
        <v>43.65</v>
      </c>
      <c r="CM7" s="36">
        <v>37.57</v>
      </c>
      <c r="CN7" s="36">
        <v>35.450000000000003</v>
      </c>
      <c r="CO7" s="36">
        <v>32.54</v>
      </c>
      <c r="CP7" s="36">
        <v>33.07</v>
      </c>
      <c r="CQ7" s="36">
        <v>32.04</v>
      </c>
      <c r="CR7" s="36">
        <v>33.81</v>
      </c>
      <c r="CS7" s="36">
        <v>31.37</v>
      </c>
      <c r="CT7" s="36">
        <v>29.86</v>
      </c>
      <c r="CU7" s="36">
        <v>35.64</v>
      </c>
      <c r="CV7" s="36">
        <v>33.9</v>
      </c>
      <c r="CW7" s="36">
        <v>88.47</v>
      </c>
      <c r="CX7" s="36">
        <v>88.32</v>
      </c>
      <c r="CY7" s="36">
        <v>89.04</v>
      </c>
      <c r="CZ7" s="36">
        <v>90.55</v>
      </c>
      <c r="DA7" s="36">
        <v>90.43</v>
      </c>
      <c r="DB7" s="36">
        <v>68.86</v>
      </c>
      <c r="DC7" s="36">
        <v>68.7</v>
      </c>
      <c r="DD7" s="36">
        <v>67.38</v>
      </c>
      <c r="DE7" s="36">
        <v>65.95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tara</cp:lastModifiedBy>
  <cp:lastPrinted>2017-02-13T04:03:12Z</cp:lastPrinted>
  <dcterms:created xsi:type="dcterms:W3CDTF">2017-02-08T03:19:01Z</dcterms:created>
  <dcterms:modified xsi:type="dcterms:W3CDTF">2017-02-13T04:04:13Z</dcterms:modified>
  <cp:category/>
</cp:coreProperties>
</file>