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12fsv.shiroishi-net.local\01000000白石町\01100000下水道課\0002平成２８年度\04.庶務係\H28（作業中）\02運営及び事業推進\経営比較分析表\修正版\"/>
    </mc:Choice>
  </mc:AlternateContent>
  <workbookProtection workbookPassword="8649" lockStructure="1"/>
  <bookViews>
    <workbookView xWindow="0" yWindow="0" windowWidth="28800" windowHeight="1221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<sst xmlns="http://schemas.openxmlformats.org/spreadsheetml/2006/main" count="221" uniqueCount="111">
  <si>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</si>
  <si>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</si>
  <si>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</si>
  <si>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</si>
  <si>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</si>
  <si>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</si>
  <si>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</si>
  <si>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</si>
  <si>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</si>
  <si>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</si>
  <si>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</si>
  <si>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</si>
  <si>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</si>
  <si>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</si>
  <si>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</si>
  <si>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</si>
  <si>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</si>
  <si>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</si>
  <si>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</si>
  <si>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</si>
  <si>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</si>
  <si>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</si>
  <si>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</si>
  <si>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</si>
  <si>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</si>
  <si>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</si>
  <si>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</si>
  <si>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</si>
  <si>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</si>
  <si>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</si>
  <si>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</si>
  <si>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</si>
  <si>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</si>
  <si>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</si>
  <si>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</si>
  <si>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</si>
  <si>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</si>
  <si>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</si>
  <si>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</si>
  <si>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</si>
  <si>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</si>
  <si>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</si>
  <si>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</si>
  <si>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</si>
  <si>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</si>
  <si>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</si>
  <si>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</si>
  <si>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</si>
  <si>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</si>
  <si>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</si>
  <si>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</si>
  <si>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</si>
  <si>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</si>
  <si>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</si>
  <si>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</si>
  <si>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</si>
  <si>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</si>
  <si>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</si>
  <si>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</si>
  <si>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</si>
  <si>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</si>
  <si>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</si>
  <si>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</si>
  <si>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</si>
  <si>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</si>
  <si>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</si>
  <si>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</si>
  <si>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</si>
  <si>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</si>
  <si>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</si>
  <si>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</si>
  <si>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</si>
  <si>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</si>
  <si>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</si>
  <si>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</si>
  <si>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</si>
  <si>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</si>
  <si>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</si>
  <si>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</si>
  <si>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</si>
  <si>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</si>
  <si>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</si>
  <si>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</si>
  <si>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</si>
  <si>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</si>
  <si>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</si>
  <si>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</si>
  <si>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</si>
  <si>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</si>
  <si>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</si>
  <si>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</si>
  <si>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</si>
  <si>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</si>
  <si>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</si>
  <si>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</si>
  <si>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</si>
  <si>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白石町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</si>
  <si>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</si>
  <si>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</si>
  <si>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</si>
  <si>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</si>
  <si>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</si>
  <si>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</si>
  <si>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</si>
  <si>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</si>
  <si>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</si>
  <si>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</si>
  <si>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</si>
  <si>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農業集落排水事業においては、平成24年6月に須古地区水処理センターの供用開始をもって、整備事業が完了した。平成24～26年度については、須古地区の接続促進のため、下水道使用料の減免を行ったため、維持管理費の伸びに対して使用料の伸びが鈍く、収益的収支比率が落ち込んでいるが、減免期間が終了となった平成27年度には、収益的収支比率が回復している。
　依然として、単年度収支は赤字であり、維持管理費等の費用を使用料で賄うことができず、一般会計からの繰入金等に依存している。
　類似団体平均値よりも、施設利用率が低いことが、汚水処理原価の高騰につながっており、収益的収支比率の伸び悩みの要因であると考えられる。
　</t>
    <rPh sb="1" eb="3">
      <t>ノウギョウ</t>
    </rPh>
    <rPh sb="3" eb="5">
      <t>シュウラク</t>
    </rPh>
    <rPh sb="5" eb="7">
      <t>ハイスイ</t>
    </rPh>
    <rPh sb="7" eb="9">
      <t>ジギョウ</t>
    </rPh>
    <rPh sb="15" eb="17">
      <t>ヘイセイ</t>
    </rPh>
    <rPh sb="19" eb="20">
      <t>ネン</t>
    </rPh>
    <rPh sb="21" eb="22">
      <t>ガツ</t>
    </rPh>
    <rPh sb="23" eb="25">
      <t>スコ</t>
    </rPh>
    <rPh sb="25" eb="27">
      <t>チク</t>
    </rPh>
    <rPh sb="27" eb="28">
      <t>ミズ</t>
    </rPh>
    <rPh sb="28" eb="30">
      <t>ショリ</t>
    </rPh>
    <rPh sb="35" eb="37">
      <t>キョウヨウ</t>
    </rPh>
    <rPh sb="37" eb="39">
      <t>カイシ</t>
    </rPh>
    <rPh sb="44" eb="46">
      <t>セイビ</t>
    </rPh>
    <rPh sb="46" eb="48">
      <t>ジギョウ</t>
    </rPh>
    <rPh sb="49" eb="51">
      <t>カンリョウ</t>
    </rPh>
    <rPh sb="54" eb="56">
      <t>ヘイセイ</t>
    </rPh>
    <rPh sb="61" eb="63">
      <t>ネンド</t>
    </rPh>
    <rPh sb="69" eb="71">
      <t>スコ</t>
    </rPh>
    <rPh sb="71" eb="73">
      <t>チク</t>
    </rPh>
    <rPh sb="74" eb="76">
      <t>セツゾク</t>
    </rPh>
    <rPh sb="76" eb="78">
      <t>ソクシン</t>
    </rPh>
    <rPh sb="82" eb="85">
      <t>ゲスイドウ</t>
    </rPh>
    <rPh sb="85" eb="88">
      <t>シヨウリョウ</t>
    </rPh>
    <rPh sb="89" eb="91">
      <t>ゲンメン</t>
    </rPh>
    <rPh sb="92" eb="93">
      <t>オコナ</t>
    </rPh>
    <rPh sb="98" eb="100">
      <t>イジ</t>
    </rPh>
    <rPh sb="100" eb="103">
      <t>カンリヒ</t>
    </rPh>
    <rPh sb="104" eb="105">
      <t>ノ</t>
    </rPh>
    <rPh sb="107" eb="108">
      <t>タイ</t>
    </rPh>
    <rPh sb="110" eb="113">
      <t>シヨウリョウ</t>
    </rPh>
    <rPh sb="114" eb="115">
      <t>ノ</t>
    </rPh>
    <rPh sb="117" eb="118">
      <t>ニブ</t>
    </rPh>
    <rPh sb="120" eb="123">
      <t>シュウエキテキ</t>
    </rPh>
    <rPh sb="123" eb="125">
      <t>シュウシ</t>
    </rPh>
    <rPh sb="125" eb="127">
      <t>ヒリツ</t>
    </rPh>
    <rPh sb="128" eb="129">
      <t>オ</t>
    </rPh>
    <rPh sb="130" eb="131">
      <t>コ</t>
    </rPh>
    <rPh sb="137" eb="139">
      <t>ゲンメン</t>
    </rPh>
    <rPh sb="139" eb="141">
      <t>キカン</t>
    </rPh>
    <rPh sb="142" eb="144">
      <t>シュウリョウ</t>
    </rPh>
    <rPh sb="148" eb="150">
      <t>ヘイセイ</t>
    </rPh>
    <rPh sb="152" eb="154">
      <t>ネンド</t>
    </rPh>
    <rPh sb="157" eb="160">
      <t>シュウエキテキ</t>
    </rPh>
    <rPh sb="160" eb="162">
      <t>シュウシ</t>
    </rPh>
    <rPh sb="162" eb="164">
      <t>ヒリツ</t>
    </rPh>
    <rPh sb="165" eb="167">
      <t>カイフク</t>
    </rPh>
    <rPh sb="174" eb="176">
      <t>イゼン</t>
    </rPh>
    <rPh sb="180" eb="183">
      <t>タンネンド</t>
    </rPh>
    <rPh sb="183" eb="185">
      <t>シュウシ</t>
    </rPh>
    <rPh sb="186" eb="188">
      <t>アカジ</t>
    </rPh>
    <rPh sb="192" eb="194">
      <t>イジ</t>
    </rPh>
    <rPh sb="194" eb="197">
      <t>カンリヒ</t>
    </rPh>
    <rPh sb="197" eb="198">
      <t>トウ</t>
    </rPh>
    <rPh sb="199" eb="201">
      <t>ヒヨウ</t>
    </rPh>
    <rPh sb="202" eb="205">
      <t>シヨウリョウ</t>
    </rPh>
    <rPh sb="206" eb="207">
      <t>マカナ</t>
    </rPh>
    <rPh sb="215" eb="217">
      <t>イッパン</t>
    </rPh>
    <rPh sb="217" eb="219">
      <t>カイケイ</t>
    </rPh>
    <rPh sb="222" eb="224">
      <t>クリイレ</t>
    </rPh>
    <rPh sb="224" eb="225">
      <t>キン</t>
    </rPh>
    <rPh sb="225" eb="226">
      <t>トウ</t>
    </rPh>
    <rPh sb="227" eb="229">
      <t>イゾン</t>
    </rPh>
    <rPh sb="236" eb="238">
      <t>ルイジ</t>
    </rPh>
    <rPh sb="238" eb="240">
      <t>ダンタイ</t>
    </rPh>
    <rPh sb="240" eb="243">
      <t>ヘイキンチ</t>
    </rPh>
    <rPh sb="247" eb="249">
      <t>シセツ</t>
    </rPh>
    <rPh sb="249" eb="252">
      <t>リヨウリツ</t>
    </rPh>
    <rPh sb="253" eb="254">
      <t>ヒク</t>
    </rPh>
    <rPh sb="259" eb="261">
      <t>オスイ</t>
    </rPh>
    <rPh sb="261" eb="263">
      <t>ショリ</t>
    </rPh>
    <rPh sb="263" eb="265">
      <t>ゲンカ</t>
    </rPh>
    <rPh sb="266" eb="268">
      <t>コウトウ</t>
    </rPh>
    <rPh sb="277" eb="280">
      <t>シュウエキテキ</t>
    </rPh>
    <rPh sb="280" eb="282">
      <t>シュウシ</t>
    </rPh>
    <rPh sb="282" eb="284">
      <t>ヒリツ</t>
    </rPh>
    <rPh sb="285" eb="286">
      <t>ノ</t>
    </rPh>
    <rPh sb="287" eb="288">
      <t>ナヤ</t>
    </rPh>
    <rPh sb="290" eb="292">
      <t>ヨウイン</t>
    </rPh>
    <rPh sb="296" eb="297">
      <t>カンガ</t>
    </rPh>
    <phoneticPr fontId="4"/>
  </si>
  <si>
    <t>　農業集落排水事業においては、4箇所の処理施設があるが、供用開始から16年が経過した施設もあり、経年劣化や老朽化が進行している。
　平成27年度から、施設の機能強化事業を実施し、硫化水素対策装置の設置など処理場の腐食対策等を行い、施設の長寿命化を図っている。</t>
    <rPh sb="1" eb="3">
      <t>ノウギョウ</t>
    </rPh>
    <rPh sb="3" eb="5">
      <t>シュウラク</t>
    </rPh>
    <rPh sb="5" eb="7">
      <t>ハイスイ</t>
    </rPh>
    <rPh sb="7" eb="9">
      <t>ジギョウ</t>
    </rPh>
    <rPh sb="16" eb="18">
      <t>カショ</t>
    </rPh>
    <rPh sb="28" eb="30">
      <t>キョウヨウ</t>
    </rPh>
    <rPh sb="30" eb="32">
      <t>カイシ</t>
    </rPh>
    <rPh sb="36" eb="37">
      <t>ネン</t>
    </rPh>
    <rPh sb="38" eb="40">
      <t>ケイカ</t>
    </rPh>
    <rPh sb="42" eb="44">
      <t>シセツ</t>
    </rPh>
    <rPh sb="48" eb="50">
      <t>ケイネン</t>
    </rPh>
    <rPh sb="50" eb="52">
      <t>レッカ</t>
    </rPh>
    <rPh sb="53" eb="56">
      <t>ロウキュウカ</t>
    </rPh>
    <rPh sb="57" eb="59">
      <t>シンコウ</t>
    </rPh>
    <rPh sb="66" eb="68">
      <t>ヘイセイ</t>
    </rPh>
    <rPh sb="70" eb="72">
      <t>ネンド</t>
    </rPh>
    <rPh sb="75" eb="77">
      <t>シセツ</t>
    </rPh>
    <rPh sb="78" eb="80">
      <t>キノウ</t>
    </rPh>
    <rPh sb="80" eb="82">
      <t>キョウカ</t>
    </rPh>
    <rPh sb="82" eb="84">
      <t>ジギョウ</t>
    </rPh>
    <rPh sb="85" eb="87">
      <t>ジッシ</t>
    </rPh>
    <rPh sb="89" eb="91">
      <t>リュウカ</t>
    </rPh>
    <rPh sb="91" eb="93">
      <t>スイソ</t>
    </rPh>
    <rPh sb="93" eb="95">
      <t>タイサク</t>
    </rPh>
    <rPh sb="95" eb="97">
      <t>ソウチ</t>
    </rPh>
    <rPh sb="98" eb="100">
      <t>セッチ</t>
    </rPh>
    <rPh sb="102" eb="105">
      <t>ショリジョウ</t>
    </rPh>
    <rPh sb="106" eb="108">
      <t>フショク</t>
    </rPh>
    <rPh sb="108" eb="110">
      <t>タイサク</t>
    </rPh>
    <rPh sb="110" eb="111">
      <t>トウ</t>
    </rPh>
    <rPh sb="112" eb="113">
      <t>オコナ</t>
    </rPh>
    <rPh sb="115" eb="117">
      <t>シセツ</t>
    </rPh>
    <rPh sb="118" eb="122">
      <t>チョウジュミョウカ</t>
    </rPh>
    <rPh sb="123" eb="124">
      <t>ハカ</t>
    </rPh>
    <phoneticPr fontId="4"/>
  </si>
  <si>
    <t>　今後も継続して接続促進を図り、有収水量の確保と水洗化率の向上に努め、経営の健全化に努める。
　機能強化事業に取り組むとともに、施設利用率が低い施設については、統合を含めて検討し、下水道事業の経営効率化を図る。
　平成29年度は、未接続世帯への広報活動を行い、接続を促進する計画としている。</t>
    <rPh sb="1" eb="3">
      <t>コンゴ</t>
    </rPh>
    <rPh sb="4" eb="6">
      <t>ケイゾク</t>
    </rPh>
    <rPh sb="8" eb="10">
      <t>セツゾク</t>
    </rPh>
    <rPh sb="10" eb="12">
      <t>ソクシン</t>
    </rPh>
    <rPh sb="13" eb="14">
      <t>ハカ</t>
    </rPh>
    <rPh sb="16" eb="18">
      <t>ユウシュウ</t>
    </rPh>
    <rPh sb="18" eb="20">
      <t>スイリョウ</t>
    </rPh>
    <rPh sb="21" eb="23">
      <t>カクホ</t>
    </rPh>
    <rPh sb="24" eb="27">
      <t>スイセンカ</t>
    </rPh>
    <rPh sb="27" eb="28">
      <t>リツ</t>
    </rPh>
    <rPh sb="29" eb="31">
      <t>コウジョウ</t>
    </rPh>
    <rPh sb="32" eb="33">
      <t>ツト</t>
    </rPh>
    <rPh sb="35" eb="37">
      <t>ケイエイ</t>
    </rPh>
    <rPh sb="38" eb="41">
      <t>ケンゼンカ</t>
    </rPh>
    <rPh sb="42" eb="43">
      <t>ツト</t>
    </rPh>
    <rPh sb="48" eb="50">
      <t>キノウ</t>
    </rPh>
    <rPh sb="50" eb="52">
      <t>キョウカ</t>
    </rPh>
    <rPh sb="52" eb="54">
      <t>ジギョウ</t>
    </rPh>
    <rPh sb="55" eb="56">
      <t>ト</t>
    </rPh>
    <rPh sb="57" eb="58">
      <t>ク</t>
    </rPh>
    <rPh sb="64" eb="66">
      <t>シセツ</t>
    </rPh>
    <rPh sb="66" eb="69">
      <t>リヨウリツ</t>
    </rPh>
    <rPh sb="70" eb="71">
      <t>ヒク</t>
    </rPh>
    <rPh sb="72" eb="74">
      <t>シセツ</t>
    </rPh>
    <rPh sb="80" eb="82">
      <t>トウゴウ</t>
    </rPh>
    <rPh sb="83" eb="84">
      <t>フク</t>
    </rPh>
    <rPh sb="86" eb="88">
      <t>ケントウ</t>
    </rPh>
    <rPh sb="90" eb="93">
      <t>ゲスイドウ</t>
    </rPh>
    <rPh sb="93" eb="95">
      <t>ジギョウ</t>
    </rPh>
    <rPh sb="96" eb="98">
      <t>ケイエイ</t>
    </rPh>
    <rPh sb="98" eb="100">
      <t>コウリツ</t>
    </rPh>
    <rPh sb="100" eb="101">
      <t>カ</t>
    </rPh>
    <rPh sb="102" eb="103">
      <t>ハカ</t>
    </rPh>
    <rPh sb="107" eb="109">
      <t>ヘイセイ</t>
    </rPh>
    <rPh sb="111" eb="113">
      <t>ネンド</t>
    </rPh>
    <rPh sb="115" eb="118">
      <t>ミセツゾク</t>
    </rPh>
    <rPh sb="118" eb="120">
      <t>セタイ</t>
    </rPh>
    <rPh sb="122" eb="124">
      <t>コウホウ</t>
    </rPh>
    <rPh sb="124" eb="126">
      <t>カツドウ</t>
    </rPh>
    <rPh sb="127" eb="128">
      <t>オコナ</t>
    </rPh>
    <rPh sb="130" eb="132">
      <t>セツゾク</t>
    </rPh>
    <rPh sb="133" eb="135">
      <t>ソクシン</t>
    </rPh>
    <rPh sb="137" eb="139">
      <t>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</si>
</sst>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9-45E9-BF15-36A59390F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84256"/>
        <c:axId val="1487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9-45E9-BF15-36A59390F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4256"/>
        <c:axId val="148786176"/>
      </c:lineChart>
      <c:dateAx>
        <c:axId val="14878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786176"/>
        <c:crosses val="autoZero"/>
        <c:auto val="1"/>
        <c:lblOffset val="100"/>
        <c:baseTimeUnit val="years"/>
      </c:dateAx>
      <c:valAx>
        <c:axId val="1487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8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41.96</c:v>
                </c:pt>
                <c:pt idx="1">
                  <c:v>32.28</c:v>
                </c:pt>
                <c:pt idx="2">
                  <c:v>36.729999999999997</c:v>
                </c:pt>
                <c:pt idx="3">
                  <c:v>38.64</c:v>
                </c:pt>
                <c:pt idx="4">
                  <c:v>39.369999999999997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A-4221-8F76-D0F023637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23808"/>
        <c:axId val="15046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52.31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A-4221-8F76-D0F023637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23808"/>
        <c:axId val="150466944"/>
      </c:lineChart>
      <c:dateAx>
        <c:axId val="1504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66944"/>
        <c:crosses val="autoZero"/>
        <c:auto val="1"/>
        <c:lblOffset val="100"/>
        <c:baseTimeUnit val="years"/>
      </c:dateAx>
      <c:valAx>
        <c:axId val="15046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66.69</c:v>
                </c:pt>
                <c:pt idx="1">
                  <c:v>59.52</c:v>
                </c:pt>
                <c:pt idx="2">
                  <c:v>64.67</c:v>
                </c:pt>
                <c:pt idx="3">
                  <c:v>67.5</c:v>
                </c:pt>
                <c:pt idx="4">
                  <c:v>73.260000000000005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1-4856-AE6C-C478DB554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80768"/>
        <c:axId val="1504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84.32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1-4856-AE6C-C478DB554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80768"/>
        <c:axId val="150495232"/>
      </c:lineChart>
      <c:dateAx>
        <c:axId val="15048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95232"/>
        <c:crosses val="autoZero"/>
        <c:auto val="1"/>
        <c:lblOffset val="100"/>
        <c:baseTimeUnit val="years"/>
      </c:dateAx>
      <c:valAx>
        <c:axId val="1504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8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86.22</c:v>
                </c:pt>
                <c:pt idx="1">
                  <c:v>91.35</c:v>
                </c:pt>
                <c:pt idx="2">
                  <c:v>80.72</c:v>
                </c:pt>
                <c:pt idx="3">
                  <c:v>80.98</c:v>
                </c:pt>
                <c:pt idx="4">
                  <c:v>89.59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7-4144-B2FA-73C9E274B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12544"/>
        <c:axId val="14881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D7-4144-B2FA-73C9E274B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12544"/>
        <c:axId val="148814464"/>
      </c:lineChart>
      <c:dateAx>
        <c:axId val="14881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14464"/>
        <c:crosses val="autoZero"/>
        <c:auto val="1"/>
        <c:lblOffset val="100"/>
        <c:baseTimeUnit val="years"/>
      </c:dateAx>
      <c:valAx>
        <c:axId val="14881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1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4-42A0-835F-AEE3348F3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49024"/>
        <c:axId val="14885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4-42A0-835F-AEE3348F3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49024"/>
        <c:axId val="148850944"/>
      </c:lineChart>
      <c:dateAx>
        <c:axId val="14884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50944"/>
        <c:crosses val="autoZero"/>
        <c:auto val="1"/>
        <c:lblOffset val="100"/>
        <c:baseTimeUnit val="years"/>
      </c:dateAx>
      <c:valAx>
        <c:axId val="14885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4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C-4307-9DED-0302D6B82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93696"/>
        <c:axId val="14889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C-4307-9DED-0302D6B82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93696"/>
        <c:axId val="148895616"/>
      </c:lineChart>
      <c:dateAx>
        <c:axId val="14889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95616"/>
        <c:crosses val="autoZero"/>
        <c:auto val="1"/>
        <c:lblOffset val="100"/>
        <c:baseTimeUnit val="years"/>
      </c:dateAx>
      <c:valAx>
        <c:axId val="14889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9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1-4F53-98EC-D031FC6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57536"/>
        <c:axId val="1490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31-4F53-98EC-D031FC6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7536"/>
        <c:axId val="149059456"/>
      </c:lineChart>
      <c:dateAx>
        <c:axId val="14905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59456"/>
        <c:crosses val="autoZero"/>
        <c:auto val="1"/>
        <c:lblOffset val="100"/>
        <c:baseTimeUnit val="years"/>
      </c:dateAx>
      <c:valAx>
        <c:axId val="1490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5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3-4C44-B724-8CDA4EB80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93760"/>
        <c:axId val="1501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C44-B724-8CDA4EB80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93760"/>
        <c:axId val="150144512"/>
      </c:lineChart>
      <c:dateAx>
        <c:axId val="14909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44512"/>
        <c:crosses val="autoZero"/>
        <c:auto val="1"/>
        <c:lblOffset val="100"/>
        <c:baseTimeUnit val="years"/>
      </c:dateAx>
      <c:valAx>
        <c:axId val="1501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9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2847.37</c:v>
                </c:pt>
                <c:pt idx="1">
                  <c:v>2916.08</c:v>
                </c:pt>
                <c:pt idx="2">
                  <c:v>2351.83</c:v>
                </c:pt>
                <c:pt idx="3">
                  <c:v>2031.21</c:v>
                </c:pt>
                <c:pt idx="4">
                  <c:v>1695.87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A-4DE0-BBDA-71E09969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70624"/>
        <c:axId val="15017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1081.8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A-4DE0-BBDA-71E09969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70624"/>
        <c:axId val="150176896"/>
      </c:lineChart>
      <c:dateAx>
        <c:axId val="15017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76896"/>
        <c:crosses val="autoZero"/>
        <c:auto val="1"/>
        <c:lblOffset val="100"/>
        <c:baseTimeUnit val="years"/>
      </c:dateAx>
      <c:valAx>
        <c:axId val="15017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7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44.27</c:v>
                </c:pt>
                <c:pt idx="1">
                  <c:v>40.06</c:v>
                </c:pt>
                <c:pt idx="2">
                  <c:v>45.59</c:v>
                </c:pt>
                <c:pt idx="3">
                  <c:v>41.16</c:v>
                </c:pt>
                <c:pt idx="4">
                  <c:v>45.61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4-4969-B4BE-9059F8FF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42272"/>
        <c:axId val="15035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52.19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4-4969-B4BE-9059F8FF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42272"/>
        <c:axId val="150356736"/>
      </c:lineChart>
      <c:dateAx>
        <c:axId val="15034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56736"/>
        <c:crosses val="autoZero"/>
        <c:auto val="1"/>
        <c:lblOffset val="100"/>
        <c:baseTimeUnit val="years"/>
      </c:dateAx>
      <c:valAx>
        <c:axId val="15035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4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430.19</c:v>
                </c:pt>
                <c:pt idx="1">
                  <c:v>449.57</c:v>
                </c:pt>
                <c:pt idx="2">
                  <c:v>400.3</c:v>
                </c:pt>
                <c:pt idx="3">
                  <c:v>475.44</c:v>
                </c:pt>
                <c:pt idx="4">
                  <c:v>426.96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1-421C-8A2F-8EE12748D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3232"/>
        <c:axId val="15040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296.14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1-421C-8A2F-8EE12748D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83232"/>
        <c:axId val="150401792"/>
      </c:lineChart>
      <c:dateAx>
        <c:axId val="15038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01792"/>
        <c:crosses val="autoZero"/>
        <c:auto val="1"/>
        <c:lblOffset val="100"/>
        <c:baseTimeUnit val="years"/>
      </c:dateAx>
      <c:valAx>
        <c:axId val="15040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8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28" zoomScale="70" zoomScaleNormal="70" workbookViewId="0">
      <selection activeCell="CM54" sqref="CM5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佐賀県　白石町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24365</v>
      </c>
      <c r="AM8" s="64"/>
      <c r="AN8" s="64"/>
      <c r="AO8" s="64"/>
      <c r="AP8" s="64"/>
      <c r="AQ8" s="64"/>
      <c r="AR8" s="64"/>
      <c r="AS8" s="64"/>
      <c r="AT8" s="63">
        <f>データ!S6</f>
        <v>99.56</v>
      </c>
      <c r="AU8" s="63"/>
      <c r="AV8" s="63"/>
      <c r="AW8" s="63"/>
      <c r="AX8" s="63"/>
      <c r="AY8" s="63"/>
      <c r="AZ8" s="63"/>
      <c r="BA8" s="63"/>
      <c r="BB8" s="63">
        <f>データ!T6</f>
        <v>244.73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20.260000000000002</v>
      </c>
      <c r="Q10" s="63"/>
      <c r="R10" s="63"/>
      <c r="S10" s="63"/>
      <c r="T10" s="63"/>
      <c r="U10" s="63"/>
      <c r="V10" s="63"/>
      <c r="W10" s="63">
        <f>データ!P6</f>
        <v>94.55</v>
      </c>
      <c r="X10" s="63"/>
      <c r="Y10" s="63"/>
      <c r="Z10" s="63"/>
      <c r="AA10" s="63"/>
      <c r="AB10" s="63"/>
      <c r="AC10" s="63"/>
      <c r="AD10" s="64">
        <f>データ!Q6</f>
        <v>3672</v>
      </c>
      <c r="AE10" s="64"/>
      <c r="AF10" s="64"/>
      <c r="AG10" s="64"/>
      <c r="AH10" s="64"/>
      <c r="AI10" s="64"/>
      <c r="AJ10" s="64"/>
      <c r="AK10" s="2"/>
      <c r="AL10" s="64">
        <f>データ!U6</f>
        <v>4907</v>
      </c>
      <c r="AM10" s="64"/>
      <c r="AN10" s="64"/>
      <c r="AO10" s="64"/>
      <c r="AP10" s="64"/>
      <c r="AQ10" s="64"/>
      <c r="AR10" s="64"/>
      <c r="AS10" s="64"/>
      <c r="AT10" s="63">
        <f>データ!V6</f>
        <v>2.54</v>
      </c>
      <c r="AU10" s="63"/>
      <c r="AV10" s="63"/>
      <c r="AW10" s="63"/>
      <c r="AX10" s="63"/>
      <c r="AY10" s="63"/>
      <c r="AZ10" s="63"/>
      <c r="BA10" s="63"/>
      <c r="BB10" s="63">
        <f>データ!W6</f>
        <v>1931.89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414255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佐賀県　白石町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20.260000000000002</v>
      </c>
      <c r="P6" s="32">
        <f t="shared" si="3"/>
        <v>94.55</v>
      </c>
      <c r="Q6" s="32">
        <f t="shared" si="3"/>
        <v>3672</v>
      </c>
      <c r="R6" s="32">
        <f t="shared" si="3"/>
        <v>24365</v>
      </c>
      <c r="S6" s="32">
        <f t="shared" si="3"/>
        <v>99.56</v>
      </c>
      <c r="T6" s="32">
        <f t="shared" si="3"/>
        <v>244.73</v>
      </c>
      <c r="U6" s="32">
        <f t="shared" si="3"/>
        <v>4907</v>
      </c>
      <c r="V6" s="32">
        <f t="shared" si="3"/>
        <v>2.54</v>
      </c>
      <c r="W6" s="32">
        <f t="shared" si="3"/>
        <v>1931.89</v>
      </c>
      <c r="X6" s="33">
        <f>IF(X7="",NA(),X7)</f>
        <v>86.22</v>
      </c>
      <c r="Y6" s="33">
        <f t="shared" ref="Y6:AG6" si="4">IF(Y7="",NA(),Y7)</f>
        <v>91.35</v>
      </c>
      <c r="Z6" s="33">
        <f t="shared" si="4"/>
        <v>80.72</v>
      </c>
      <c r="AA6" s="33">
        <f t="shared" si="4"/>
        <v>80.98</v>
      </c>
      <c r="AB6" s="33">
        <f t="shared" si="4"/>
        <v>89.59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2847.37</v>
      </c>
      <c r="BF6" s="33">
        <f t="shared" ref="BF6:BN6" si="7">IF(BF7="",NA(),BF7)</f>
        <v>2916.08</v>
      </c>
      <c r="BG6" s="33">
        <f t="shared" si="7"/>
        <v>2351.83</v>
      </c>
      <c r="BH6" s="33">
        <f t="shared" si="7"/>
        <v>2031.21</v>
      </c>
      <c r="BI6" s="33">
        <f t="shared" si="7"/>
        <v>1695.87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44.27</v>
      </c>
      <c r="BQ6" s="33">
        <f t="shared" ref="BQ6:BY6" si="8">IF(BQ7="",NA(),BQ7)</f>
        <v>40.06</v>
      </c>
      <c r="BR6" s="33">
        <f t="shared" si="8"/>
        <v>45.59</v>
      </c>
      <c r="BS6" s="33">
        <f t="shared" si="8"/>
        <v>41.16</v>
      </c>
      <c r="BT6" s="33">
        <f t="shared" si="8"/>
        <v>45.61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430.19</v>
      </c>
      <c r="CB6" s="33">
        <f t="shared" ref="CB6:CJ6" si="9">IF(CB7="",NA(),CB7)</f>
        <v>449.57</v>
      </c>
      <c r="CC6" s="33">
        <f t="shared" si="9"/>
        <v>400.3</v>
      </c>
      <c r="CD6" s="33">
        <f t="shared" si="9"/>
        <v>475.44</v>
      </c>
      <c r="CE6" s="33">
        <f t="shared" si="9"/>
        <v>426.96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41.96</v>
      </c>
      <c r="CM6" s="33">
        <f t="shared" ref="CM6:CU6" si="10">IF(CM7="",NA(),CM7)</f>
        <v>32.28</v>
      </c>
      <c r="CN6" s="33">
        <f t="shared" si="10"/>
        <v>36.729999999999997</v>
      </c>
      <c r="CO6" s="33">
        <f t="shared" si="10"/>
        <v>38.64</v>
      </c>
      <c r="CP6" s="33">
        <f t="shared" si="10"/>
        <v>39.369999999999997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66.69</v>
      </c>
      <c r="CX6" s="33">
        <f t="shared" ref="CX6:DF6" si="11">IF(CX7="",NA(),CX7)</f>
        <v>59.52</v>
      </c>
      <c r="CY6" s="33">
        <f t="shared" si="11"/>
        <v>64.67</v>
      </c>
      <c r="CZ6" s="33">
        <f t="shared" si="11"/>
        <v>67.5</v>
      </c>
      <c r="DA6" s="33">
        <f t="shared" si="11"/>
        <v>73.260000000000005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15">
      <c r="A7" s="26"/>
      <c r="B7" s="35">
        <v>2015</v>
      </c>
      <c r="C7" s="35">
        <v>414255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20.260000000000002</v>
      </c>
      <c r="P7" s="36">
        <v>94.55</v>
      </c>
      <c r="Q7" s="36">
        <v>3672</v>
      </c>
      <c r="R7" s="36">
        <v>24365</v>
      </c>
      <c r="S7" s="36">
        <v>99.56</v>
      </c>
      <c r="T7" s="36">
        <v>244.73</v>
      </c>
      <c r="U7" s="36">
        <v>4907</v>
      </c>
      <c r="V7" s="36">
        <v>2.54</v>
      </c>
      <c r="W7" s="36">
        <v>1931.89</v>
      </c>
      <c r="X7" s="36">
        <v>86.22</v>
      </c>
      <c r="Y7" s="36">
        <v>91.35</v>
      </c>
      <c r="Z7" s="36">
        <v>80.72</v>
      </c>
      <c r="AA7" s="36">
        <v>80.98</v>
      </c>
      <c r="AB7" s="36">
        <v>89.59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2847.37</v>
      </c>
      <c r="BF7" s="36">
        <v>2916.08</v>
      </c>
      <c r="BG7" s="36">
        <v>2351.83</v>
      </c>
      <c r="BH7" s="36">
        <v>2031.21</v>
      </c>
      <c r="BI7" s="36">
        <v>1695.87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1081.8</v>
      </c>
      <c r="BO7" s="36">
        <v>1015.77</v>
      </c>
      <c r="BP7" s="36">
        <v>44.27</v>
      </c>
      <c r="BQ7" s="36">
        <v>40.06</v>
      </c>
      <c r="BR7" s="36">
        <v>45.59</v>
      </c>
      <c r="BS7" s="36">
        <v>41.16</v>
      </c>
      <c r="BT7" s="36">
        <v>45.61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52.19</v>
      </c>
      <c r="BZ7" s="36">
        <v>52.78</v>
      </c>
      <c r="CA7" s="36">
        <v>430.19</v>
      </c>
      <c r="CB7" s="36">
        <v>449.57</v>
      </c>
      <c r="CC7" s="36">
        <v>400.3</v>
      </c>
      <c r="CD7" s="36">
        <v>475.44</v>
      </c>
      <c r="CE7" s="36">
        <v>426.96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296.14</v>
      </c>
      <c r="CK7" s="36">
        <v>289.81</v>
      </c>
      <c r="CL7" s="36">
        <v>41.96</v>
      </c>
      <c r="CM7" s="36">
        <v>32.28</v>
      </c>
      <c r="CN7" s="36">
        <v>36.729999999999997</v>
      </c>
      <c r="CO7" s="36">
        <v>38.64</v>
      </c>
      <c r="CP7" s="36">
        <v>39.369999999999997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52.31</v>
      </c>
      <c r="CV7" s="36">
        <v>52.74</v>
      </c>
      <c r="CW7" s="36">
        <v>66.69</v>
      </c>
      <c r="CX7" s="36">
        <v>59.52</v>
      </c>
      <c r="CY7" s="36">
        <v>64.67</v>
      </c>
      <c r="CZ7" s="36">
        <v>67.5</v>
      </c>
      <c r="DA7" s="36">
        <v>73.260000000000005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0.01</v>
      </c>
      <c r="EN7" s="36">
        <v>0.03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牛島　一樹</cp:lastModifiedBy>
  <dcterms:created xsi:type="dcterms:W3CDTF">2017-02-08T03:15:52Z</dcterms:created>
  <dcterms:modified xsi:type="dcterms:W3CDTF">2017-02-13T04:12:54Z</dcterms:modified>
  <cp:category/>
</cp:coreProperties>
</file>