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15" yWindow="-15" windowWidth="14400" windowHeight="12780"/>
  </bookViews>
  <sheets>
    <sheet name="法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W8" i="4" s="1"/>
  <c r="K6" i="5"/>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T10" i="4"/>
  <c r="AL10" i="4"/>
  <c r="AD10" i="4"/>
  <c r="W10" i="4"/>
  <c r="P10" i="4"/>
  <c r="I10" i="4"/>
  <c r="B10" i="4"/>
  <c r="BB8" i="4"/>
  <c r="AT8" i="4"/>
  <c r="AL8" i="4"/>
  <c r="P8" i="4"/>
  <c r="I8" i="4"/>
  <c r="B8" i="4"/>
  <c r="C10" i="5" l="1"/>
  <c r="D10" i="5"/>
  <c r="E10" i="5"/>
  <c r="B10" i="5"/>
</calcChain>
</file>

<file path=xl/sharedStrings.xml><?xml version="1.0" encoding="utf-8"?>
<sst xmlns="http://schemas.openxmlformats.org/spreadsheetml/2006/main" count="220" uniqueCount="110">
  <si>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</si>
  <si>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</si>
  <si>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</si>
  <si>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</si>
  <si>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</si>
  <si>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</si>
  <si>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</si>
  <si>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</si>
  <si>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</si>
  <si>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</si>
  <si>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</si>
  <si>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</si>
  <si>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</si>
  <si>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</si>
  <si>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</si>
  <si>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</si>
  <si>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</si>
  <si>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</si>
  <si>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</si>
  <si>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</si>
  <si>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</si>
  <si>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</si>
  <si>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</si>
  <si>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</si>
  <si>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</si>
  <si>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</si>
  <si>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</si>
  <si>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</si>
  <si>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</si>
  <si>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</si>
  <si>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</si>
  <si>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</si>
  <si>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</si>
  <si>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</si>
  <si>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</si>
  <si>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</si>
  <si>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</si>
  <si>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</si>
  <si>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</si>
  <si>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</si>
  <si>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</si>
  <si>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23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</si>
  <si>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</si>
  <si>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</si>
  <si>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</si>
  <si>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</si>
  <si>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</si>
  <si>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</si>
  <si>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</si>
  <si>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</si>
  <si>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</si>
  <si>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</si>
  <si>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</si>
  <si>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</si>
  <si>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</si>
  <si>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</si>
  <si>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</si>
  <si>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</si>
  <si>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</si>
  <si>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</si>
  <si>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</si>
  <si>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</si>
  <si>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</si>
  <si>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</si>
  <si>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</si>
  <si>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</si>
  <si>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</si>
  <si>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</si>
  <si>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</si>
  <si>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</si>
  <si>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</si>
  <si>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</si>
  <si>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</si>
  <si>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</si>
  <si>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</si>
  <si>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</si>
  <si>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</si>
  <si>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</si>
  <si>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</si>
  <si>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</si>
  <si>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</si>
  <si>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</si>
  <si>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</si>
  <si>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</si>
  <si>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</si>
  <si>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</si>
  <si>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</si>
  <si>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</si>
  <si>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</si>
  <si>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</si>
  <si>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</si>
  <si>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</si>
  <si>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</si>
  <si>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</si>
  <si>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</si>
  <si>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</si>
  <si>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佐賀県　有田町</t>
  </si>
  <si>
    <t>法適用</t>
  </si>
  <si>
    <t>下水道事業</t>
  </si>
  <si>
    <t>農業集落排水</t>
  </si>
  <si>
    <t>F2</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</si>
  <si>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</si>
  <si>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</si>
  <si>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</si>
  <si>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</si>
  <si>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</si>
  <si>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</si>
  <si>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・料金収入のみで費用を賄うことは厳しく、経費回収率は100％を下回っているが、職員の異動により経費が削減されたため経常収支比率は100％を上回った。
・今後の区域内人口の減少や未接続者の事情等を踏まえると大幅な料金収入増加は見込むことはできない。
・建設改良費に充てた企業債の償還金が流動負債に含まれているため流動比率が100％を下回った。
・平成27年度に事業完了した省エネ事業の効果が出始めているため動力費の削減ができたが、機能強化事業で平成30年度まで建設改良費が発生するため引き続き現金に注視する必要がある。</t>
    <rPh sb="1" eb="3">
      <t>リョウキン</t>
    </rPh>
    <rPh sb="3" eb="5">
      <t>シュウニュウ</t>
    </rPh>
    <rPh sb="8" eb="10">
      <t>ヒヨウ</t>
    </rPh>
    <rPh sb="11" eb="12">
      <t>マカナ</t>
    </rPh>
    <rPh sb="16" eb="17">
      <t>キビ</t>
    </rPh>
    <rPh sb="20" eb="22">
      <t>ケイヒ</t>
    </rPh>
    <rPh sb="22" eb="24">
      <t>カイシュウ</t>
    </rPh>
    <rPh sb="24" eb="25">
      <t>リツ</t>
    </rPh>
    <rPh sb="31" eb="33">
      <t>シタマワ</t>
    </rPh>
    <rPh sb="39" eb="41">
      <t>ショクイン</t>
    </rPh>
    <rPh sb="42" eb="44">
      <t>イドウ</t>
    </rPh>
    <rPh sb="47" eb="49">
      <t>ケイヒ</t>
    </rPh>
    <rPh sb="50" eb="52">
      <t>サクゲン</t>
    </rPh>
    <rPh sb="57" eb="59">
      <t>ケイジョウ</t>
    </rPh>
    <rPh sb="59" eb="61">
      <t>シュウシ</t>
    </rPh>
    <rPh sb="61" eb="63">
      <t>ヒリツ</t>
    </rPh>
    <rPh sb="77" eb="79">
      <t>コンゴ</t>
    </rPh>
    <rPh sb="80" eb="83">
      <t>クイキナイ</t>
    </rPh>
    <rPh sb="83" eb="85">
      <t>ジンコウ</t>
    </rPh>
    <rPh sb="86" eb="88">
      <t>ゲンショウ</t>
    </rPh>
    <rPh sb="89" eb="92">
      <t>ミセツゾク</t>
    </rPh>
    <rPh sb="92" eb="93">
      <t>シャ</t>
    </rPh>
    <rPh sb="94" eb="96">
      <t>ジジョウ</t>
    </rPh>
    <rPh sb="96" eb="97">
      <t>トウ</t>
    </rPh>
    <rPh sb="98" eb="99">
      <t>フ</t>
    </rPh>
    <rPh sb="103" eb="105">
      <t>オオハバ</t>
    </rPh>
    <rPh sb="106" eb="108">
      <t>リョウキン</t>
    </rPh>
    <rPh sb="108" eb="110">
      <t>シュウニュウ</t>
    </rPh>
    <rPh sb="110" eb="112">
      <t>ゾウカ</t>
    </rPh>
    <rPh sb="113" eb="115">
      <t>ミコ</t>
    </rPh>
    <rPh sb="127" eb="129">
      <t>ケンセツ</t>
    </rPh>
    <rPh sb="129" eb="131">
      <t>カイリョウ</t>
    </rPh>
    <rPh sb="131" eb="132">
      <t>ヒ</t>
    </rPh>
    <rPh sb="133" eb="134">
      <t>ア</t>
    </rPh>
    <rPh sb="136" eb="138">
      <t>キギョウ</t>
    </rPh>
    <rPh sb="138" eb="139">
      <t>サイ</t>
    </rPh>
    <rPh sb="140" eb="143">
      <t>ショウカンキン</t>
    </rPh>
    <rPh sb="144" eb="146">
      <t>リュウドウ</t>
    </rPh>
    <rPh sb="146" eb="148">
      <t>フサイ</t>
    </rPh>
    <rPh sb="149" eb="150">
      <t>フク</t>
    </rPh>
    <rPh sb="157" eb="159">
      <t>リュウドウ</t>
    </rPh>
    <rPh sb="159" eb="161">
      <t>ヒリツ</t>
    </rPh>
    <rPh sb="167" eb="169">
      <t>シタマワ</t>
    </rPh>
    <rPh sb="175" eb="177">
      <t>ヘイセイ</t>
    </rPh>
    <rPh sb="179" eb="181">
      <t>ネンド</t>
    </rPh>
    <rPh sb="182" eb="184">
      <t>ジギョウ</t>
    </rPh>
    <rPh sb="184" eb="186">
      <t>カンリョウ</t>
    </rPh>
    <rPh sb="188" eb="189">
      <t>ショウ</t>
    </rPh>
    <rPh sb="191" eb="193">
      <t>ジギョウ</t>
    </rPh>
    <rPh sb="194" eb="196">
      <t>コウカ</t>
    </rPh>
    <rPh sb="197" eb="199">
      <t>デハジ</t>
    </rPh>
    <rPh sb="205" eb="207">
      <t>ドウリョク</t>
    </rPh>
    <rPh sb="207" eb="208">
      <t>ヒ</t>
    </rPh>
    <rPh sb="209" eb="211">
      <t>サクゲン</t>
    </rPh>
    <rPh sb="217" eb="219">
      <t>キノウ</t>
    </rPh>
    <rPh sb="219" eb="221">
      <t>キョウカ</t>
    </rPh>
    <rPh sb="221" eb="223">
      <t>ジギョウ</t>
    </rPh>
    <rPh sb="224" eb="226">
      <t>ヘイセイ</t>
    </rPh>
    <rPh sb="228" eb="230">
      <t>ネンド</t>
    </rPh>
    <rPh sb="232" eb="234">
      <t>ケンセツ</t>
    </rPh>
    <rPh sb="234" eb="236">
      <t>カイリョウ</t>
    </rPh>
    <rPh sb="236" eb="237">
      <t>ヒ</t>
    </rPh>
    <rPh sb="238" eb="240">
      <t>ハッセイ</t>
    </rPh>
    <rPh sb="244" eb="245">
      <t>ヒ</t>
    </rPh>
    <rPh sb="246" eb="247">
      <t>ツヅ</t>
    </rPh>
    <rPh sb="248" eb="250">
      <t>ゲンキン</t>
    </rPh>
    <rPh sb="251" eb="253">
      <t>チュウシ</t>
    </rPh>
    <rPh sb="255" eb="257">
      <t>ヒツヨウ</t>
    </rPh>
    <phoneticPr fontId="4"/>
  </si>
  <si>
    <t>・有形固定資産減価償却率は、平均を上回っているが耐用年数を上回った管渠がないため管渠老朽化率計上されていない。
・平成27年度から平成30年度に事業を行うため減価償却が増加していく。</t>
    <rPh sb="1" eb="3">
      <t>ユウケイ</t>
    </rPh>
    <rPh sb="3" eb="5">
      <t>コテイ</t>
    </rPh>
    <rPh sb="5" eb="7">
      <t>シサン</t>
    </rPh>
    <rPh sb="7" eb="9">
      <t>ゲンカ</t>
    </rPh>
    <rPh sb="9" eb="11">
      <t>ショウキャク</t>
    </rPh>
    <rPh sb="11" eb="12">
      <t>リツ</t>
    </rPh>
    <rPh sb="14" eb="16">
      <t>ヘイキン</t>
    </rPh>
    <rPh sb="17" eb="19">
      <t>ウワマワ</t>
    </rPh>
    <rPh sb="24" eb="26">
      <t>タイヨウ</t>
    </rPh>
    <rPh sb="26" eb="28">
      <t>ネンスウ</t>
    </rPh>
    <rPh sb="29" eb="31">
      <t>ウワマワ</t>
    </rPh>
    <rPh sb="33" eb="34">
      <t>カン</t>
    </rPh>
    <rPh sb="34" eb="35">
      <t>キョ</t>
    </rPh>
    <rPh sb="40" eb="41">
      <t>カン</t>
    </rPh>
    <rPh sb="41" eb="42">
      <t>キョ</t>
    </rPh>
    <rPh sb="42" eb="45">
      <t>ロウキュウカ</t>
    </rPh>
    <rPh sb="45" eb="46">
      <t>リツ</t>
    </rPh>
    <rPh sb="46" eb="48">
      <t>ケイジョウ</t>
    </rPh>
    <rPh sb="58" eb="60">
      <t>ヘイセイ</t>
    </rPh>
    <rPh sb="62" eb="64">
      <t>ネンド</t>
    </rPh>
    <rPh sb="66" eb="68">
      <t>ヘイセイ</t>
    </rPh>
    <rPh sb="70" eb="72">
      <t>ネンド</t>
    </rPh>
    <rPh sb="73" eb="75">
      <t>ジギョウ</t>
    </rPh>
    <rPh sb="76" eb="77">
      <t>オコナ</t>
    </rPh>
    <rPh sb="80" eb="82">
      <t>ゲンカ</t>
    </rPh>
    <rPh sb="82" eb="84">
      <t>ショウキャク</t>
    </rPh>
    <rPh sb="85" eb="87">
      <t>ゾウカ</t>
    </rPh>
    <phoneticPr fontId="4"/>
  </si>
  <si>
    <t>　経常収支比率は類似団体より高いが、経費回収率及び汚水処理原価が低く、一般会計からの繰入金に頼る要因となっている。この現状を打開するには、他の下水道事業（公共下水道・特定生活排水）との料金体系の統一を図り、料金の見直しを行うことが急務である。
　今後は経費削減を最大限行い、料金改定による収入確保に努め、累積欠損金を解消できるよう努力する。</t>
    <rPh sb="1" eb="3">
      <t>ケイジョウ</t>
    </rPh>
    <rPh sb="3" eb="5">
      <t>シュウシ</t>
    </rPh>
    <rPh sb="5" eb="7">
      <t>ヒリツ</t>
    </rPh>
    <rPh sb="8" eb="10">
      <t>ルイジ</t>
    </rPh>
    <rPh sb="10" eb="12">
      <t>ダンタイ</t>
    </rPh>
    <rPh sb="14" eb="15">
      <t>タカ</t>
    </rPh>
    <rPh sb="18" eb="20">
      <t>ケイヒ</t>
    </rPh>
    <rPh sb="20" eb="22">
      <t>カイシュウ</t>
    </rPh>
    <rPh sb="22" eb="23">
      <t>リツ</t>
    </rPh>
    <rPh sb="23" eb="24">
      <t>オヨ</t>
    </rPh>
    <rPh sb="25" eb="27">
      <t>オスイ</t>
    </rPh>
    <rPh sb="27" eb="29">
      <t>ショリ</t>
    </rPh>
    <rPh sb="29" eb="31">
      <t>ゲンカ</t>
    </rPh>
    <rPh sb="35" eb="37">
      <t>イッパン</t>
    </rPh>
    <rPh sb="37" eb="39">
      <t>カイケイ</t>
    </rPh>
    <rPh sb="42" eb="44">
      <t>クリイレ</t>
    </rPh>
    <rPh sb="44" eb="45">
      <t>キン</t>
    </rPh>
    <rPh sb="46" eb="47">
      <t>タヨ</t>
    </rPh>
    <rPh sb="48" eb="50">
      <t>ヨウイン</t>
    </rPh>
    <rPh sb="77" eb="79">
      <t>コウキョウ</t>
    </rPh>
    <rPh sb="79" eb="82">
      <t>ゲスイドウ</t>
    </rPh>
    <rPh sb="83" eb="85">
      <t>トクテイ</t>
    </rPh>
    <rPh sb="85" eb="87">
      <t>セイカツ</t>
    </rPh>
    <rPh sb="87" eb="89">
      <t>ハイスイ</t>
    </rPh>
    <rPh sb="92" eb="94">
      <t>リョウキン</t>
    </rPh>
    <rPh sb="94" eb="96">
      <t>タイケイ</t>
    </rPh>
    <rPh sb="97" eb="99">
      <t>トウイツ</t>
    </rPh>
    <rPh sb="100" eb="101">
      <t>ハカ</t>
    </rPh>
    <rPh sb="123" eb="125">
      <t>コンゴ</t>
    </rPh>
    <rPh sb="126" eb="128">
      <t>ケイヒ</t>
    </rPh>
    <rPh sb="128" eb="130">
      <t>サクゲン</t>
    </rPh>
    <rPh sb="131" eb="134">
      <t>サイダイゲン</t>
    </rPh>
    <rPh sb="134" eb="135">
      <t>オコナ</t>
    </rPh>
    <rPh sb="137" eb="139">
      <t>リョウキン</t>
    </rPh>
    <rPh sb="139" eb="141">
      <t>カイテイ</t>
    </rPh>
    <rPh sb="144" eb="146">
      <t>シュウニュウ</t>
    </rPh>
    <rPh sb="146" eb="148">
      <t>カクホ</t>
    </rPh>
    <rPh sb="149" eb="150">
      <t>ツト</t>
    </rPh>
    <rPh sb="152" eb="154">
      <t>ルイセキ</t>
    </rPh>
    <rPh sb="154" eb="157">
      <t>ケッソンキン</t>
    </rPh>
    <rPh sb="158" eb="160">
      <t>カイショウ</t>
    </rPh>
    <rPh sb="165" eb="167">
      <t>ドリョク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</si>
</sst>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8" fillId="0" borderId="6"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7" xfId="0" applyFont="1" applyBorder="1" applyAlignment="1" applyProtection="1">
      <alignment horizontal="left" vertical="top" wrapText="1"/>
      <protection locked="0"/>
    </xf>
    <xf numFmtId="0" fontId="18" fillId="0" borderId="8"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58021376"/>
        <c:axId val="58023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0.08</c:v>
                </c:pt>
                <c:pt idx="1">
                  <c:v>0.06</c:v>
                </c:pt>
                <c:pt idx="2">
                  <c:v>0.03</c:v>
                </c:pt>
                <c:pt idx="3">
                  <c:v>0.02</c:v>
                </c:pt>
                <c:pt idx="4">
                  <c:v>0.01</c:v>
                </c:pt>
              </c:numCache>
            </c:numRef>
          </c:val>
          <c:smooth val="0"/>
        </c:ser>
        <c:dLbls>
          <c:showLegendKey val="0"/>
          <c:showVal val="0"/>
          <c:showCatName val="0"/>
          <c:showSerName val="0"/>
          <c:showPercent val="0"/>
          <c:showBubbleSize val="0"/>
        </c:dLbls>
        <c:marker val="1"/>
        <c:smooth val="0"/>
        <c:axId val="58021376"/>
        <c:axId val="58023296"/>
      </c:lineChart>
      <c:dateAx>
        <c:axId val="58021376"/>
        <c:scaling>
          <c:orientation val="minMax"/>
        </c:scaling>
        <c:delete val="1"/>
        <c:axPos val="b"/>
        <c:numFmt formatCode="ge" sourceLinked="1"/>
        <c:majorTickMark val="none"/>
        <c:minorTickMark val="none"/>
        <c:tickLblPos val="none"/>
        <c:crossAx val="58023296"/>
        <c:crosses val="autoZero"/>
        <c:auto val="1"/>
        <c:lblOffset val="100"/>
        <c:baseTimeUnit val="years"/>
      </c:dateAx>
      <c:valAx>
        <c:axId val="58023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8021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38.700000000000003</c:v>
                </c:pt>
                <c:pt idx="1">
                  <c:v>39.130000000000003</c:v>
                </c:pt>
                <c:pt idx="2">
                  <c:v>38.700000000000003</c:v>
                </c:pt>
                <c:pt idx="3">
                  <c:v>36.520000000000003</c:v>
                </c:pt>
                <c:pt idx="4">
                  <c:v>40.869999999999997</c:v>
                </c:pt>
              </c:numCache>
            </c:numRef>
          </c:val>
        </c:ser>
        <c:dLbls>
          <c:showLegendKey val="0"/>
          <c:showVal val="0"/>
          <c:showCatName val="0"/>
          <c:showSerName val="0"/>
          <c:showPercent val="0"/>
          <c:showBubbleSize val="0"/>
        </c:dLbls>
        <c:gapWidth val="150"/>
        <c:axId val="74737536"/>
        <c:axId val="74747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46.85</c:v>
                </c:pt>
                <c:pt idx="1">
                  <c:v>46.06</c:v>
                </c:pt>
                <c:pt idx="2">
                  <c:v>53.78</c:v>
                </c:pt>
                <c:pt idx="3">
                  <c:v>53.24</c:v>
                </c:pt>
                <c:pt idx="4">
                  <c:v>52.31</c:v>
                </c:pt>
              </c:numCache>
            </c:numRef>
          </c:val>
          <c:smooth val="0"/>
        </c:ser>
        <c:dLbls>
          <c:showLegendKey val="0"/>
          <c:showVal val="0"/>
          <c:showCatName val="0"/>
          <c:showSerName val="0"/>
          <c:showPercent val="0"/>
          <c:showBubbleSize val="0"/>
        </c:dLbls>
        <c:marker val="1"/>
        <c:smooth val="0"/>
        <c:axId val="74737536"/>
        <c:axId val="74747904"/>
      </c:lineChart>
      <c:dateAx>
        <c:axId val="74737536"/>
        <c:scaling>
          <c:orientation val="minMax"/>
        </c:scaling>
        <c:delete val="1"/>
        <c:axPos val="b"/>
        <c:numFmt formatCode="ge" sourceLinked="1"/>
        <c:majorTickMark val="none"/>
        <c:minorTickMark val="none"/>
        <c:tickLblPos val="none"/>
        <c:crossAx val="74747904"/>
        <c:crosses val="autoZero"/>
        <c:auto val="1"/>
        <c:lblOffset val="100"/>
        <c:baseTimeUnit val="years"/>
      </c:dateAx>
      <c:valAx>
        <c:axId val="74747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737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73.91</c:v>
                </c:pt>
                <c:pt idx="1">
                  <c:v>74.8</c:v>
                </c:pt>
                <c:pt idx="2">
                  <c:v>77.42</c:v>
                </c:pt>
                <c:pt idx="3">
                  <c:v>80.930000000000007</c:v>
                </c:pt>
                <c:pt idx="4">
                  <c:v>83.28</c:v>
                </c:pt>
              </c:numCache>
            </c:numRef>
          </c:val>
        </c:ser>
        <c:dLbls>
          <c:showLegendKey val="0"/>
          <c:showVal val="0"/>
          <c:showCatName val="0"/>
          <c:showSerName val="0"/>
          <c:showPercent val="0"/>
          <c:showBubbleSize val="0"/>
        </c:dLbls>
        <c:gapWidth val="150"/>
        <c:axId val="74769920"/>
        <c:axId val="74771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73.78</c:v>
                </c:pt>
                <c:pt idx="1">
                  <c:v>72.989999999999995</c:v>
                </c:pt>
                <c:pt idx="2">
                  <c:v>84.06</c:v>
                </c:pt>
                <c:pt idx="3">
                  <c:v>84.07</c:v>
                </c:pt>
                <c:pt idx="4">
                  <c:v>84.32</c:v>
                </c:pt>
              </c:numCache>
            </c:numRef>
          </c:val>
          <c:smooth val="0"/>
        </c:ser>
        <c:dLbls>
          <c:showLegendKey val="0"/>
          <c:showVal val="0"/>
          <c:showCatName val="0"/>
          <c:showSerName val="0"/>
          <c:showPercent val="0"/>
          <c:showBubbleSize val="0"/>
        </c:dLbls>
        <c:marker val="1"/>
        <c:smooth val="0"/>
        <c:axId val="74769920"/>
        <c:axId val="74771840"/>
      </c:lineChart>
      <c:dateAx>
        <c:axId val="74769920"/>
        <c:scaling>
          <c:orientation val="minMax"/>
        </c:scaling>
        <c:delete val="1"/>
        <c:axPos val="b"/>
        <c:numFmt formatCode="ge" sourceLinked="1"/>
        <c:majorTickMark val="none"/>
        <c:minorTickMark val="none"/>
        <c:tickLblPos val="none"/>
        <c:crossAx val="74771840"/>
        <c:crosses val="autoZero"/>
        <c:auto val="1"/>
        <c:lblOffset val="100"/>
        <c:baseTimeUnit val="years"/>
      </c:dateAx>
      <c:valAx>
        <c:axId val="74771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769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63.43</c:v>
                </c:pt>
                <c:pt idx="1">
                  <c:v>72.06</c:v>
                </c:pt>
                <c:pt idx="2">
                  <c:v>96.26</c:v>
                </c:pt>
                <c:pt idx="3">
                  <c:v>94.2</c:v>
                </c:pt>
                <c:pt idx="4">
                  <c:v>106.12</c:v>
                </c:pt>
              </c:numCache>
            </c:numRef>
          </c:val>
        </c:ser>
        <c:dLbls>
          <c:showLegendKey val="0"/>
          <c:showVal val="0"/>
          <c:showCatName val="0"/>
          <c:showSerName val="0"/>
          <c:showPercent val="0"/>
          <c:showBubbleSize val="0"/>
        </c:dLbls>
        <c:gapWidth val="150"/>
        <c:axId val="58061952"/>
        <c:axId val="58063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81.31</c:v>
                </c:pt>
                <c:pt idx="1">
                  <c:v>81.87</c:v>
                </c:pt>
                <c:pt idx="2">
                  <c:v>93.62</c:v>
                </c:pt>
                <c:pt idx="3">
                  <c:v>97.53</c:v>
                </c:pt>
                <c:pt idx="4">
                  <c:v>99.64</c:v>
                </c:pt>
              </c:numCache>
            </c:numRef>
          </c:val>
          <c:smooth val="0"/>
        </c:ser>
        <c:dLbls>
          <c:showLegendKey val="0"/>
          <c:showVal val="0"/>
          <c:showCatName val="0"/>
          <c:showSerName val="0"/>
          <c:showPercent val="0"/>
          <c:showBubbleSize val="0"/>
        </c:dLbls>
        <c:marker val="1"/>
        <c:smooth val="0"/>
        <c:axId val="58061952"/>
        <c:axId val="58063872"/>
      </c:lineChart>
      <c:dateAx>
        <c:axId val="58061952"/>
        <c:scaling>
          <c:orientation val="minMax"/>
        </c:scaling>
        <c:delete val="1"/>
        <c:axPos val="b"/>
        <c:numFmt formatCode="ge" sourceLinked="1"/>
        <c:majorTickMark val="none"/>
        <c:minorTickMark val="none"/>
        <c:tickLblPos val="none"/>
        <c:crossAx val="58063872"/>
        <c:crosses val="autoZero"/>
        <c:auto val="1"/>
        <c:lblOffset val="100"/>
        <c:baseTimeUnit val="years"/>
      </c:dateAx>
      <c:valAx>
        <c:axId val="58063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8061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5.38</c:v>
                </c:pt>
                <c:pt idx="1">
                  <c:v>7.15</c:v>
                </c:pt>
                <c:pt idx="2">
                  <c:v>8.8800000000000008</c:v>
                </c:pt>
                <c:pt idx="3">
                  <c:v>23</c:v>
                </c:pt>
                <c:pt idx="4">
                  <c:v>25.88</c:v>
                </c:pt>
              </c:numCache>
            </c:numRef>
          </c:val>
        </c:ser>
        <c:dLbls>
          <c:showLegendKey val="0"/>
          <c:showVal val="0"/>
          <c:showCatName val="0"/>
          <c:showSerName val="0"/>
          <c:showPercent val="0"/>
          <c:showBubbleSize val="0"/>
        </c:dLbls>
        <c:gapWidth val="150"/>
        <c:axId val="72323840"/>
        <c:axId val="72325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8.3000000000000007</c:v>
                </c:pt>
                <c:pt idx="1">
                  <c:v>10.37</c:v>
                </c:pt>
                <c:pt idx="2">
                  <c:v>10.11</c:v>
                </c:pt>
                <c:pt idx="3">
                  <c:v>20.68</c:v>
                </c:pt>
                <c:pt idx="4">
                  <c:v>22.41</c:v>
                </c:pt>
              </c:numCache>
            </c:numRef>
          </c:val>
          <c:smooth val="0"/>
        </c:ser>
        <c:dLbls>
          <c:showLegendKey val="0"/>
          <c:showVal val="0"/>
          <c:showCatName val="0"/>
          <c:showSerName val="0"/>
          <c:showPercent val="0"/>
          <c:showBubbleSize val="0"/>
        </c:dLbls>
        <c:marker val="1"/>
        <c:smooth val="0"/>
        <c:axId val="72323840"/>
        <c:axId val="72325760"/>
      </c:lineChart>
      <c:dateAx>
        <c:axId val="72323840"/>
        <c:scaling>
          <c:orientation val="minMax"/>
        </c:scaling>
        <c:delete val="1"/>
        <c:axPos val="b"/>
        <c:numFmt formatCode="ge" sourceLinked="1"/>
        <c:majorTickMark val="none"/>
        <c:minorTickMark val="none"/>
        <c:tickLblPos val="none"/>
        <c:crossAx val="72325760"/>
        <c:crosses val="autoZero"/>
        <c:auto val="1"/>
        <c:lblOffset val="100"/>
        <c:baseTimeUnit val="years"/>
      </c:dateAx>
      <c:valAx>
        <c:axId val="72325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2323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72348032"/>
        <c:axId val="72349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formatCode="#,##0.00;&quot;△&quot;#,##0.00;&quot;-&quot;">
                  <c:v>0.08</c:v>
                </c:pt>
                <c:pt idx="3" formatCode="#,##0.00;&quot;△&quot;#,##0.00;&quot;-&quot;">
                  <c:v>0.08</c:v>
                </c:pt>
                <c:pt idx="4">
                  <c:v>0</c:v>
                </c:pt>
              </c:numCache>
            </c:numRef>
          </c:val>
          <c:smooth val="0"/>
        </c:ser>
        <c:dLbls>
          <c:showLegendKey val="0"/>
          <c:showVal val="0"/>
          <c:showCatName val="0"/>
          <c:showSerName val="0"/>
          <c:showPercent val="0"/>
          <c:showBubbleSize val="0"/>
        </c:dLbls>
        <c:marker val="1"/>
        <c:smooth val="0"/>
        <c:axId val="72348032"/>
        <c:axId val="72349952"/>
      </c:lineChart>
      <c:dateAx>
        <c:axId val="72348032"/>
        <c:scaling>
          <c:orientation val="minMax"/>
        </c:scaling>
        <c:delete val="1"/>
        <c:axPos val="b"/>
        <c:numFmt formatCode="ge" sourceLinked="1"/>
        <c:majorTickMark val="none"/>
        <c:minorTickMark val="none"/>
        <c:tickLblPos val="none"/>
        <c:crossAx val="72349952"/>
        <c:crosses val="autoZero"/>
        <c:auto val="1"/>
        <c:lblOffset val="100"/>
        <c:baseTimeUnit val="years"/>
      </c:dateAx>
      <c:valAx>
        <c:axId val="72349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2348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947.68</c:v>
                </c:pt>
                <c:pt idx="1">
                  <c:v>228.9</c:v>
                </c:pt>
                <c:pt idx="2">
                  <c:v>30.86</c:v>
                </c:pt>
                <c:pt idx="3">
                  <c:v>79.64</c:v>
                </c:pt>
                <c:pt idx="4">
                  <c:v>5.28</c:v>
                </c:pt>
              </c:numCache>
            </c:numRef>
          </c:val>
        </c:ser>
        <c:dLbls>
          <c:showLegendKey val="0"/>
          <c:showVal val="0"/>
          <c:showCatName val="0"/>
          <c:showSerName val="0"/>
          <c:showPercent val="0"/>
          <c:showBubbleSize val="0"/>
        </c:dLbls>
        <c:gapWidth val="150"/>
        <c:axId val="72386432"/>
        <c:axId val="72400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461.69</c:v>
                </c:pt>
                <c:pt idx="1">
                  <c:v>417.55</c:v>
                </c:pt>
                <c:pt idx="2">
                  <c:v>280.08</c:v>
                </c:pt>
                <c:pt idx="3">
                  <c:v>223.09</c:v>
                </c:pt>
                <c:pt idx="4">
                  <c:v>214.61</c:v>
                </c:pt>
              </c:numCache>
            </c:numRef>
          </c:val>
          <c:smooth val="0"/>
        </c:ser>
        <c:dLbls>
          <c:showLegendKey val="0"/>
          <c:showVal val="0"/>
          <c:showCatName val="0"/>
          <c:showSerName val="0"/>
          <c:showPercent val="0"/>
          <c:showBubbleSize val="0"/>
        </c:dLbls>
        <c:marker val="1"/>
        <c:smooth val="0"/>
        <c:axId val="72386432"/>
        <c:axId val="72400896"/>
      </c:lineChart>
      <c:dateAx>
        <c:axId val="72386432"/>
        <c:scaling>
          <c:orientation val="minMax"/>
        </c:scaling>
        <c:delete val="1"/>
        <c:axPos val="b"/>
        <c:numFmt formatCode="ge" sourceLinked="1"/>
        <c:majorTickMark val="none"/>
        <c:minorTickMark val="none"/>
        <c:tickLblPos val="none"/>
        <c:crossAx val="72400896"/>
        <c:crosses val="autoZero"/>
        <c:auto val="1"/>
        <c:lblOffset val="100"/>
        <c:baseTimeUnit val="years"/>
      </c:dateAx>
      <c:valAx>
        <c:axId val="72400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2386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3618.8</c:v>
                </c:pt>
                <c:pt idx="1">
                  <c:v>14794</c:v>
                </c:pt>
                <c:pt idx="2">
                  <c:v>4687.66</c:v>
                </c:pt>
                <c:pt idx="3">
                  <c:v>54.85</c:v>
                </c:pt>
                <c:pt idx="4">
                  <c:v>69.25</c:v>
                </c:pt>
              </c:numCache>
            </c:numRef>
          </c:val>
        </c:ser>
        <c:dLbls>
          <c:showLegendKey val="0"/>
          <c:showVal val="0"/>
          <c:showCatName val="0"/>
          <c:showSerName val="0"/>
          <c:showPercent val="0"/>
          <c:showBubbleSize val="0"/>
        </c:dLbls>
        <c:gapWidth val="150"/>
        <c:axId val="73484160"/>
        <c:axId val="73490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173.77</c:v>
                </c:pt>
                <c:pt idx="1">
                  <c:v>224.58</c:v>
                </c:pt>
                <c:pt idx="2">
                  <c:v>124.2</c:v>
                </c:pt>
                <c:pt idx="3">
                  <c:v>33.03</c:v>
                </c:pt>
                <c:pt idx="4">
                  <c:v>29.45</c:v>
                </c:pt>
              </c:numCache>
            </c:numRef>
          </c:val>
          <c:smooth val="0"/>
        </c:ser>
        <c:dLbls>
          <c:showLegendKey val="0"/>
          <c:showVal val="0"/>
          <c:showCatName val="0"/>
          <c:showSerName val="0"/>
          <c:showPercent val="0"/>
          <c:showBubbleSize val="0"/>
        </c:dLbls>
        <c:marker val="1"/>
        <c:smooth val="0"/>
        <c:axId val="73484160"/>
        <c:axId val="73490432"/>
      </c:lineChart>
      <c:dateAx>
        <c:axId val="73484160"/>
        <c:scaling>
          <c:orientation val="minMax"/>
        </c:scaling>
        <c:delete val="1"/>
        <c:axPos val="b"/>
        <c:numFmt formatCode="ge" sourceLinked="1"/>
        <c:majorTickMark val="none"/>
        <c:minorTickMark val="none"/>
        <c:tickLblPos val="none"/>
        <c:crossAx val="73490432"/>
        <c:crosses val="autoZero"/>
        <c:auto val="1"/>
        <c:lblOffset val="100"/>
        <c:baseTimeUnit val="years"/>
      </c:dateAx>
      <c:valAx>
        <c:axId val="73490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484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1926.3</c:v>
                </c:pt>
                <c:pt idx="1">
                  <c:v>2800.59</c:v>
                </c:pt>
                <c:pt idx="2">
                  <c:v>596.71</c:v>
                </c:pt>
                <c:pt idx="3">
                  <c:v>240.78</c:v>
                </c:pt>
                <c:pt idx="4">
                  <c:v>309.92</c:v>
                </c:pt>
              </c:numCache>
            </c:numRef>
          </c:val>
        </c:ser>
        <c:dLbls>
          <c:showLegendKey val="0"/>
          <c:showVal val="0"/>
          <c:showCatName val="0"/>
          <c:showSerName val="0"/>
          <c:showPercent val="0"/>
          <c:showBubbleSize val="0"/>
        </c:dLbls>
        <c:gapWidth val="150"/>
        <c:axId val="73515008"/>
        <c:axId val="73516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1224.75</c:v>
                </c:pt>
                <c:pt idx="1">
                  <c:v>1144.05</c:v>
                </c:pt>
                <c:pt idx="2">
                  <c:v>1126.77</c:v>
                </c:pt>
                <c:pt idx="3">
                  <c:v>1044.8</c:v>
                </c:pt>
                <c:pt idx="4">
                  <c:v>1081.8</c:v>
                </c:pt>
              </c:numCache>
            </c:numRef>
          </c:val>
          <c:smooth val="0"/>
        </c:ser>
        <c:dLbls>
          <c:showLegendKey val="0"/>
          <c:showVal val="0"/>
          <c:showCatName val="0"/>
          <c:showSerName val="0"/>
          <c:showPercent val="0"/>
          <c:showBubbleSize val="0"/>
        </c:dLbls>
        <c:marker val="1"/>
        <c:smooth val="0"/>
        <c:axId val="73515008"/>
        <c:axId val="73516928"/>
      </c:lineChart>
      <c:dateAx>
        <c:axId val="73515008"/>
        <c:scaling>
          <c:orientation val="minMax"/>
        </c:scaling>
        <c:delete val="1"/>
        <c:axPos val="b"/>
        <c:numFmt formatCode="ge" sourceLinked="1"/>
        <c:majorTickMark val="none"/>
        <c:minorTickMark val="none"/>
        <c:tickLblPos val="none"/>
        <c:crossAx val="73516928"/>
        <c:crosses val="autoZero"/>
        <c:auto val="1"/>
        <c:lblOffset val="100"/>
        <c:baseTimeUnit val="years"/>
      </c:dateAx>
      <c:valAx>
        <c:axId val="73516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515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24.6</c:v>
                </c:pt>
                <c:pt idx="1">
                  <c:v>28.31</c:v>
                </c:pt>
                <c:pt idx="2">
                  <c:v>26.91</c:v>
                </c:pt>
                <c:pt idx="3">
                  <c:v>25.09</c:v>
                </c:pt>
                <c:pt idx="4">
                  <c:v>37.56</c:v>
                </c:pt>
              </c:numCache>
            </c:numRef>
          </c:val>
        </c:ser>
        <c:dLbls>
          <c:showLegendKey val="0"/>
          <c:showVal val="0"/>
          <c:showCatName val="0"/>
          <c:showSerName val="0"/>
          <c:showPercent val="0"/>
          <c:showBubbleSize val="0"/>
        </c:dLbls>
        <c:gapWidth val="150"/>
        <c:axId val="74652672"/>
        <c:axId val="74675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42.13</c:v>
                </c:pt>
                <c:pt idx="1">
                  <c:v>42.48</c:v>
                </c:pt>
                <c:pt idx="2">
                  <c:v>50.9</c:v>
                </c:pt>
                <c:pt idx="3">
                  <c:v>50.82</c:v>
                </c:pt>
                <c:pt idx="4">
                  <c:v>52.19</c:v>
                </c:pt>
              </c:numCache>
            </c:numRef>
          </c:val>
          <c:smooth val="0"/>
        </c:ser>
        <c:dLbls>
          <c:showLegendKey val="0"/>
          <c:showVal val="0"/>
          <c:showCatName val="0"/>
          <c:showSerName val="0"/>
          <c:showPercent val="0"/>
          <c:showBubbleSize val="0"/>
        </c:dLbls>
        <c:marker val="1"/>
        <c:smooth val="0"/>
        <c:axId val="74652672"/>
        <c:axId val="74675328"/>
      </c:lineChart>
      <c:dateAx>
        <c:axId val="74652672"/>
        <c:scaling>
          <c:orientation val="minMax"/>
        </c:scaling>
        <c:delete val="1"/>
        <c:axPos val="b"/>
        <c:numFmt formatCode="ge" sourceLinked="1"/>
        <c:majorTickMark val="none"/>
        <c:minorTickMark val="none"/>
        <c:tickLblPos val="none"/>
        <c:crossAx val="74675328"/>
        <c:crosses val="autoZero"/>
        <c:auto val="1"/>
        <c:lblOffset val="100"/>
        <c:baseTimeUnit val="years"/>
      </c:dateAx>
      <c:valAx>
        <c:axId val="74675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652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639.70000000000005</c:v>
                </c:pt>
                <c:pt idx="1">
                  <c:v>589.34</c:v>
                </c:pt>
                <c:pt idx="2">
                  <c:v>623.94000000000005</c:v>
                </c:pt>
                <c:pt idx="3">
                  <c:v>673.11</c:v>
                </c:pt>
                <c:pt idx="4">
                  <c:v>451.35</c:v>
                </c:pt>
              </c:numCache>
            </c:numRef>
          </c:val>
        </c:ser>
        <c:dLbls>
          <c:showLegendKey val="0"/>
          <c:showVal val="0"/>
          <c:showCatName val="0"/>
          <c:showSerName val="0"/>
          <c:showPercent val="0"/>
          <c:showBubbleSize val="0"/>
        </c:dLbls>
        <c:gapWidth val="150"/>
        <c:axId val="74701056"/>
        <c:axId val="74703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348.41</c:v>
                </c:pt>
                <c:pt idx="1">
                  <c:v>343.8</c:v>
                </c:pt>
                <c:pt idx="2">
                  <c:v>293.27</c:v>
                </c:pt>
                <c:pt idx="3">
                  <c:v>300.52</c:v>
                </c:pt>
                <c:pt idx="4">
                  <c:v>296.14</c:v>
                </c:pt>
              </c:numCache>
            </c:numRef>
          </c:val>
          <c:smooth val="0"/>
        </c:ser>
        <c:dLbls>
          <c:showLegendKey val="0"/>
          <c:showVal val="0"/>
          <c:showCatName val="0"/>
          <c:showSerName val="0"/>
          <c:showPercent val="0"/>
          <c:showBubbleSize val="0"/>
        </c:dLbls>
        <c:marker val="1"/>
        <c:smooth val="0"/>
        <c:axId val="74701056"/>
        <c:axId val="74703232"/>
      </c:lineChart>
      <c:dateAx>
        <c:axId val="74701056"/>
        <c:scaling>
          <c:orientation val="minMax"/>
        </c:scaling>
        <c:delete val="1"/>
        <c:axPos val="b"/>
        <c:numFmt formatCode="ge" sourceLinked="1"/>
        <c:majorTickMark val="none"/>
        <c:minorTickMark val="none"/>
        <c:tickLblPos val="none"/>
        <c:crossAx val="74703232"/>
        <c:crosses val="autoZero"/>
        <c:auto val="1"/>
        <c:lblOffset val="100"/>
        <c:baseTimeUnit val="years"/>
      </c:dateAx>
      <c:valAx>
        <c:axId val="74703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701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【99.88】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【203.67】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【34.01】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【1,015.77】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【84.50】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【52.74】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【289.81】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【52.78】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【21.94】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75" zoomScaleNormal="75"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佐賀県　有田町</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5" t="s">
        <v>1</v>
      </c>
      <c r="C7" s="75"/>
      <c r="D7" s="75"/>
      <c r="E7" s="75"/>
      <c r="F7" s="75"/>
      <c r="G7" s="75"/>
      <c r="H7" s="75"/>
      <c r="I7" s="75" t="s">
        <v>2</v>
      </c>
      <c r="J7" s="75"/>
      <c r="K7" s="75"/>
      <c r="L7" s="75"/>
      <c r="M7" s="75"/>
      <c r="N7" s="75"/>
      <c r="O7" s="75"/>
      <c r="P7" s="75" t="s">
        <v>3</v>
      </c>
      <c r="Q7" s="75"/>
      <c r="R7" s="75"/>
      <c r="S7" s="75"/>
      <c r="T7" s="75"/>
      <c r="U7" s="75"/>
      <c r="V7" s="75"/>
      <c r="W7" s="75" t="s">
        <v>4</v>
      </c>
      <c r="X7" s="75"/>
      <c r="Y7" s="75"/>
      <c r="Z7" s="75"/>
      <c r="AA7" s="75"/>
      <c r="AB7" s="75"/>
      <c r="AC7" s="75"/>
      <c r="AD7" s="3"/>
      <c r="AE7" s="3"/>
      <c r="AF7" s="3"/>
      <c r="AG7" s="3"/>
      <c r="AH7" s="3"/>
      <c r="AI7" s="3"/>
      <c r="AJ7" s="3"/>
      <c r="AK7" s="3"/>
      <c r="AL7" s="75" t="s">
        <v>5</v>
      </c>
      <c r="AM7" s="75"/>
      <c r="AN7" s="75"/>
      <c r="AO7" s="75"/>
      <c r="AP7" s="75"/>
      <c r="AQ7" s="75"/>
      <c r="AR7" s="75"/>
      <c r="AS7" s="75"/>
      <c r="AT7" s="75" t="s">
        <v>6</v>
      </c>
      <c r="AU7" s="75"/>
      <c r="AV7" s="75"/>
      <c r="AW7" s="75"/>
      <c r="AX7" s="75"/>
      <c r="AY7" s="75"/>
      <c r="AZ7" s="75"/>
      <c r="BA7" s="75"/>
      <c r="BB7" s="75" t="s">
        <v>7</v>
      </c>
      <c r="BC7" s="75"/>
      <c r="BD7" s="75"/>
      <c r="BE7" s="75"/>
      <c r="BF7" s="75"/>
      <c r="BG7" s="75"/>
      <c r="BH7" s="75"/>
      <c r="BI7" s="75"/>
      <c r="BJ7" s="3"/>
      <c r="BK7" s="3"/>
      <c r="BL7" s="4" t="s">
        <v>8</v>
      </c>
      <c r="BM7" s="5"/>
      <c r="BN7" s="5"/>
      <c r="BO7" s="5"/>
      <c r="BP7" s="5"/>
      <c r="BQ7" s="5"/>
      <c r="BR7" s="5"/>
      <c r="BS7" s="5"/>
      <c r="BT7" s="5"/>
      <c r="BU7" s="5"/>
      <c r="BV7" s="5"/>
      <c r="BW7" s="5"/>
      <c r="BX7" s="5"/>
      <c r="BY7" s="6"/>
    </row>
    <row r="8" spans="1:78" ht="18.75" customHeight="1">
      <c r="A8" s="2"/>
      <c r="B8" s="76" t="str">
        <f>データ!I6</f>
        <v>法適用</v>
      </c>
      <c r="C8" s="76"/>
      <c r="D8" s="76"/>
      <c r="E8" s="76"/>
      <c r="F8" s="76"/>
      <c r="G8" s="76"/>
      <c r="H8" s="76"/>
      <c r="I8" s="76" t="str">
        <f>データ!J6</f>
        <v>下水道事業</v>
      </c>
      <c r="J8" s="76"/>
      <c r="K8" s="76"/>
      <c r="L8" s="76"/>
      <c r="M8" s="76"/>
      <c r="N8" s="76"/>
      <c r="O8" s="76"/>
      <c r="P8" s="76" t="str">
        <f>データ!K6</f>
        <v>農業集落排水</v>
      </c>
      <c r="Q8" s="76"/>
      <c r="R8" s="76"/>
      <c r="S8" s="76"/>
      <c r="T8" s="76"/>
      <c r="U8" s="76"/>
      <c r="V8" s="76"/>
      <c r="W8" s="76" t="str">
        <f>データ!L6</f>
        <v>F2</v>
      </c>
      <c r="X8" s="76"/>
      <c r="Y8" s="76"/>
      <c r="Z8" s="76"/>
      <c r="AA8" s="76"/>
      <c r="AB8" s="76"/>
      <c r="AC8" s="76"/>
      <c r="AD8" s="3"/>
      <c r="AE8" s="3"/>
      <c r="AF8" s="3"/>
      <c r="AG8" s="3"/>
      <c r="AH8" s="3"/>
      <c r="AI8" s="3"/>
      <c r="AJ8" s="3"/>
      <c r="AK8" s="3"/>
      <c r="AL8" s="70">
        <f>データ!R6</f>
        <v>20723</v>
      </c>
      <c r="AM8" s="70"/>
      <c r="AN8" s="70"/>
      <c r="AO8" s="70"/>
      <c r="AP8" s="70"/>
      <c r="AQ8" s="70"/>
      <c r="AR8" s="70"/>
      <c r="AS8" s="70"/>
      <c r="AT8" s="69">
        <f>データ!S6</f>
        <v>65.849999999999994</v>
      </c>
      <c r="AU8" s="69"/>
      <c r="AV8" s="69"/>
      <c r="AW8" s="69"/>
      <c r="AX8" s="69"/>
      <c r="AY8" s="69"/>
      <c r="AZ8" s="69"/>
      <c r="BA8" s="69"/>
      <c r="BB8" s="69">
        <f>データ!T6</f>
        <v>314.7</v>
      </c>
      <c r="BC8" s="69"/>
      <c r="BD8" s="69"/>
      <c r="BE8" s="69"/>
      <c r="BF8" s="69"/>
      <c r="BG8" s="69"/>
      <c r="BH8" s="69"/>
      <c r="BI8" s="69"/>
      <c r="BJ8" s="3"/>
      <c r="BK8" s="3"/>
      <c r="BL8" s="73" t="s">
        <v>9</v>
      </c>
      <c r="BM8" s="74"/>
      <c r="BN8" s="7" t="s">
        <v>10</v>
      </c>
      <c r="BO8" s="8"/>
      <c r="BP8" s="8"/>
      <c r="BQ8" s="8"/>
      <c r="BR8" s="8"/>
      <c r="BS8" s="8"/>
      <c r="BT8" s="8"/>
      <c r="BU8" s="8"/>
      <c r="BV8" s="8"/>
      <c r="BW8" s="8"/>
      <c r="BX8" s="8"/>
      <c r="BY8" s="9"/>
    </row>
    <row r="9" spans="1:78" ht="18.75" customHeight="1">
      <c r="A9" s="2"/>
      <c r="B9" s="75" t="s">
        <v>11</v>
      </c>
      <c r="C9" s="75"/>
      <c r="D9" s="75"/>
      <c r="E9" s="75"/>
      <c r="F9" s="75"/>
      <c r="G9" s="75"/>
      <c r="H9" s="75"/>
      <c r="I9" s="75" t="s">
        <v>12</v>
      </c>
      <c r="J9" s="75"/>
      <c r="K9" s="75"/>
      <c r="L9" s="75"/>
      <c r="M9" s="75"/>
      <c r="N9" s="75"/>
      <c r="O9" s="75"/>
      <c r="P9" s="75" t="s">
        <v>13</v>
      </c>
      <c r="Q9" s="75"/>
      <c r="R9" s="75"/>
      <c r="S9" s="75"/>
      <c r="T9" s="75"/>
      <c r="U9" s="75"/>
      <c r="V9" s="75"/>
      <c r="W9" s="75" t="s">
        <v>14</v>
      </c>
      <c r="X9" s="75"/>
      <c r="Y9" s="75"/>
      <c r="Z9" s="75"/>
      <c r="AA9" s="75"/>
      <c r="AB9" s="75"/>
      <c r="AC9" s="75"/>
      <c r="AD9" s="75" t="s">
        <v>15</v>
      </c>
      <c r="AE9" s="75"/>
      <c r="AF9" s="75"/>
      <c r="AG9" s="75"/>
      <c r="AH9" s="75"/>
      <c r="AI9" s="75"/>
      <c r="AJ9" s="75"/>
      <c r="AK9" s="3"/>
      <c r="AL9" s="75" t="s">
        <v>16</v>
      </c>
      <c r="AM9" s="75"/>
      <c r="AN9" s="75"/>
      <c r="AO9" s="75"/>
      <c r="AP9" s="75"/>
      <c r="AQ9" s="75"/>
      <c r="AR9" s="75"/>
      <c r="AS9" s="75"/>
      <c r="AT9" s="75" t="s">
        <v>17</v>
      </c>
      <c r="AU9" s="75"/>
      <c r="AV9" s="75"/>
      <c r="AW9" s="75"/>
      <c r="AX9" s="75"/>
      <c r="AY9" s="75"/>
      <c r="AZ9" s="75"/>
      <c r="BA9" s="75"/>
      <c r="BB9" s="75" t="s">
        <v>18</v>
      </c>
      <c r="BC9" s="75"/>
      <c r="BD9" s="75"/>
      <c r="BE9" s="75"/>
      <c r="BF9" s="75"/>
      <c r="BG9" s="75"/>
      <c r="BH9" s="75"/>
      <c r="BI9" s="75"/>
      <c r="BJ9" s="3"/>
      <c r="BK9" s="3"/>
      <c r="BL9" s="67" t="s">
        <v>19</v>
      </c>
      <c r="BM9" s="68"/>
      <c r="BN9" s="10" t="s">
        <v>20</v>
      </c>
      <c r="BO9" s="11"/>
      <c r="BP9" s="11"/>
      <c r="BQ9" s="11"/>
      <c r="BR9" s="11"/>
      <c r="BS9" s="11"/>
      <c r="BT9" s="11"/>
      <c r="BU9" s="11"/>
      <c r="BV9" s="11"/>
      <c r="BW9" s="11"/>
      <c r="BX9" s="11"/>
      <c r="BY9" s="12"/>
    </row>
    <row r="10" spans="1:78" ht="18.75" customHeight="1">
      <c r="A10" s="2"/>
      <c r="B10" s="69" t="str">
        <f>データ!M6</f>
        <v>-</v>
      </c>
      <c r="C10" s="69"/>
      <c r="D10" s="69"/>
      <c r="E10" s="69"/>
      <c r="F10" s="69"/>
      <c r="G10" s="69"/>
      <c r="H10" s="69"/>
      <c r="I10" s="69">
        <f>データ!N6</f>
        <v>60.71</v>
      </c>
      <c r="J10" s="69"/>
      <c r="K10" s="69"/>
      <c r="L10" s="69"/>
      <c r="M10" s="69"/>
      <c r="N10" s="69"/>
      <c r="O10" s="69"/>
      <c r="P10" s="69">
        <f>データ!O6</f>
        <v>2.83</v>
      </c>
      <c r="Q10" s="69"/>
      <c r="R10" s="69"/>
      <c r="S10" s="69"/>
      <c r="T10" s="69"/>
      <c r="U10" s="69"/>
      <c r="V10" s="69"/>
      <c r="W10" s="69">
        <f>データ!P6</f>
        <v>99.67</v>
      </c>
      <c r="X10" s="69"/>
      <c r="Y10" s="69"/>
      <c r="Z10" s="69"/>
      <c r="AA10" s="69"/>
      <c r="AB10" s="69"/>
      <c r="AC10" s="69"/>
      <c r="AD10" s="70">
        <f>データ!Q6</f>
        <v>3456</v>
      </c>
      <c r="AE10" s="70"/>
      <c r="AF10" s="70"/>
      <c r="AG10" s="70"/>
      <c r="AH10" s="70"/>
      <c r="AI10" s="70"/>
      <c r="AJ10" s="70"/>
      <c r="AK10" s="2"/>
      <c r="AL10" s="70">
        <f>データ!U6</f>
        <v>586</v>
      </c>
      <c r="AM10" s="70"/>
      <c r="AN10" s="70"/>
      <c r="AO10" s="70"/>
      <c r="AP10" s="70"/>
      <c r="AQ10" s="70"/>
      <c r="AR10" s="70"/>
      <c r="AS10" s="70"/>
      <c r="AT10" s="69">
        <f>データ!V6</f>
        <v>0.28999999999999998</v>
      </c>
      <c r="AU10" s="69"/>
      <c r="AV10" s="69"/>
      <c r="AW10" s="69"/>
      <c r="AX10" s="69"/>
      <c r="AY10" s="69"/>
      <c r="AZ10" s="69"/>
      <c r="BA10" s="69"/>
      <c r="BB10" s="69">
        <f>データ!W6</f>
        <v>2020.69</v>
      </c>
      <c r="BC10" s="69"/>
      <c r="BD10" s="69"/>
      <c r="BE10" s="69"/>
      <c r="BF10" s="69"/>
      <c r="BG10" s="69"/>
      <c r="BH10" s="69"/>
      <c r="BI10" s="69"/>
      <c r="BJ10" s="2"/>
      <c r="BK10" s="2"/>
      <c r="BL10" s="71" t="s">
        <v>21</v>
      </c>
      <c r="BM10" s="72"/>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2" t="s">
        <v>23</v>
      </c>
      <c r="BM11" s="62"/>
      <c r="BN11" s="62"/>
      <c r="BO11" s="62"/>
      <c r="BP11" s="62"/>
      <c r="BQ11" s="62"/>
      <c r="BR11" s="62"/>
      <c r="BS11" s="62"/>
      <c r="BT11" s="62"/>
      <c r="BU11" s="62"/>
      <c r="BV11" s="62"/>
      <c r="BW11" s="62"/>
      <c r="BX11" s="62"/>
      <c r="BY11" s="62"/>
      <c r="BZ11" s="6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2"/>
      <c r="BM12" s="62"/>
      <c r="BN12" s="62"/>
      <c r="BO12" s="62"/>
      <c r="BP12" s="62"/>
      <c r="BQ12" s="62"/>
      <c r="BR12" s="62"/>
      <c r="BS12" s="62"/>
      <c r="BT12" s="62"/>
      <c r="BU12" s="62"/>
      <c r="BV12" s="62"/>
      <c r="BW12" s="62"/>
      <c r="BX12" s="62"/>
      <c r="BY12" s="62"/>
      <c r="BZ12" s="6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3"/>
      <c r="BM13" s="63"/>
      <c r="BN13" s="63"/>
      <c r="BO13" s="63"/>
      <c r="BP13" s="63"/>
      <c r="BQ13" s="63"/>
      <c r="BR13" s="63"/>
      <c r="BS13" s="63"/>
      <c r="BT13" s="63"/>
      <c r="BU13" s="63"/>
      <c r="BV13" s="63"/>
      <c r="BW13" s="63"/>
      <c r="BX13" s="63"/>
      <c r="BY13" s="63"/>
      <c r="BZ13" s="63"/>
    </row>
    <row r="14" spans="1:78" ht="13.5" customHeight="1">
      <c r="A14" s="2"/>
      <c r="B14" s="64" t="s">
        <v>24</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c r="AB14" s="65"/>
      <c r="AC14" s="65"/>
      <c r="AD14" s="65"/>
      <c r="AE14" s="65"/>
      <c r="AF14" s="65"/>
      <c r="AG14" s="65"/>
      <c r="AH14" s="65"/>
      <c r="AI14" s="65"/>
      <c r="AJ14" s="65"/>
      <c r="AK14" s="65"/>
      <c r="AL14" s="65"/>
      <c r="AM14" s="65"/>
      <c r="AN14" s="65"/>
      <c r="AO14" s="65"/>
      <c r="AP14" s="65"/>
      <c r="AQ14" s="65"/>
      <c r="AR14" s="65"/>
      <c r="AS14" s="65"/>
      <c r="AT14" s="65"/>
      <c r="AU14" s="65"/>
      <c r="AV14" s="65"/>
      <c r="AW14" s="65"/>
      <c r="AX14" s="65"/>
      <c r="AY14" s="65"/>
      <c r="AZ14" s="65"/>
      <c r="BA14" s="65"/>
      <c r="BB14" s="65"/>
      <c r="BC14" s="65"/>
      <c r="BD14" s="65"/>
      <c r="BE14" s="65"/>
      <c r="BF14" s="65"/>
      <c r="BG14" s="65"/>
      <c r="BH14" s="65"/>
      <c r="BI14" s="65"/>
      <c r="BJ14" s="66"/>
      <c r="BK14" s="2"/>
      <c r="BL14" s="40" t="s">
        <v>25</v>
      </c>
      <c r="BM14" s="41"/>
      <c r="BN14" s="41"/>
      <c r="BO14" s="41"/>
      <c r="BP14" s="41"/>
      <c r="BQ14" s="41"/>
      <c r="BR14" s="41"/>
      <c r="BS14" s="41"/>
      <c r="BT14" s="41"/>
      <c r="BU14" s="41"/>
      <c r="BV14" s="41"/>
      <c r="BW14" s="41"/>
      <c r="BX14" s="41"/>
      <c r="BY14" s="41"/>
      <c r="BZ14" s="42"/>
    </row>
    <row r="15" spans="1:78" ht="13.5" customHeight="1">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107</v>
      </c>
      <c r="BM16" s="54"/>
      <c r="BN16" s="54"/>
      <c r="BO16" s="54"/>
      <c r="BP16" s="54"/>
      <c r="BQ16" s="54"/>
      <c r="BR16" s="54"/>
      <c r="BS16" s="54"/>
      <c r="BT16" s="54"/>
      <c r="BU16" s="54"/>
      <c r="BV16" s="54"/>
      <c r="BW16" s="54"/>
      <c r="BX16" s="54"/>
      <c r="BY16" s="54"/>
      <c r="BZ16" s="55"/>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53"/>
      <c r="BM34" s="54"/>
      <c r="BN34" s="54"/>
      <c r="BO34" s="54"/>
      <c r="BP34" s="54"/>
      <c r="BQ34" s="54"/>
      <c r="BR34" s="54"/>
      <c r="BS34" s="54"/>
      <c r="BT34" s="54"/>
      <c r="BU34" s="54"/>
      <c r="BV34" s="54"/>
      <c r="BW34" s="54"/>
      <c r="BX34" s="54"/>
      <c r="BY34" s="54"/>
      <c r="BZ34" s="55"/>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53"/>
      <c r="BM35" s="54"/>
      <c r="BN35" s="54"/>
      <c r="BO35" s="54"/>
      <c r="BP35" s="54"/>
      <c r="BQ35" s="54"/>
      <c r="BR35" s="54"/>
      <c r="BS35" s="54"/>
      <c r="BT35" s="54"/>
      <c r="BU35" s="54"/>
      <c r="BV35" s="54"/>
      <c r="BW35" s="54"/>
      <c r="BX35" s="54"/>
      <c r="BY35" s="54"/>
      <c r="BZ35" s="55"/>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108</v>
      </c>
      <c r="BM47" s="54"/>
      <c r="BN47" s="54"/>
      <c r="BO47" s="54"/>
      <c r="BP47" s="54"/>
      <c r="BQ47" s="54"/>
      <c r="BR47" s="54"/>
      <c r="BS47" s="54"/>
      <c r="BT47" s="54"/>
      <c r="BU47" s="54"/>
      <c r="BV47" s="54"/>
      <c r="BW47" s="54"/>
      <c r="BX47" s="54"/>
      <c r="BY47" s="54"/>
      <c r="BZ47" s="55"/>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53"/>
      <c r="BM56" s="54"/>
      <c r="BN56" s="54"/>
      <c r="BO56" s="54"/>
      <c r="BP56" s="54"/>
      <c r="BQ56" s="54"/>
      <c r="BR56" s="54"/>
      <c r="BS56" s="54"/>
      <c r="BT56" s="54"/>
      <c r="BU56" s="54"/>
      <c r="BV56" s="54"/>
      <c r="BW56" s="54"/>
      <c r="BX56" s="54"/>
      <c r="BY56" s="54"/>
      <c r="BZ56" s="55"/>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53"/>
      <c r="BM57" s="54"/>
      <c r="BN57" s="54"/>
      <c r="BO57" s="54"/>
      <c r="BP57" s="54"/>
      <c r="BQ57" s="54"/>
      <c r="BR57" s="54"/>
      <c r="BS57" s="54"/>
      <c r="BT57" s="54"/>
      <c r="BU57" s="54"/>
      <c r="BV57" s="54"/>
      <c r="BW57" s="54"/>
      <c r="BX57" s="54"/>
      <c r="BY57" s="54"/>
      <c r="BZ57" s="55"/>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3"/>
      <c r="BM58" s="54"/>
      <c r="BN58" s="54"/>
      <c r="BO58" s="54"/>
      <c r="BP58" s="54"/>
      <c r="BQ58" s="54"/>
      <c r="BR58" s="54"/>
      <c r="BS58" s="54"/>
      <c r="BT58" s="54"/>
      <c r="BU58" s="54"/>
      <c r="BV58" s="54"/>
      <c r="BW58" s="54"/>
      <c r="BX58" s="54"/>
      <c r="BY58" s="54"/>
      <c r="BZ58" s="55"/>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3"/>
      <c r="BM59" s="54"/>
      <c r="BN59" s="54"/>
      <c r="BO59" s="54"/>
      <c r="BP59" s="54"/>
      <c r="BQ59" s="54"/>
      <c r="BR59" s="54"/>
      <c r="BS59" s="54"/>
      <c r="BT59" s="54"/>
      <c r="BU59" s="54"/>
      <c r="BV59" s="54"/>
      <c r="BW59" s="54"/>
      <c r="BX59" s="54"/>
      <c r="BY59" s="54"/>
      <c r="BZ59" s="55"/>
    </row>
    <row r="60" spans="1:78" ht="13.5" customHeight="1">
      <c r="A60" s="2"/>
      <c r="B60" s="59" t="s">
        <v>35</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5"/>
  <cols>
    <col min="2" max="143" width="11.875" customWidth="1"/>
  </cols>
  <sheetData>
    <row r="1" spans="1:147">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c r="A3" s="26" t="s">
        <v>44</v>
      </c>
      <c r="B3" s="27" t="s">
        <v>45</v>
      </c>
      <c r="C3" s="27" t="s">
        <v>46</v>
      </c>
      <c r="D3" s="27" t="s">
        <v>47</v>
      </c>
      <c r="E3" s="27" t="s">
        <v>48</v>
      </c>
      <c r="F3" s="27" t="s">
        <v>49</v>
      </c>
      <c r="G3" s="27" t="s">
        <v>50</v>
      </c>
      <c r="H3" s="80" t="s">
        <v>51</v>
      </c>
      <c r="I3" s="81"/>
      <c r="J3" s="81"/>
      <c r="K3" s="81"/>
      <c r="L3" s="81"/>
      <c r="M3" s="81"/>
      <c r="N3" s="81"/>
      <c r="O3" s="81"/>
      <c r="P3" s="81"/>
      <c r="Q3" s="81"/>
      <c r="R3" s="81"/>
      <c r="S3" s="81"/>
      <c r="T3" s="81"/>
      <c r="U3" s="81"/>
      <c r="V3" s="81"/>
      <c r="W3" s="82"/>
      <c r="X3" s="86" t="s">
        <v>52</v>
      </c>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t="s">
        <v>53</v>
      </c>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row>
    <row r="4" spans="1:147">
      <c r="A4" s="26" t="s">
        <v>54</v>
      </c>
      <c r="B4" s="28"/>
      <c r="C4" s="28"/>
      <c r="D4" s="28"/>
      <c r="E4" s="28"/>
      <c r="F4" s="28"/>
      <c r="G4" s="28"/>
      <c r="H4" s="83"/>
      <c r="I4" s="84"/>
      <c r="J4" s="84"/>
      <c r="K4" s="84"/>
      <c r="L4" s="84"/>
      <c r="M4" s="84"/>
      <c r="N4" s="84"/>
      <c r="O4" s="84"/>
      <c r="P4" s="84"/>
      <c r="Q4" s="84"/>
      <c r="R4" s="84"/>
      <c r="S4" s="84"/>
      <c r="T4" s="84"/>
      <c r="U4" s="84"/>
      <c r="V4" s="84"/>
      <c r="W4" s="85"/>
      <c r="X4" s="79" t="s">
        <v>55</v>
      </c>
      <c r="Y4" s="79"/>
      <c r="Z4" s="79"/>
      <c r="AA4" s="79"/>
      <c r="AB4" s="79"/>
      <c r="AC4" s="79"/>
      <c r="AD4" s="79"/>
      <c r="AE4" s="79"/>
      <c r="AF4" s="79"/>
      <c r="AG4" s="79"/>
      <c r="AH4" s="79"/>
      <c r="AI4" s="79" t="s">
        <v>56</v>
      </c>
      <c r="AJ4" s="79"/>
      <c r="AK4" s="79"/>
      <c r="AL4" s="79"/>
      <c r="AM4" s="79"/>
      <c r="AN4" s="79"/>
      <c r="AO4" s="79"/>
      <c r="AP4" s="79"/>
      <c r="AQ4" s="79"/>
      <c r="AR4" s="79"/>
      <c r="AS4" s="79"/>
      <c r="AT4" s="79" t="s">
        <v>57</v>
      </c>
      <c r="AU4" s="79"/>
      <c r="AV4" s="79"/>
      <c r="AW4" s="79"/>
      <c r="AX4" s="79"/>
      <c r="AY4" s="79"/>
      <c r="AZ4" s="79"/>
      <c r="BA4" s="79"/>
      <c r="BB4" s="79"/>
      <c r="BC4" s="79"/>
      <c r="BD4" s="79"/>
      <c r="BE4" s="79" t="s">
        <v>58</v>
      </c>
      <c r="BF4" s="79"/>
      <c r="BG4" s="79"/>
      <c r="BH4" s="79"/>
      <c r="BI4" s="79"/>
      <c r="BJ4" s="79"/>
      <c r="BK4" s="79"/>
      <c r="BL4" s="79"/>
      <c r="BM4" s="79"/>
      <c r="BN4" s="79"/>
      <c r="BO4" s="79"/>
      <c r="BP4" s="79" t="s">
        <v>59</v>
      </c>
      <c r="BQ4" s="79"/>
      <c r="BR4" s="79"/>
      <c r="BS4" s="79"/>
      <c r="BT4" s="79"/>
      <c r="BU4" s="79"/>
      <c r="BV4" s="79"/>
      <c r="BW4" s="79"/>
      <c r="BX4" s="79"/>
      <c r="BY4" s="79"/>
      <c r="BZ4" s="79"/>
      <c r="CA4" s="79" t="s">
        <v>60</v>
      </c>
      <c r="CB4" s="79"/>
      <c r="CC4" s="79"/>
      <c r="CD4" s="79"/>
      <c r="CE4" s="79"/>
      <c r="CF4" s="79"/>
      <c r="CG4" s="79"/>
      <c r="CH4" s="79"/>
      <c r="CI4" s="79"/>
      <c r="CJ4" s="79"/>
      <c r="CK4" s="79"/>
      <c r="CL4" s="79" t="s">
        <v>61</v>
      </c>
      <c r="CM4" s="79"/>
      <c r="CN4" s="79"/>
      <c r="CO4" s="79"/>
      <c r="CP4" s="79"/>
      <c r="CQ4" s="79"/>
      <c r="CR4" s="79"/>
      <c r="CS4" s="79"/>
      <c r="CT4" s="79"/>
      <c r="CU4" s="79"/>
      <c r="CV4" s="79"/>
      <c r="CW4" s="79" t="s">
        <v>62</v>
      </c>
      <c r="CX4" s="79"/>
      <c r="CY4" s="79"/>
      <c r="CZ4" s="79"/>
      <c r="DA4" s="79"/>
      <c r="DB4" s="79"/>
      <c r="DC4" s="79"/>
      <c r="DD4" s="79"/>
      <c r="DE4" s="79"/>
      <c r="DF4" s="79"/>
      <c r="DG4" s="79"/>
      <c r="DH4" s="79" t="s">
        <v>63</v>
      </c>
      <c r="DI4" s="79"/>
      <c r="DJ4" s="79"/>
      <c r="DK4" s="79"/>
      <c r="DL4" s="79"/>
      <c r="DM4" s="79"/>
      <c r="DN4" s="79"/>
      <c r="DO4" s="79"/>
      <c r="DP4" s="79"/>
      <c r="DQ4" s="79"/>
      <c r="DR4" s="79"/>
      <c r="DS4" s="79" t="s">
        <v>64</v>
      </c>
      <c r="DT4" s="79"/>
      <c r="DU4" s="79"/>
      <c r="DV4" s="79"/>
      <c r="DW4" s="79"/>
      <c r="DX4" s="79"/>
      <c r="DY4" s="79"/>
      <c r="DZ4" s="79"/>
      <c r="EA4" s="79"/>
      <c r="EB4" s="79"/>
      <c r="EC4" s="79"/>
      <c r="ED4" s="79" t="s">
        <v>65</v>
      </c>
      <c r="EE4" s="79"/>
      <c r="EF4" s="79"/>
      <c r="EG4" s="79"/>
      <c r="EH4" s="79"/>
      <c r="EI4" s="79"/>
      <c r="EJ4" s="79"/>
      <c r="EK4" s="79"/>
      <c r="EL4" s="79"/>
      <c r="EM4" s="79"/>
      <c r="EN4" s="79"/>
    </row>
    <row r="5" spans="1:147">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c r="A6" s="26" t="s">
        <v>95</v>
      </c>
      <c r="B6" s="31">
        <f>B7</f>
        <v>2015</v>
      </c>
      <c r="C6" s="31">
        <f t="shared" ref="C6:W6" si="3">C7</f>
        <v>414018</v>
      </c>
      <c r="D6" s="31">
        <f t="shared" si="3"/>
        <v>46</v>
      </c>
      <c r="E6" s="31">
        <f t="shared" si="3"/>
        <v>17</v>
      </c>
      <c r="F6" s="31">
        <f t="shared" si="3"/>
        <v>5</v>
      </c>
      <c r="G6" s="31">
        <f t="shared" si="3"/>
        <v>0</v>
      </c>
      <c r="H6" s="31" t="str">
        <f t="shared" si="3"/>
        <v>佐賀県　有田町</v>
      </c>
      <c r="I6" s="31" t="str">
        <f t="shared" si="3"/>
        <v>法適用</v>
      </c>
      <c r="J6" s="31" t="str">
        <f t="shared" si="3"/>
        <v>下水道事業</v>
      </c>
      <c r="K6" s="31" t="str">
        <f t="shared" si="3"/>
        <v>農業集落排水</v>
      </c>
      <c r="L6" s="31" t="str">
        <f t="shared" si="3"/>
        <v>F2</v>
      </c>
      <c r="M6" s="32" t="str">
        <f t="shared" si="3"/>
        <v>-</v>
      </c>
      <c r="N6" s="32">
        <f t="shared" si="3"/>
        <v>60.71</v>
      </c>
      <c r="O6" s="32">
        <f t="shared" si="3"/>
        <v>2.83</v>
      </c>
      <c r="P6" s="32">
        <f t="shared" si="3"/>
        <v>99.67</v>
      </c>
      <c r="Q6" s="32">
        <f t="shared" si="3"/>
        <v>3456</v>
      </c>
      <c r="R6" s="32">
        <f t="shared" si="3"/>
        <v>20723</v>
      </c>
      <c r="S6" s="32">
        <f t="shared" si="3"/>
        <v>65.849999999999994</v>
      </c>
      <c r="T6" s="32">
        <f t="shared" si="3"/>
        <v>314.7</v>
      </c>
      <c r="U6" s="32">
        <f t="shared" si="3"/>
        <v>586</v>
      </c>
      <c r="V6" s="32">
        <f t="shared" si="3"/>
        <v>0.28999999999999998</v>
      </c>
      <c r="W6" s="32">
        <f t="shared" si="3"/>
        <v>2020.69</v>
      </c>
      <c r="X6" s="33">
        <f>IF(X7="",NA(),X7)</f>
        <v>63.43</v>
      </c>
      <c r="Y6" s="33">
        <f t="shared" ref="Y6:AG6" si="4">IF(Y7="",NA(),Y7)</f>
        <v>72.06</v>
      </c>
      <c r="Z6" s="33">
        <f t="shared" si="4"/>
        <v>96.26</v>
      </c>
      <c r="AA6" s="33">
        <f t="shared" si="4"/>
        <v>94.2</v>
      </c>
      <c r="AB6" s="33">
        <f t="shared" si="4"/>
        <v>106.12</v>
      </c>
      <c r="AC6" s="33">
        <f t="shared" si="4"/>
        <v>81.31</v>
      </c>
      <c r="AD6" s="33">
        <f t="shared" si="4"/>
        <v>81.87</v>
      </c>
      <c r="AE6" s="33">
        <f t="shared" si="4"/>
        <v>93.62</v>
      </c>
      <c r="AF6" s="33">
        <f t="shared" si="4"/>
        <v>97.53</v>
      </c>
      <c r="AG6" s="33">
        <f t="shared" si="4"/>
        <v>99.64</v>
      </c>
      <c r="AH6" s="32" t="str">
        <f>IF(AH7="","",IF(AH7="-","【-】","【"&amp;SUBSTITUTE(TEXT(AH7,"#,##0.00"),"-","△")&amp;"】"))</f>
        <v>【99.88】</v>
      </c>
      <c r="AI6" s="33">
        <f>IF(AI7="",NA(),AI7)</f>
        <v>947.68</v>
      </c>
      <c r="AJ6" s="33">
        <f t="shared" ref="AJ6:AR6" si="5">IF(AJ7="",NA(),AJ7)</f>
        <v>228.9</v>
      </c>
      <c r="AK6" s="33">
        <f t="shared" si="5"/>
        <v>30.86</v>
      </c>
      <c r="AL6" s="33">
        <f t="shared" si="5"/>
        <v>79.64</v>
      </c>
      <c r="AM6" s="33">
        <f t="shared" si="5"/>
        <v>5.28</v>
      </c>
      <c r="AN6" s="33">
        <f t="shared" si="5"/>
        <v>461.69</v>
      </c>
      <c r="AO6" s="33">
        <f t="shared" si="5"/>
        <v>417.55</v>
      </c>
      <c r="AP6" s="33">
        <f t="shared" si="5"/>
        <v>280.08</v>
      </c>
      <c r="AQ6" s="33">
        <f t="shared" si="5"/>
        <v>223.09</v>
      </c>
      <c r="AR6" s="33">
        <f t="shared" si="5"/>
        <v>214.61</v>
      </c>
      <c r="AS6" s="32" t="str">
        <f>IF(AS7="","",IF(AS7="-","【-】","【"&amp;SUBSTITUTE(TEXT(AS7,"#,##0.00"),"-","△")&amp;"】"))</f>
        <v>【203.67】</v>
      </c>
      <c r="AT6" s="33">
        <f>IF(AT7="",NA(),AT7)</f>
        <v>3618.8</v>
      </c>
      <c r="AU6" s="33">
        <f t="shared" ref="AU6:BC6" si="6">IF(AU7="",NA(),AU7)</f>
        <v>14794</v>
      </c>
      <c r="AV6" s="33">
        <f t="shared" si="6"/>
        <v>4687.66</v>
      </c>
      <c r="AW6" s="33">
        <f t="shared" si="6"/>
        <v>54.85</v>
      </c>
      <c r="AX6" s="33">
        <f t="shared" si="6"/>
        <v>69.25</v>
      </c>
      <c r="AY6" s="33">
        <f t="shared" si="6"/>
        <v>173.77</v>
      </c>
      <c r="AZ6" s="33">
        <f t="shared" si="6"/>
        <v>224.58</v>
      </c>
      <c r="BA6" s="33">
        <f t="shared" si="6"/>
        <v>124.2</v>
      </c>
      <c r="BB6" s="33">
        <f t="shared" si="6"/>
        <v>33.03</v>
      </c>
      <c r="BC6" s="33">
        <f t="shared" si="6"/>
        <v>29.45</v>
      </c>
      <c r="BD6" s="32" t="str">
        <f>IF(BD7="","",IF(BD7="-","【-】","【"&amp;SUBSTITUTE(TEXT(BD7,"#,##0.00"),"-","△")&amp;"】"))</f>
        <v>【34.01】</v>
      </c>
      <c r="BE6" s="33">
        <f>IF(BE7="",NA(),BE7)</f>
        <v>1926.3</v>
      </c>
      <c r="BF6" s="33">
        <f t="shared" ref="BF6:BN6" si="7">IF(BF7="",NA(),BF7)</f>
        <v>2800.59</v>
      </c>
      <c r="BG6" s="33">
        <f t="shared" si="7"/>
        <v>596.71</v>
      </c>
      <c r="BH6" s="33">
        <f t="shared" si="7"/>
        <v>240.78</v>
      </c>
      <c r="BI6" s="33">
        <f t="shared" si="7"/>
        <v>309.92</v>
      </c>
      <c r="BJ6" s="33">
        <f t="shared" si="7"/>
        <v>1224.75</v>
      </c>
      <c r="BK6" s="33">
        <f t="shared" si="7"/>
        <v>1144.05</v>
      </c>
      <c r="BL6" s="33">
        <f t="shared" si="7"/>
        <v>1126.77</v>
      </c>
      <c r="BM6" s="33">
        <f t="shared" si="7"/>
        <v>1044.8</v>
      </c>
      <c r="BN6" s="33">
        <f t="shared" si="7"/>
        <v>1081.8</v>
      </c>
      <c r="BO6" s="32" t="str">
        <f>IF(BO7="","",IF(BO7="-","【-】","【"&amp;SUBSTITUTE(TEXT(BO7,"#,##0.00"),"-","△")&amp;"】"))</f>
        <v>【1,015.77】</v>
      </c>
      <c r="BP6" s="33">
        <f>IF(BP7="",NA(),BP7)</f>
        <v>24.6</v>
      </c>
      <c r="BQ6" s="33">
        <f t="shared" ref="BQ6:BY6" si="8">IF(BQ7="",NA(),BQ7)</f>
        <v>28.31</v>
      </c>
      <c r="BR6" s="33">
        <f t="shared" si="8"/>
        <v>26.91</v>
      </c>
      <c r="BS6" s="33">
        <f t="shared" si="8"/>
        <v>25.09</v>
      </c>
      <c r="BT6" s="33">
        <f t="shared" si="8"/>
        <v>37.56</v>
      </c>
      <c r="BU6" s="33">
        <f t="shared" si="8"/>
        <v>42.13</v>
      </c>
      <c r="BV6" s="33">
        <f t="shared" si="8"/>
        <v>42.48</v>
      </c>
      <c r="BW6" s="33">
        <f t="shared" si="8"/>
        <v>50.9</v>
      </c>
      <c r="BX6" s="33">
        <f t="shared" si="8"/>
        <v>50.82</v>
      </c>
      <c r="BY6" s="33">
        <f t="shared" si="8"/>
        <v>52.19</v>
      </c>
      <c r="BZ6" s="32" t="str">
        <f>IF(BZ7="","",IF(BZ7="-","【-】","【"&amp;SUBSTITUTE(TEXT(BZ7,"#,##0.00"),"-","△")&amp;"】"))</f>
        <v>【52.78】</v>
      </c>
      <c r="CA6" s="33">
        <f>IF(CA7="",NA(),CA7)</f>
        <v>639.70000000000005</v>
      </c>
      <c r="CB6" s="33">
        <f t="shared" ref="CB6:CJ6" si="9">IF(CB7="",NA(),CB7)</f>
        <v>589.34</v>
      </c>
      <c r="CC6" s="33">
        <f t="shared" si="9"/>
        <v>623.94000000000005</v>
      </c>
      <c r="CD6" s="33">
        <f t="shared" si="9"/>
        <v>673.11</v>
      </c>
      <c r="CE6" s="33">
        <f t="shared" si="9"/>
        <v>451.35</v>
      </c>
      <c r="CF6" s="33">
        <f t="shared" si="9"/>
        <v>348.41</v>
      </c>
      <c r="CG6" s="33">
        <f t="shared" si="9"/>
        <v>343.8</v>
      </c>
      <c r="CH6" s="33">
        <f t="shared" si="9"/>
        <v>293.27</v>
      </c>
      <c r="CI6" s="33">
        <f t="shared" si="9"/>
        <v>300.52</v>
      </c>
      <c r="CJ6" s="33">
        <f t="shared" si="9"/>
        <v>296.14</v>
      </c>
      <c r="CK6" s="32" t="str">
        <f>IF(CK7="","",IF(CK7="-","【-】","【"&amp;SUBSTITUTE(TEXT(CK7,"#,##0.00"),"-","△")&amp;"】"))</f>
        <v>【289.81】</v>
      </c>
      <c r="CL6" s="33">
        <f>IF(CL7="",NA(),CL7)</f>
        <v>38.700000000000003</v>
      </c>
      <c r="CM6" s="33">
        <f t="shared" ref="CM6:CU6" si="10">IF(CM7="",NA(),CM7)</f>
        <v>39.130000000000003</v>
      </c>
      <c r="CN6" s="33">
        <f t="shared" si="10"/>
        <v>38.700000000000003</v>
      </c>
      <c r="CO6" s="33">
        <f t="shared" si="10"/>
        <v>36.520000000000003</v>
      </c>
      <c r="CP6" s="33">
        <f t="shared" si="10"/>
        <v>40.869999999999997</v>
      </c>
      <c r="CQ6" s="33">
        <f t="shared" si="10"/>
        <v>46.85</v>
      </c>
      <c r="CR6" s="33">
        <f t="shared" si="10"/>
        <v>46.06</v>
      </c>
      <c r="CS6" s="33">
        <f t="shared" si="10"/>
        <v>53.78</v>
      </c>
      <c r="CT6" s="33">
        <f t="shared" si="10"/>
        <v>53.24</v>
      </c>
      <c r="CU6" s="33">
        <f t="shared" si="10"/>
        <v>52.31</v>
      </c>
      <c r="CV6" s="32" t="str">
        <f>IF(CV7="","",IF(CV7="-","【-】","【"&amp;SUBSTITUTE(TEXT(CV7,"#,##0.00"),"-","△")&amp;"】"))</f>
        <v>【52.74】</v>
      </c>
      <c r="CW6" s="33">
        <f>IF(CW7="",NA(),CW7)</f>
        <v>73.91</v>
      </c>
      <c r="CX6" s="33">
        <f t="shared" ref="CX6:DF6" si="11">IF(CX7="",NA(),CX7)</f>
        <v>74.8</v>
      </c>
      <c r="CY6" s="33">
        <f t="shared" si="11"/>
        <v>77.42</v>
      </c>
      <c r="CZ6" s="33">
        <f t="shared" si="11"/>
        <v>80.930000000000007</v>
      </c>
      <c r="DA6" s="33">
        <f t="shared" si="11"/>
        <v>83.28</v>
      </c>
      <c r="DB6" s="33">
        <f t="shared" si="11"/>
        <v>73.78</v>
      </c>
      <c r="DC6" s="33">
        <f t="shared" si="11"/>
        <v>72.989999999999995</v>
      </c>
      <c r="DD6" s="33">
        <f t="shared" si="11"/>
        <v>84.06</v>
      </c>
      <c r="DE6" s="33">
        <f t="shared" si="11"/>
        <v>84.07</v>
      </c>
      <c r="DF6" s="33">
        <f t="shared" si="11"/>
        <v>84.32</v>
      </c>
      <c r="DG6" s="32" t="str">
        <f>IF(DG7="","",IF(DG7="-","【-】","【"&amp;SUBSTITUTE(TEXT(DG7,"#,##0.00"),"-","△")&amp;"】"))</f>
        <v>【84.50】</v>
      </c>
      <c r="DH6" s="33">
        <f>IF(DH7="",NA(),DH7)</f>
        <v>5.38</v>
      </c>
      <c r="DI6" s="33">
        <f t="shared" ref="DI6:DQ6" si="12">IF(DI7="",NA(),DI7)</f>
        <v>7.15</v>
      </c>
      <c r="DJ6" s="33">
        <f t="shared" si="12"/>
        <v>8.8800000000000008</v>
      </c>
      <c r="DK6" s="33">
        <f t="shared" si="12"/>
        <v>23</v>
      </c>
      <c r="DL6" s="33">
        <f t="shared" si="12"/>
        <v>25.88</v>
      </c>
      <c r="DM6" s="33">
        <f t="shared" si="12"/>
        <v>8.3000000000000007</v>
      </c>
      <c r="DN6" s="33">
        <f t="shared" si="12"/>
        <v>10.37</v>
      </c>
      <c r="DO6" s="33">
        <f t="shared" si="12"/>
        <v>10.11</v>
      </c>
      <c r="DP6" s="33">
        <f t="shared" si="12"/>
        <v>20.68</v>
      </c>
      <c r="DQ6" s="33">
        <f t="shared" si="12"/>
        <v>22.41</v>
      </c>
      <c r="DR6" s="32" t="str">
        <f>IF(DR7="","",IF(DR7="-","【-】","【"&amp;SUBSTITUTE(TEXT(DR7,"#,##0.00"),"-","△")&amp;"】"))</f>
        <v>【21.94】</v>
      </c>
      <c r="DS6" s="32">
        <f>IF(DS7="",NA(),DS7)</f>
        <v>0</v>
      </c>
      <c r="DT6" s="32">
        <f t="shared" ref="DT6:EB6" si="13">IF(DT7="",NA(),DT7)</f>
        <v>0</v>
      </c>
      <c r="DU6" s="32">
        <f t="shared" si="13"/>
        <v>0</v>
      </c>
      <c r="DV6" s="32">
        <f t="shared" si="13"/>
        <v>0</v>
      </c>
      <c r="DW6" s="32">
        <f t="shared" si="13"/>
        <v>0</v>
      </c>
      <c r="DX6" s="32">
        <f t="shared" si="13"/>
        <v>0</v>
      </c>
      <c r="DY6" s="32">
        <f t="shared" si="13"/>
        <v>0</v>
      </c>
      <c r="DZ6" s="33">
        <f t="shared" si="13"/>
        <v>0.08</v>
      </c>
      <c r="EA6" s="33">
        <f t="shared" si="13"/>
        <v>0.08</v>
      </c>
      <c r="EB6" s="32">
        <f t="shared" si="13"/>
        <v>0</v>
      </c>
      <c r="EC6" s="32" t="str">
        <f>IF(EC7="","",IF(EC7="-","【-】","【"&amp;SUBSTITUTE(TEXT(EC7,"#,##0.00"),"-","△")&amp;"】"))</f>
        <v>【0.00】</v>
      </c>
      <c r="ED6" s="32">
        <f>IF(ED7="",NA(),ED7)</f>
        <v>0</v>
      </c>
      <c r="EE6" s="32">
        <f t="shared" ref="EE6:EM6" si="14">IF(EE7="",NA(),EE7)</f>
        <v>0</v>
      </c>
      <c r="EF6" s="32">
        <f t="shared" si="14"/>
        <v>0</v>
      </c>
      <c r="EG6" s="32">
        <f t="shared" si="14"/>
        <v>0</v>
      </c>
      <c r="EH6" s="32">
        <f t="shared" si="14"/>
        <v>0</v>
      </c>
      <c r="EI6" s="33">
        <f t="shared" si="14"/>
        <v>0.08</v>
      </c>
      <c r="EJ6" s="33">
        <f t="shared" si="14"/>
        <v>0.06</v>
      </c>
      <c r="EK6" s="33">
        <f t="shared" si="14"/>
        <v>0.03</v>
      </c>
      <c r="EL6" s="33">
        <f t="shared" si="14"/>
        <v>0.02</v>
      </c>
      <c r="EM6" s="33">
        <f t="shared" si="14"/>
        <v>0.01</v>
      </c>
      <c r="EN6" s="32" t="str">
        <f>IF(EN7="","",IF(EN7="-","【-】","【"&amp;SUBSTITUTE(TEXT(EN7,"#,##0.00"),"-","△")&amp;"】"))</f>
        <v>【0.03】</v>
      </c>
    </row>
    <row r="7" spans="1:147" s="34" customFormat="1">
      <c r="A7" s="26"/>
      <c r="B7" s="35">
        <v>2015</v>
      </c>
      <c r="C7" s="35">
        <v>414018</v>
      </c>
      <c r="D7" s="35">
        <v>46</v>
      </c>
      <c r="E7" s="35">
        <v>17</v>
      </c>
      <c r="F7" s="35">
        <v>5</v>
      </c>
      <c r="G7" s="35">
        <v>0</v>
      </c>
      <c r="H7" s="35" t="s">
        <v>96</v>
      </c>
      <c r="I7" s="35" t="s">
        <v>97</v>
      </c>
      <c r="J7" s="35" t="s">
        <v>98</v>
      </c>
      <c r="K7" s="35" t="s">
        <v>99</v>
      </c>
      <c r="L7" s="35" t="s">
        <v>100</v>
      </c>
      <c r="M7" s="36" t="s">
        <v>101</v>
      </c>
      <c r="N7" s="36">
        <v>60.71</v>
      </c>
      <c r="O7" s="36">
        <v>2.83</v>
      </c>
      <c r="P7" s="36">
        <v>99.67</v>
      </c>
      <c r="Q7" s="36">
        <v>3456</v>
      </c>
      <c r="R7" s="36">
        <v>20723</v>
      </c>
      <c r="S7" s="36">
        <v>65.849999999999994</v>
      </c>
      <c r="T7" s="36">
        <v>314.7</v>
      </c>
      <c r="U7" s="36">
        <v>586</v>
      </c>
      <c r="V7" s="36">
        <v>0.28999999999999998</v>
      </c>
      <c r="W7" s="36">
        <v>2020.69</v>
      </c>
      <c r="X7" s="36">
        <v>63.43</v>
      </c>
      <c r="Y7" s="36">
        <v>72.06</v>
      </c>
      <c r="Z7" s="36">
        <v>96.26</v>
      </c>
      <c r="AA7" s="36">
        <v>94.2</v>
      </c>
      <c r="AB7" s="36">
        <v>106.12</v>
      </c>
      <c r="AC7" s="36">
        <v>81.31</v>
      </c>
      <c r="AD7" s="36">
        <v>81.87</v>
      </c>
      <c r="AE7" s="36">
        <v>93.62</v>
      </c>
      <c r="AF7" s="36">
        <v>97.53</v>
      </c>
      <c r="AG7" s="36">
        <v>99.64</v>
      </c>
      <c r="AH7" s="36">
        <v>99.88</v>
      </c>
      <c r="AI7" s="36">
        <v>947.68</v>
      </c>
      <c r="AJ7" s="36">
        <v>228.9</v>
      </c>
      <c r="AK7" s="36">
        <v>30.86</v>
      </c>
      <c r="AL7" s="36">
        <v>79.64</v>
      </c>
      <c r="AM7" s="36">
        <v>5.28</v>
      </c>
      <c r="AN7" s="36">
        <v>461.69</v>
      </c>
      <c r="AO7" s="36">
        <v>417.55</v>
      </c>
      <c r="AP7" s="36">
        <v>280.08</v>
      </c>
      <c r="AQ7" s="36">
        <v>223.09</v>
      </c>
      <c r="AR7" s="36">
        <v>214.61</v>
      </c>
      <c r="AS7" s="36">
        <v>203.67</v>
      </c>
      <c r="AT7" s="36">
        <v>3618.8</v>
      </c>
      <c r="AU7" s="36">
        <v>14794</v>
      </c>
      <c r="AV7" s="36">
        <v>4687.66</v>
      </c>
      <c r="AW7" s="36">
        <v>54.85</v>
      </c>
      <c r="AX7" s="36">
        <v>69.25</v>
      </c>
      <c r="AY7" s="36">
        <v>173.77</v>
      </c>
      <c r="AZ7" s="36">
        <v>224.58</v>
      </c>
      <c r="BA7" s="36">
        <v>124.2</v>
      </c>
      <c r="BB7" s="36">
        <v>33.03</v>
      </c>
      <c r="BC7" s="36">
        <v>29.45</v>
      </c>
      <c r="BD7" s="36">
        <v>34.01</v>
      </c>
      <c r="BE7" s="36">
        <v>1926.3</v>
      </c>
      <c r="BF7" s="36">
        <v>2800.59</v>
      </c>
      <c r="BG7" s="36">
        <v>596.71</v>
      </c>
      <c r="BH7" s="36">
        <v>240.78</v>
      </c>
      <c r="BI7" s="36">
        <v>309.92</v>
      </c>
      <c r="BJ7" s="36">
        <v>1224.75</v>
      </c>
      <c r="BK7" s="36">
        <v>1144.05</v>
      </c>
      <c r="BL7" s="36">
        <v>1126.77</v>
      </c>
      <c r="BM7" s="36">
        <v>1044.8</v>
      </c>
      <c r="BN7" s="36">
        <v>1081.8</v>
      </c>
      <c r="BO7" s="36">
        <v>1015.77</v>
      </c>
      <c r="BP7" s="36">
        <v>24.6</v>
      </c>
      <c r="BQ7" s="36">
        <v>28.31</v>
      </c>
      <c r="BR7" s="36">
        <v>26.91</v>
      </c>
      <c r="BS7" s="36">
        <v>25.09</v>
      </c>
      <c r="BT7" s="36">
        <v>37.56</v>
      </c>
      <c r="BU7" s="36">
        <v>42.13</v>
      </c>
      <c r="BV7" s="36">
        <v>42.48</v>
      </c>
      <c r="BW7" s="36">
        <v>50.9</v>
      </c>
      <c r="BX7" s="36">
        <v>50.82</v>
      </c>
      <c r="BY7" s="36">
        <v>52.19</v>
      </c>
      <c r="BZ7" s="36">
        <v>52.78</v>
      </c>
      <c r="CA7" s="36">
        <v>639.70000000000005</v>
      </c>
      <c r="CB7" s="36">
        <v>589.34</v>
      </c>
      <c r="CC7" s="36">
        <v>623.94000000000005</v>
      </c>
      <c r="CD7" s="36">
        <v>673.11</v>
      </c>
      <c r="CE7" s="36">
        <v>451.35</v>
      </c>
      <c r="CF7" s="36">
        <v>348.41</v>
      </c>
      <c r="CG7" s="36">
        <v>343.8</v>
      </c>
      <c r="CH7" s="36">
        <v>293.27</v>
      </c>
      <c r="CI7" s="36">
        <v>300.52</v>
      </c>
      <c r="CJ7" s="36">
        <v>296.14</v>
      </c>
      <c r="CK7" s="36">
        <v>289.81</v>
      </c>
      <c r="CL7" s="36">
        <v>38.700000000000003</v>
      </c>
      <c r="CM7" s="36">
        <v>39.130000000000003</v>
      </c>
      <c r="CN7" s="36">
        <v>38.700000000000003</v>
      </c>
      <c r="CO7" s="36">
        <v>36.520000000000003</v>
      </c>
      <c r="CP7" s="36">
        <v>40.869999999999997</v>
      </c>
      <c r="CQ7" s="36">
        <v>46.85</v>
      </c>
      <c r="CR7" s="36">
        <v>46.06</v>
      </c>
      <c r="CS7" s="36">
        <v>53.78</v>
      </c>
      <c r="CT7" s="36">
        <v>53.24</v>
      </c>
      <c r="CU7" s="36">
        <v>52.31</v>
      </c>
      <c r="CV7" s="36">
        <v>52.74</v>
      </c>
      <c r="CW7" s="36">
        <v>73.91</v>
      </c>
      <c r="CX7" s="36">
        <v>74.8</v>
      </c>
      <c r="CY7" s="36">
        <v>77.42</v>
      </c>
      <c r="CZ7" s="36">
        <v>80.930000000000007</v>
      </c>
      <c r="DA7" s="36">
        <v>83.28</v>
      </c>
      <c r="DB7" s="36">
        <v>73.78</v>
      </c>
      <c r="DC7" s="36">
        <v>72.989999999999995</v>
      </c>
      <c r="DD7" s="36">
        <v>84.06</v>
      </c>
      <c r="DE7" s="36">
        <v>84.07</v>
      </c>
      <c r="DF7" s="36">
        <v>84.32</v>
      </c>
      <c r="DG7" s="36">
        <v>84.5</v>
      </c>
      <c r="DH7" s="36">
        <v>5.38</v>
      </c>
      <c r="DI7" s="36">
        <v>7.15</v>
      </c>
      <c r="DJ7" s="36">
        <v>8.8800000000000008</v>
      </c>
      <c r="DK7" s="36">
        <v>23</v>
      </c>
      <c r="DL7" s="36">
        <v>25.88</v>
      </c>
      <c r="DM7" s="36">
        <v>8.3000000000000007</v>
      </c>
      <c r="DN7" s="36">
        <v>10.37</v>
      </c>
      <c r="DO7" s="36">
        <v>10.11</v>
      </c>
      <c r="DP7" s="36">
        <v>20.68</v>
      </c>
      <c r="DQ7" s="36">
        <v>22.41</v>
      </c>
      <c r="DR7" s="36">
        <v>21.94</v>
      </c>
      <c r="DS7" s="36">
        <v>0</v>
      </c>
      <c r="DT7" s="36">
        <v>0</v>
      </c>
      <c r="DU7" s="36">
        <v>0</v>
      </c>
      <c r="DV7" s="36">
        <v>0</v>
      </c>
      <c r="DW7" s="36">
        <v>0</v>
      </c>
      <c r="DX7" s="36">
        <v>0</v>
      </c>
      <c r="DY7" s="36">
        <v>0</v>
      </c>
      <c r="DZ7" s="36">
        <v>0.08</v>
      </c>
      <c r="EA7" s="36">
        <v>0.08</v>
      </c>
      <c r="EB7" s="36">
        <v>0</v>
      </c>
      <c r="EC7" s="36">
        <v>0</v>
      </c>
      <c r="ED7" s="36">
        <v>0</v>
      </c>
      <c r="EE7" s="36">
        <v>0</v>
      </c>
      <c r="EF7" s="36">
        <v>0</v>
      </c>
      <c r="EG7" s="36">
        <v>0</v>
      </c>
      <c r="EH7" s="36">
        <v>0</v>
      </c>
      <c r="EI7" s="36">
        <v>0.08</v>
      </c>
      <c r="EJ7" s="36">
        <v>0.06</v>
      </c>
      <c r="EK7" s="36">
        <v>0.03</v>
      </c>
      <c r="EL7" s="36">
        <v>0.02</v>
      </c>
      <c r="EM7" s="36">
        <v>0.01</v>
      </c>
      <c r="EN7" s="36">
        <v>0.03</v>
      </c>
    </row>
    <row r="8" spans="1:14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FJ-USER</cp:lastModifiedBy>
  <dcterms:created xsi:type="dcterms:W3CDTF">2017-02-08T02:41:45Z</dcterms:created>
  <dcterms:modified xsi:type="dcterms:W3CDTF">2017-02-14T01:04:29Z</dcterms:modified>
  <cp:category/>
</cp:coreProperties>
</file>