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<sst xmlns="http://schemas.openxmlformats.org/spreadsheetml/2006/main" count="221" uniqueCount="111">
  <si>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</si>
  <si>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</si>
  <si>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</si>
  <si>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</si>
  <si>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</si>
  <si>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</si>
  <si>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</si>
  <si>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</si>
  <si>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</si>
  <si>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</si>
  <si>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</si>
  <si>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</si>
  <si>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</si>
  <si>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</si>
  <si>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</si>
  <si>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</si>
  <si>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</si>
  <si>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</si>
  <si>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</si>
  <si>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</si>
  <si>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</si>
  <si>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</si>
  <si>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</si>
  <si>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</si>
  <si>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</si>
  <si>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</si>
  <si>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</si>
  <si>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</si>
  <si>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</si>
  <si>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</si>
  <si>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</si>
  <si>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</si>
  <si>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</si>
  <si>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</si>
  <si>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</si>
  <si>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</si>
  <si>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</si>
  <si>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</si>
  <si>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</si>
  <si>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</si>
  <si>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</si>
  <si>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</si>
  <si>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</si>
  <si>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</si>
  <si>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</si>
  <si>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</si>
  <si>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</si>
  <si>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</si>
  <si>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</si>
  <si>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</si>
  <si>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</si>
  <si>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</si>
  <si>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</si>
  <si>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</si>
  <si>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</si>
  <si>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</si>
  <si>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</si>
  <si>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</si>
  <si>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</si>
  <si>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</si>
  <si>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</si>
  <si>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</si>
  <si>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</si>
  <si>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</si>
  <si>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</si>
  <si>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</si>
  <si>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</si>
  <si>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</si>
  <si>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</si>
  <si>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</si>
  <si>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</si>
  <si>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</si>
  <si>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</si>
  <si>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</si>
  <si>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</si>
  <si>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</si>
  <si>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</si>
  <si>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</si>
  <si>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</si>
  <si>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</si>
  <si>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</si>
  <si>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</si>
  <si>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</si>
  <si>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</si>
  <si>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</si>
  <si>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</si>
  <si>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</si>
  <si>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</si>
  <si>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</si>
  <si>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</si>
  <si>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</si>
  <si>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</si>
  <si>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</si>
  <si>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</si>
  <si>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</si>
  <si>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</si>
  <si>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玄海町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</si>
  <si>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</si>
  <si>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</si>
  <si>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</si>
  <si>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</si>
  <si>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</si>
  <si>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</si>
  <si>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</si>
  <si>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</si>
  <si>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</si>
  <si>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</si>
  <si>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</si>
  <si>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座川内浄化センターの供用開始が平成17年度、小加倉浄化センターの供用開始が平成18年度となっており、現時点で耐用年数を経過した管渠はなく、更新は行っていない。
　また、施設、マンホールポンプについては、修繕計画を作成し、計画に基づき更新を行っている。
　</t>
    <rPh sb="20" eb="22">
      <t>ネンド</t>
    </rPh>
    <rPh sb="42" eb="44">
      <t>ネンド</t>
    </rPh>
    <rPh sb="51" eb="54">
      <t>ゲンジテン</t>
    </rPh>
    <rPh sb="55" eb="57">
      <t>タイヨウ</t>
    </rPh>
    <rPh sb="57" eb="59">
      <t>ネンスウ</t>
    </rPh>
    <rPh sb="60" eb="62">
      <t>ケイカ</t>
    </rPh>
    <rPh sb="64" eb="66">
      <t>カンキョ</t>
    </rPh>
    <rPh sb="70" eb="72">
      <t>コウシン</t>
    </rPh>
    <rPh sb="73" eb="74">
      <t>オコナ</t>
    </rPh>
    <rPh sb="102" eb="104">
      <t>シュウゼン</t>
    </rPh>
    <rPh sb="111" eb="113">
      <t>ケイカク</t>
    </rPh>
    <rPh sb="114" eb="115">
      <t>モト</t>
    </rPh>
    <rPh sb="117" eb="119">
      <t>コウシン</t>
    </rPh>
    <rPh sb="120" eb="121">
      <t>オコナ</t>
    </rPh>
    <phoneticPr fontId="4"/>
  </si>
  <si>
    <t>　料金が人頭制であり、区域内の規模及び人口も少なく、更なる人口減少による使用料収入の減少も予測されるため現在の人頭制による料金体制を従量制へ移行させるなどの料金体制の検討が必要である。
　また将来の老朽化対策に伴うコスト試算等、現在作成している修繕計画をもとに経営戦略を策定することで将来にわたって安定的なサービスの提供が行えるよう経営の健全化を図り、効率的かつ適正な事業運営を目指す。
　</t>
    <rPh sb="1" eb="3">
      <t>リョウキン</t>
    </rPh>
    <rPh sb="4" eb="6">
      <t>ジントウ</t>
    </rPh>
    <rPh sb="6" eb="7">
      <t>セイ</t>
    </rPh>
    <rPh sb="11" eb="13">
      <t>クイキ</t>
    </rPh>
    <rPh sb="13" eb="14">
      <t>ナイ</t>
    </rPh>
    <rPh sb="15" eb="17">
      <t>キボ</t>
    </rPh>
    <rPh sb="17" eb="18">
      <t>オヨ</t>
    </rPh>
    <rPh sb="19" eb="21">
      <t>ジンコウ</t>
    </rPh>
    <rPh sb="22" eb="23">
      <t>スク</t>
    </rPh>
    <rPh sb="26" eb="27">
      <t>サラ</t>
    </rPh>
    <rPh sb="29" eb="31">
      <t>ジンコウ</t>
    </rPh>
    <rPh sb="31" eb="33">
      <t>ゲンショウ</t>
    </rPh>
    <rPh sb="36" eb="39">
      <t>シヨウリョウ</t>
    </rPh>
    <rPh sb="39" eb="41">
      <t>シュウニュウ</t>
    </rPh>
    <rPh sb="42" eb="44">
      <t>ゲンショウ</t>
    </rPh>
    <rPh sb="45" eb="47">
      <t>ヨソク</t>
    </rPh>
    <rPh sb="52" eb="54">
      <t>ゲンザイ</t>
    </rPh>
    <rPh sb="55" eb="57">
      <t>ジントウ</t>
    </rPh>
    <rPh sb="57" eb="58">
      <t>セイ</t>
    </rPh>
    <rPh sb="61" eb="63">
      <t>リョウキン</t>
    </rPh>
    <rPh sb="63" eb="65">
      <t>タイセイ</t>
    </rPh>
    <rPh sb="66" eb="69">
      <t>ジュウリョウセイ</t>
    </rPh>
    <rPh sb="70" eb="72">
      <t>イコウ</t>
    </rPh>
    <rPh sb="78" eb="80">
      <t>リョウキン</t>
    </rPh>
    <rPh sb="80" eb="82">
      <t>タイセイ</t>
    </rPh>
    <rPh sb="83" eb="85">
      <t>ケントウ</t>
    </rPh>
    <rPh sb="86" eb="88">
      <t>ヒツヨウ</t>
    </rPh>
    <rPh sb="96" eb="98">
      <t>ショウライ</t>
    </rPh>
    <rPh sb="99" eb="102">
      <t>ロウキュウカ</t>
    </rPh>
    <rPh sb="102" eb="104">
      <t>タイサク</t>
    </rPh>
    <rPh sb="105" eb="106">
      <t>トモナ</t>
    </rPh>
    <rPh sb="110" eb="112">
      <t>シサン</t>
    </rPh>
    <rPh sb="112" eb="113">
      <t>トウ</t>
    </rPh>
    <rPh sb="114" eb="116">
      <t>ゲンザイ</t>
    </rPh>
    <rPh sb="116" eb="118">
      <t>サクセイ</t>
    </rPh>
    <rPh sb="122" eb="124">
      <t>シュウゼン</t>
    </rPh>
    <rPh sb="124" eb="126">
      <t>ケイカク</t>
    </rPh>
    <rPh sb="130" eb="132">
      <t>ケイエイ</t>
    </rPh>
    <rPh sb="132" eb="134">
      <t>センリャク</t>
    </rPh>
    <rPh sb="135" eb="137">
      <t>サクテイ</t>
    </rPh>
    <rPh sb="142" eb="144">
      <t>ショウライ</t>
    </rPh>
    <rPh sb="149" eb="151">
      <t>アンテイ</t>
    </rPh>
    <rPh sb="151" eb="152">
      <t>テキ</t>
    </rPh>
    <rPh sb="158" eb="160">
      <t>テイキョウ</t>
    </rPh>
    <rPh sb="161" eb="162">
      <t>オコナ</t>
    </rPh>
    <rPh sb="166" eb="168">
      <t>ケイエイ</t>
    </rPh>
    <rPh sb="169" eb="172">
      <t>ケンゼンカ</t>
    </rPh>
    <rPh sb="173" eb="174">
      <t>ハカ</t>
    </rPh>
    <rPh sb="176" eb="179">
      <t>コウリツテキ</t>
    </rPh>
    <rPh sb="181" eb="183">
      <t>テキセイ</t>
    </rPh>
    <rPh sb="186" eb="188">
      <t>ウンエイ</t>
    </rPh>
    <rPh sb="189" eb="191">
      <t>メザ</t>
    </rPh>
    <phoneticPr fontId="4"/>
  </si>
  <si>
    <t>　収益的収支比率については、100％を上回っているものの、経費回収率については、大きく100％を下回っており、一般会計繰入金に依存している。
　汚水処理原価については、処理区域の規模が小さく人口の減少に伴い年間有収水量も減少傾向にあるため類似団体平均及び全国平均の値を大きく上回っている。
　そのため経費回収率についても、類似団体平均及び全国平均に遠く及ばず、一般会計からの繰入れにより事業運営を行っている状況である。
　施設利用率については、前年度より1.62%低下し、人口減少が大きな要因と考えられるが、町特有の事情による利用率の減少も考えられるため、今後の変動に注視する必要がある。</t>
    <rPh sb="1" eb="4">
      <t>シュウエキテキ</t>
    </rPh>
    <rPh sb="4" eb="6">
      <t>シュウシ</t>
    </rPh>
    <rPh sb="6" eb="8">
      <t>ヒリツ</t>
    </rPh>
    <rPh sb="19" eb="21">
      <t>ウワマワ</t>
    </rPh>
    <rPh sb="29" eb="31">
      <t>ケイヒ</t>
    </rPh>
    <rPh sb="31" eb="33">
      <t>カイシュウ</t>
    </rPh>
    <rPh sb="33" eb="34">
      <t>リツ</t>
    </rPh>
    <rPh sb="40" eb="41">
      <t>オオ</t>
    </rPh>
    <rPh sb="48" eb="50">
      <t>シタマワ</t>
    </rPh>
    <rPh sb="55" eb="57">
      <t>イッパン</t>
    </rPh>
    <rPh sb="57" eb="59">
      <t>カイケイ</t>
    </rPh>
    <rPh sb="59" eb="61">
      <t>クリイレ</t>
    </rPh>
    <rPh sb="61" eb="62">
      <t>キン</t>
    </rPh>
    <rPh sb="63" eb="65">
      <t>イゾン</t>
    </rPh>
    <rPh sb="72" eb="74">
      <t>オスイ</t>
    </rPh>
    <rPh sb="74" eb="76">
      <t>ショリ</t>
    </rPh>
    <rPh sb="76" eb="78">
      <t>ゲンカ</t>
    </rPh>
    <rPh sb="84" eb="86">
      <t>ショリ</t>
    </rPh>
    <rPh sb="86" eb="88">
      <t>クイキ</t>
    </rPh>
    <rPh sb="89" eb="91">
      <t>キボ</t>
    </rPh>
    <rPh sb="92" eb="93">
      <t>チイ</t>
    </rPh>
    <rPh sb="103" eb="105">
      <t>ネンカン</t>
    </rPh>
    <rPh sb="107" eb="109">
      <t>スイリョウ</t>
    </rPh>
    <rPh sb="110" eb="112">
      <t>ゲンショウ</t>
    </rPh>
    <rPh sb="112" eb="114">
      <t>ケイコウ</t>
    </rPh>
    <rPh sb="119" eb="121">
      <t>ルイジ</t>
    </rPh>
    <rPh sb="121" eb="123">
      <t>ダンタイ</t>
    </rPh>
    <rPh sb="123" eb="125">
      <t>ヘイキン</t>
    </rPh>
    <rPh sb="125" eb="126">
      <t>オヨ</t>
    </rPh>
    <rPh sb="127" eb="129">
      <t>ゼンコク</t>
    </rPh>
    <rPh sb="129" eb="131">
      <t>ヘイキン</t>
    </rPh>
    <rPh sb="132" eb="133">
      <t>チ</t>
    </rPh>
    <rPh sb="134" eb="135">
      <t>オオ</t>
    </rPh>
    <rPh sb="137" eb="139">
      <t>ウワマワ</t>
    </rPh>
    <rPh sb="150" eb="152">
      <t>ケイヒ</t>
    </rPh>
    <rPh sb="152" eb="155">
      <t>カイシュウリツ</t>
    </rPh>
    <rPh sb="161" eb="163">
      <t>ルイジ</t>
    </rPh>
    <rPh sb="163" eb="165">
      <t>ダンタイ</t>
    </rPh>
    <rPh sb="165" eb="167">
      <t>ヘイキン</t>
    </rPh>
    <rPh sb="167" eb="168">
      <t>オヨ</t>
    </rPh>
    <rPh sb="169" eb="171">
      <t>ゼンコク</t>
    </rPh>
    <rPh sb="171" eb="173">
      <t>ヘイキン</t>
    </rPh>
    <rPh sb="174" eb="175">
      <t>トオ</t>
    </rPh>
    <rPh sb="176" eb="177">
      <t>オヨ</t>
    </rPh>
    <rPh sb="180" eb="182">
      <t>イッパン</t>
    </rPh>
    <rPh sb="182" eb="184">
      <t>カイケイ</t>
    </rPh>
    <rPh sb="187" eb="189">
      <t>クリイレ</t>
    </rPh>
    <rPh sb="193" eb="195">
      <t>ジギョウ</t>
    </rPh>
    <rPh sb="195" eb="197">
      <t>ウンエイ</t>
    </rPh>
    <rPh sb="198" eb="199">
      <t>オコナ</t>
    </rPh>
    <rPh sb="203" eb="205">
      <t>ジョウキョウ</t>
    </rPh>
    <rPh sb="211" eb="213">
      <t>シセツ</t>
    </rPh>
    <rPh sb="213" eb="216">
      <t>リヨウリツ</t>
    </rPh>
    <rPh sb="222" eb="225">
      <t>ゼンネンド</t>
    </rPh>
    <rPh sb="232" eb="234">
      <t>テイカ</t>
    </rPh>
    <rPh sb="236" eb="238">
      <t>ジンコウ</t>
    </rPh>
    <rPh sb="238" eb="240">
      <t>ゲンショウ</t>
    </rPh>
    <rPh sb="241" eb="242">
      <t>オオ</t>
    </rPh>
    <rPh sb="244" eb="246">
      <t>ヨウイン</t>
    </rPh>
    <rPh sb="247" eb="248">
      <t>カンガ</t>
    </rPh>
    <rPh sb="254" eb="255">
      <t>チョウ</t>
    </rPh>
    <rPh sb="255" eb="257">
      <t>トクユウ</t>
    </rPh>
    <rPh sb="258" eb="260">
      <t>ジジョウ</t>
    </rPh>
    <rPh sb="263" eb="266">
      <t>リヨウリツ</t>
    </rPh>
    <rPh sb="267" eb="269">
      <t>ゲンショウ</t>
    </rPh>
    <rPh sb="270" eb="271">
      <t>カンガ</t>
    </rPh>
    <rPh sb="278" eb="280">
      <t>コンゴ</t>
    </rPh>
    <rPh sb="281" eb="283">
      <t>ヘンドウ</t>
    </rPh>
    <rPh sb="284" eb="286">
      <t>チュウシ</t>
    </rPh>
    <rPh sb="288" eb="2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</si>
</sst>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439936"/>
        <c:axId val="784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78439936"/>
        <c:axId val="78441856"/>
      </c:lineChart>
      <c:dateAx>
        <c:axId val="78439936"/>
        <c:scaling>
          <c:orientation val="minMax"/>
        </c:scaling>
        <c:delete val="1"/>
        <c:axPos val="b"/>
        <c:numFmt formatCode="ge" sourceLinked="1"/>
        <c:majorTickMark val="none"/>
        <c:minorTickMark val="none"/>
        <c:tickLblPos val="none"/>
        <c:crossAx val="78441856"/>
        <c:crosses val="autoZero"/>
        <c:auto val="1"/>
        <c:lblOffset val="100"/>
        <c:baseTimeUnit val="years"/>
      </c:dateAx>
      <c:valAx>
        <c:axId val="784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48.92</c:v>
                </c:pt>
                <c:pt idx="1">
                  <c:v>50</c:v>
                </c:pt>
                <c:pt idx="2">
                  <c:v>53.76</c:v>
                </c:pt>
                <c:pt idx="3">
                  <c:v>51.08</c:v>
                </c:pt>
                <c:pt idx="4">
                  <c:v>49.46</c:v>
                </c:pt>
              </c:numCache>
            </c:numRef>
          </c:val>
        </c:ser>
        <c:dLbls>
          <c:showLegendKey val="0"/>
          <c:showVal val="0"/>
          <c:showCatName val="0"/>
          <c:showSerName val="0"/>
          <c:showPercent val="0"/>
          <c:showBubbleSize val="0"/>
        </c:dLbls>
        <c:gapWidth val="150"/>
        <c:axId val="119781248"/>
        <c:axId val="1197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19781248"/>
        <c:axId val="119783424"/>
      </c:lineChart>
      <c:dateAx>
        <c:axId val="119781248"/>
        <c:scaling>
          <c:orientation val="minMax"/>
        </c:scaling>
        <c:delete val="1"/>
        <c:axPos val="b"/>
        <c:numFmt formatCode="ge" sourceLinked="1"/>
        <c:majorTickMark val="none"/>
        <c:minorTickMark val="none"/>
        <c:tickLblPos val="none"/>
        <c:crossAx val="119783424"/>
        <c:crosses val="autoZero"/>
        <c:auto val="1"/>
        <c:lblOffset val="100"/>
        <c:baseTimeUnit val="years"/>
      </c:dateAx>
      <c:valAx>
        <c:axId val="1197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87.89</c:v>
                </c:pt>
                <c:pt idx="1">
                  <c:v>86.14</c:v>
                </c:pt>
                <c:pt idx="2">
                  <c:v>88.43</c:v>
                </c:pt>
                <c:pt idx="3">
                  <c:v>88.99</c:v>
                </c:pt>
                <c:pt idx="4">
                  <c:v>89.15</c:v>
                </c:pt>
              </c:numCache>
            </c:numRef>
          </c:val>
        </c:ser>
        <c:dLbls>
          <c:showLegendKey val="0"/>
          <c:showVal val="0"/>
          <c:showCatName val="0"/>
          <c:showSerName val="0"/>
          <c:showPercent val="0"/>
          <c:showBubbleSize val="0"/>
        </c:dLbls>
        <c:gapWidth val="150"/>
        <c:axId val="119895552"/>
        <c:axId val="1198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19895552"/>
        <c:axId val="119897472"/>
      </c:lineChart>
      <c:dateAx>
        <c:axId val="119895552"/>
        <c:scaling>
          <c:orientation val="minMax"/>
        </c:scaling>
        <c:delete val="1"/>
        <c:axPos val="b"/>
        <c:numFmt formatCode="ge" sourceLinked="1"/>
        <c:majorTickMark val="none"/>
        <c:minorTickMark val="none"/>
        <c:tickLblPos val="none"/>
        <c:crossAx val="119897472"/>
        <c:crosses val="autoZero"/>
        <c:auto val="1"/>
        <c:lblOffset val="100"/>
        <c:baseTimeUnit val="years"/>
      </c:dateAx>
      <c:valAx>
        <c:axId val="1198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68.03</c:v>
                </c:pt>
                <c:pt idx="1">
                  <c:v>68.22</c:v>
                </c:pt>
                <c:pt idx="2">
                  <c:v>71.59</c:v>
                </c:pt>
                <c:pt idx="3">
                  <c:v>100.01</c:v>
                </c:pt>
                <c:pt idx="4">
                  <c:v>100.02</c:v>
                </c:pt>
              </c:numCache>
            </c:numRef>
          </c:val>
        </c:ser>
        <c:dLbls>
          <c:showLegendKey val="0"/>
          <c:showVal val="0"/>
          <c:showCatName val="0"/>
          <c:showSerName val="0"/>
          <c:showPercent val="0"/>
          <c:showBubbleSize val="0"/>
        </c:dLbls>
        <c:gapWidth val="150"/>
        <c:axId val="119432320"/>
        <c:axId val="1194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32320"/>
        <c:axId val="119434240"/>
      </c:lineChart>
      <c:dateAx>
        <c:axId val="119432320"/>
        <c:scaling>
          <c:orientation val="minMax"/>
        </c:scaling>
        <c:delete val="1"/>
        <c:axPos val="b"/>
        <c:numFmt formatCode="ge" sourceLinked="1"/>
        <c:majorTickMark val="none"/>
        <c:minorTickMark val="none"/>
        <c:tickLblPos val="none"/>
        <c:crossAx val="119434240"/>
        <c:crosses val="autoZero"/>
        <c:auto val="1"/>
        <c:lblOffset val="100"/>
        <c:baseTimeUnit val="years"/>
      </c:dateAx>
      <c:valAx>
        <c:axId val="1194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456512"/>
        <c:axId val="1194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56512"/>
        <c:axId val="119458432"/>
      </c:lineChart>
      <c:dateAx>
        <c:axId val="119456512"/>
        <c:scaling>
          <c:orientation val="minMax"/>
        </c:scaling>
        <c:delete val="1"/>
        <c:axPos val="b"/>
        <c:numFmt formatCode="ge" sourceLinked="1"/>
        <c:majorTickMark val="none"/>
        <c:minorTickMark val="none"/>
        <c:tickLblPos val="none"/>
        <c:crossAx val="119458432"/>
        <c:crosses val="autoZero"/>
        <c:auto val="1"/>
        <c:lblOffset val="100"/>
        <c:baseTimeUnit val="years"/>
      </c:dateAx>
      <c:valAx>
        <c:axId val="1194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505280"/>
        <c:axId val="1195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05280"/>
        <c:axId val="119507200"/>
      </c:lineChart>
      <c:dateAx>
        <c:axId val="119505280"/>
        <c:scaling>
          <c:orientation val="minMax"/>
        </c:scaling>
        <c:delete val="1"/>
        <c:axPos val="b"/>
        <c:numFmt formatCode="ge" sourceLinked="1"/>
        <c:majorTickMark val="none"/>
        <c:minorTickMark val="none"/>
        <c:tickLblPos val="none"/>
        <c:crossAx val="119507200"/>
        <c:crosses val="autoZero"/>
        <c:auto val="1"/>
        <c:lblOffset val="100"/>
        <c:baseTimeUnit val="years"/>
      </c:dateAx>
      <c:valAx>
        <c:axId val="1195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535872"/>
        <c:axId val="1195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35872"/>
        <c:axId val="119554432"/>
      </c:lineChart>
      <c:dateAx>
        <c:axId val="119535872"/>
        <c:scaling>
          <c:orientation val="minMax"/>
        </c:scaling>
        <c:delete val="1"/>
        <c:axPos val="b"/>
        <c:numFmt formatCode="ge" sourceLinked="1"/>
        <c:majorTickMark val="none"/>
        <c:minorTickMark val="none"/>
        <c:tickLblPos val="none"/>
        <c:crossAx val="119554432"/>
        <c:crosses val="autoZero"/>
        <c:auto val="1"/>
        <c:lblOffset val="100"/>
        <c:baseTimeUnit val="years"/>
      </c:dateAx>
      <c:valAx>
        <c:axId val="1195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580544"/>
        <c:axId val="1195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80544"/>
        <c:axId val="119595008"/>
      </c:lineChart>
      <c:dateAx>
        <c:axId val="119580544"/>
        <c:scaling>
          <c:orientation val="minMax"/>
        </c:scaling>
        <c:delete val="1"/>
        <c:axPos val="b"/>
        <c:numFmt formatCode="ge" sourceLinked="1"/>
        <c:majorTickMark val="none"/>
        <c:minorTickMark val="none"/>
        <c:tickLblPos val="none"/>
        <c:crossAx val="119595008"/>
        <c:crosses val="autoZero"/>
        <c:auto val="1"/>
        <c:lblOffset val="100"/>
        <c:baseTimeUnit val="years"/>
      </c:dateAx>
      <c:valAx>
        <c:axId val="1195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690752"/>
        <c:axId val="1196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19690752"/>
        <c:axId val="119692672"/>
      </c:lineChart>
      <c:dateAx>
        <c:axId val="119690752"/>
        <c:scaling>
          <c:orientation val="minMax"/>
        </c:scaling>
        <c:delete val="1"/>
        <c:axPos val="b"/>
        <c:numFmt formatCode="ge" sourceLinked="1"/>
        <c:majorTickMark val="none"/>
        <c:minorTickMark val="none"/>
        <c:tickLblPos val="none"/>
        <c:crossAx val="119692672"/>
        <c:crosses val="autoZero"/>
        <c:auto val="1"/>
        <c:lblOffset val="100"/>
        <c:baseTimeUnit val="years"/>
      </c:dateAx>
      <c:valAx>
        <c:axId val="1196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23.5</c:v>
                </c:pt>
                <c:pt idx="1">
                  <c:v>21.62</c:v>
                </c:pt>
                <c:pt idx="2">
                  <c:v>11.4</c:v>
                </c:pt>
                <c:pt idx="3">
                  <c:v>16.850000000000001</c:v>
                </c:pt>
                <c:pt idx="4">
                  <c:v>12.23</c:v>
                </c:pt>
              </c:numCache>
            </c:numRef>
          </c:val>
        </c:ser>
        <c:dLbls>
          <c:showLegendKey val="0"/>
          <c:showVal val="0"/>
          <c:showCatName val="0"/>
          <c:showSerName val="0"/>
          <c:showPercent val="0"/>
          <c:showBubbleSize val="0"/>
        </c:dLbls>
        <c:gapWidth val="150"/>
        <c:axId val="119714944"/>
        <c:axId val="1197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19714944"/>
        <c:axId val="119716864"/>
      </c:lineChart>
      <c:dateAx>
        <c:axId val="119714944"/>
        <c:scaling>
          <c:orientation val="minMax"/>
        </c:scaling>
        <c:delete val="1"/>
        <c:axPos val="b"/>
        <c:numFmt formatCode="ge" sourceLinked="1"/>
        <c:majorTickMark val="none"/>
        <c:minorTickMark val="none"/>
        <c:tickLblPos val="none"/>
        <c:crossAx val="119716864"/>
        <c:crosses val="autoZero"/>
        <c:auto val="1"/>
        <c:lblOffset val="100"/>
        <c:baseTimeUnit val="years"/>
      </c:dateAx>
      <c:valAx>
        <c:axId val="1197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670.4</c:v>
                </c:pt>
                <c:pt idx="1">
                  <c:v>720.01</c:v>
                </c:pt>
                <c:pt idx="2">
                  <c:v>1351.92</c:v>
                </c:pt>
                <c:pt idx="3">
                  <c:v>915.18</c:v>
                </c:pt>
                <c:pt idx="4">
                  <c:v>1405.76</c:v>
                </c:pt>
              </c:numCache>
            </c:numRef>
          </c:val>
        </c:ser>
        <c:dLbls>
          <c:showLegendKey val="0"/>
          <c:showVal val="0"/>
          <c:showCatName val="0"/>
          <c:showSerName val="0"/>
          <c:showPercent val="0"/>
          <c:showBubbleSize val="0"/>
        </c:dLbls>
        <c:gapWidth val="150"/>
        <c:axId val="119740672"/>
        <c:axId val="1197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19740672"/>
        <c:axId val="119759232"/>
      </c:lineChart>
      <c:dateAx>
        <c:axId val="119740672"/>
        <c:scaling>
          <c:orientation val="minMax"/>
        </c:scaling>
        <c:delete val="1"/>
        <c:axPos val="b"/>
        <c:numFmt formatCode="ge" sourceLinked="1"/>
        <c:majorTickMark val="none"/>
        <c:minorTickMark val="none"/>
        <c:tickLblPos val="none"/>
        <c:crossAx val="119759232"/>
        <c:crosses val="autoZero"/>
        <c:auto val="1"/>
        <c:lblOffset val="100"/>
        <c:baseTimeUnit val="years"/>
      </c:dateAx>
      <c:valAx>
        <c:axId val="1197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玄海町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6039</v>
      </c>
      <c r="AM8" s="64"/>
      <c r="AN8" s="64"/>
      <c r="AO8" s="64"/>
      <c r="AP8" s="64"/>
      <c r="AQ8" s="64"/>
      <c r="AR8" s="64"/>
      <c r="AS8" s="64"/>
      <c r="AT8" s="63">
        <f>データ!S6</f>
        <v>35.92</v>
      </c>
      <c r="AU8" s="63"/>
      <c r="AV8" s="63"/>
      <c r="AW8" s="63"/>
      <c r="AX8" s="63"/>
      <c r="AY8" s="63"/>
      <c r="AZ8" s="63"/>
      <c r="BA8" s="63"/>
      <c r="BB8" s="63">
        <f>データ!T6</f>
        <v>168.12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9.09</v>
      </c>
      <c r="Q10" s="63"/>
      <c r="R10" s="63"/>
      <c r="S10" s="63"/>
      <c r="T10" s="63"/>
      <c r="U10" s="63"/>
      <c r="V10" s="63"/>
      <c r="W10" s="63">
        <f>データ!P6</f>
        <v>100</v>
      </c>
      <c r="X10" s="63"/>
      <c r="Y10" s="63"/>
      <c r="Z10" s="63"/>
      <c r="AA10" s="63"/>
      <c r="AB10" s="63"/>
      <c r="AC10" s="63"/>
      <c r="AD10" s="64">
        <f>データ!Q6</f>
        <v>3450</v>
      </c>
      <c r="AE10" s="64"/>
      <c r="AF10" s="64"/>
      <c r="AG10" s="64"/>
      <c r="AH10" s="64"/>
      <c r="AI10" s="64"/>
      <c r="AJ10" s="64"/>
      <c r="AK10" s="2"/>
      <c r="AL10" s="64">
        <f>データ!U6</f>
        <v>544</v>
      </c>
      <c r="AM10" s="64"/>
      <c r="AN10" s="64"/>
      <c r="AO10" s="64"/>
      <c r="AP10" s="64"/>
      <c r="AQ10" s="64"/>
      <c r="AR10" s="64"/>
      <c r="AS10" s="64"/>
      <c r="AT10" s="63">
        <f>データ!V6</f>
        <v>0.21</v>
      </c>
      <c r="AU10" s="63"/>
      <c r="AV10" s="63"/>
      <c r="AW10" s="63"/>
      <c r="AX10" s="63"/>
      <c r="AY10" s="63"/>
      <c r="AZ10" s="63"/>
      <c r="BA10" s="63"/>
      <c r="BB10" s="63">
        <f>データ!W6</f>
        <v>2590.48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413879</v>
      </c>
      <c r="D6" s="31">
        <f t="shared" si="3"/>
        <v>47</v>
      </c>
      <c r="E6" s="31">
        <f t="shared" si="3"/>
        <v>17</v>
      </c>
      <c r="F6" s="31">
        <f t="shared" si="3"/>
        <v>5</v>
      </c>
      <c r="G6" s="31">
        <f t="shared" si="3"/>
        <v>0</v>
      </c>
      <c r="H6" s="31" t="str">
        <f t="shared" si="3"/>
        <v>佐賀県　玄海町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9.09</v>
      </c>
      <c r="P6" s="32">
        <f t="shared" si="3"/>
        <v>100</v>
      </c>
      <c r="Q6" s="32">
        <f t="shared" si="3"/>
        <v>3450</v>
      </c>
      <c r="R6" s="32">
        <f t="shared" si="3"/>
        <v>6039</v>
      </c>
      <c r="S6" s="32">
        <f t="shared" si="3"/>
        <v>35.92</v>
      </c>
      <c r="T6" s="32">
        <f t="shared" si="3"/>
        <v>168.12</v>
      </c>
      <c r="U6" s="32">
        <f t="shared" si="3"/>
        <v>544</v>
      </c>
      <c r="V6" s="32">
        <f t="shared" si="3"/>
        <v>0.21</v>
      </c>
      <c r="W6" s="32">
        <f t="shared" si="3"/>
        <v>2590.48</v>
      </c>
      <c r="X6" s="33">
        <f>IF(X7="",NA(),X7)</f>
        <v>68.03</v>
      </c>
      <c r="Y6" s="33">
        <f t="shared" ref="Y6:AG6" si="4">IF(Y7="",NA(),Y7)</f>
        <v>68.22</v>
      </c>
      <c r="Z6" s="33">
        <f t="shared" si="4"/>
        <v>71.59</v>
      </c>
      <c r="AA6" s="33">
        <f t="shared" si="4"/>
        <v>100.01</v>
      </c>
      <c r="AB6" s="33">
        <f t="shared" si="4"/>
        <v>100.02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23.5</v>
      </c>
      <c r="BQ6" s="33">
        <f t="shared" ref="BQ6:BY6" si="8">IF(BQ7="",NA(),BQ7)</f>
        <v>21.62</v>
      </c>
      <c r="BR6" s="33">
        <f t="shared" si="8"/>
        <v>11.4</v>
      </c>
      <c r="BS6" s="33">
        <f t="shared" si="8"/>
        <v>16.850000000000001</v>
      </c>
      <c r="BT6" s="33">
        <f t="shared" si="8"/>
        <v>12.23</v>
      </c>
      <c r="BU6" s="33">
        <f t="shared" si="8"/>
        <v>42.13</v>
      </c>
      <c r="BV6" s="33">
        <f t="shared" si="8"/>
        <v>42.48</v>
      </c>
      <c r="BW6" s="33">
        <f t="shared" si="8"/>
        <v>41.04</v>
      </c>
      <c r="BX6" s="33">
        <f t="shared" si="8"/>
        <v>41.08</v>
      </c>
      <c r="BY6" s="33">
        <f t="shared" si="8"/>
        <v>41.34</v>
      </c>
      <c r="BZ6" s="32" t="str">
        <f>IF(BZ7="","",IF(BZ7="-","【-】","【"&amp;SUBSTITUTE(TEXT(BZ7,"#,##0.00"),"-","△")&amp;"】"))</f>
        <v>【52.78】</v>
      </c>
      <c r="CA6" s="33">
        <f>IF(CA7="",NA(),CA7)</f>
        <v>670.4</v>
      </c>
      <c r="CB6" s="33">
        <f t="shared" ref="CB6:CJ6" si="9">IF(CB7="",NA(),CB7)</f>
        <v>720.01</v>
      </c>
      <c r="CC6" s="33">
        <f t="shared" si="9"/>
        <v>1351.92</v>
      </c>
      <c r="CD6" s="33">
        <f t="shared" si="9"/>
        <v>915.18</v>
      </c>
      <c r="CE6" s="33">
        <f t="shared" si="9"/>
        <v>1405.76</v>
      </c>
      <c r="CF6" s="33">
        <f t="shared" si="9"/>
        <v>348.41</v>
      </c>
      <c r="CG6" s="33">
        <f t="shared" si="9"/>
        <v>343.8</v>
      </c>
      <c r="CH6" s="33">
        <f t="shared" si="9"/>
        <v>357.08</v>
      </c>
      <c r="CI6" s="33">
        <f t="shared" si="9"/>
        <v>378.08</v>
      </c>
      <c r="CJ6" s="33">
        <f t="shared" si="9"/>
        <v>357.49</v>
      </c>
      <c r="CK6" s="32" t="str">
        <f>IF(CK7="","",IF(CK7="-","【-】","【"&amp;SUBSTITUTE(TEXT(CK7,"#,##0.00"),"-","△")&amp;"】"))</f>
        <v>【289.81】</v>
      </c>
      <c r="CL6" s="33">
        <f>IF(CL7="",NA(),CL7)</f>
        <v>48.92</v>
      </c>
      <c r="CM6" s="33">
        <f t="shared" ref="CM6:CU6" si="10">IF(CM7="",NA(),CM7)</f>
        <v>50</v>
      </c>
      <c r="CN6" s="33">
        <f t="shared" si="10"/>
        <v>53.76</v>
      </c>
      <c r="CO6" s="33">
        <f t="shared" si="10"/>
        <v>51.08</v>
      </c>
      <c r="CP6" s="33">
        <f t="shared" si="10"/>
        <v>49.46</v>
      </c>
      <c r="CQ6" s="33">
        <f t="shared" si="10"/>
        <v>46.85</v>
      </c>
      <c r="CR6" s="33">
        <f t="shared" si="10"/>
        <v>46.06</v>
      </c>
      <c r="CS6" s="33">
        <f t="shared" si="10"/>
        <v>45.95</v>
      </c>
      <c r="CT6" s="33">
        <f t="shared" si="10"/>
        <v>44.69</v>
      </c>
      <c r="CU6" s="33">
        <f t="shared" si="10"/>
        <v>44.69</v>
      </c>
      <c r="CV6" s="32" t="str">
        <f>IF(CV7="","",IF(CV7="-","【-】","【"&amp;SUBSTITUTE(TEXT(CV7,"#,##0.00"),"-","△")&amp;"】"))</f>
        <v>【52.74】</v>
      </c>
      <c r="CW6" s="33">
        <f>IF(CW7="",NA(),CW7)</f>
        <v>87.89</v>
      </c>
      <c r="CX6" s="33">
        <f t="shared" ref="CX6:DF6" si="11">IF(CX7="",NA(),CX7)</f>
        <v>86.14</v>
      </c>
      <c r="CY6" s="33">
        <f t="shared" si="11"/>
        <v>88.43</v>
      </c>
      <c r="CZ6" s="33">
        <f t="shared" si="11"/>
        <v>88.99</v>
      </c>
      <c r="DA6" s="33">
        <f t="shared" si="11"/>
        <v>89.15</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413879</v>
      </c>
      <c r="D7" s="35">
        <v>47</v>
      </c>
      <c r="E7" s="35">
        <v>17</v>
      </c>
      <c r="F7" s="35">
        <v>5</v>
      </c>
      <c r="G7" s="35">
        <v>0</v>
      </c>
      <c r="H7" s="35" t="s">
        <v>96</v>
      </c>
      <c r="I7" s="35" t="s">
        <v>97</v>
      </c>
      <c r="J7" s="35" t="s">
        <v>98</v>
      </c>
      <c r="K7" s="35" t="s">
        <v>99</v>
      </c>
      <c r="L7" s="35" t="s">
        <v>100</v>
      </c>
      <c r="M7" s="36" t="s">
        <v>101</v>
      </c>
      <c r="N7" s="36" t="s">
        <v>102</v>
      </c>
      <c r="O7" s="36">
        <v>9.09</v>
      </c>
      <c r="P7" s="36">
        <v>100</v>
      </c>
      <c r="Q7" s="36">
        <v>3450</v>
      </c>
      <c r="R7" s="36">
        <v>6039</v>
      </c>
      <c r="S7" s="36">
        <v>35.92</v>
      </c>
      <c r="T7" s="36">
        <v>168.12</v>
      </c>
      <c r="U7" s="36">
        <v>544</v>
      </c>
      <c r="V7" s="36">
        <v>0.21</v>
      </c>
      <c r="W7" s="36">
        <v>2590.48</v>
      </c>
      <c r="X7" s="36">
        <v>68.03</v>
      </c>
      <c r="Y7" s="36">
        <v>68.22</v>
      </c>
      <c r="Z7" s="36">
        <v>71.59</v>
      </c>
      <c r="AA7" s="36">
        <v>100.01</v>
      </c>
      <c r="AB7" s="36">
        <v>100.02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23.5</v>
      </c>
      <c r="BQ7" s="36">
        <v>21.62</v>
      </c>
      <c r="BR7" s="36">
        <v>11.4</v>
      </c>
      <c r="BS7" s="36">
        <v>16.850000000000001</v>
      </c>
      <c r="BT7" s="36">
        <v>12.23</v>
      </c>
      <c r="BU7" s="36">
        <v>42.13</v>
      </c>
      <c r="BV7" s="36">
        <v>42.48</v>
      </c>
      <c r="BW7" s="36">
        <v>41.04</v>
      </c>
      <c r="BX7" s="36">
        <v>41.08</v>
      </c>
      <c r="BY7" s="36">
        <v>41.34</v>
      </c>
      <c r="BZ7" s="36">
        <v>52.78</v>
      </c>
      <c r="CA7" s="36">
        <v>670.4</v>
      </c>
      <c r="CB7" s="36">
        <v>720.01</v>
      </c>
      <c r="CC7" s="36">
        <v>1351.92</v>
      </c>
      <c r="CD7" s="36">
        <v>915.18</v>
      </c>
      <c r="CE7" s="36">
        <v>1405.76</v>
      </c>
      <c r="CF7" s="36">
        <v>348.41</v>
      </c>
      <c r="CG7" s="36">
        <v>343.8</v>
      </c>
      <c r="CH7" s="36">
        <v>357.08</v>
      </c>
      <c r="CI7" s="36">
        <v>378.08</v>
      </c>
      <c r="CJ7" s="36">
        <v>357.49</v>
      </c>
      <c r="CK7" s="36">
        <v>289.81</v>
      </c>
      <c r="CL7" s="36">
        <v>48.92</v>
      </c>
      <c r="CM7" s="36">
        <v>50</v>
      </c>
      <c r="CN7" s="36">
        <v>53.76</v>
      </c>
      <c r="CO7" s="36">
        <v>51.08</v>
      </c>
      <c r="CP7" s="36">
        <v>49.46</v>
      </c>
      <c r="CQ7" s="36">
        <v>46.85</v>
      </c>
      <c r="CR7" s="36">
        <v>46.06</v>
      </c>
      <c r="CS7" s="36">
        <v>45.95</v>
      </c>
      <c r="CT7" s="36">
        <v>44.69</v>
      </c>
      <c r="CU7" s="36">
        <v>44.69</v>
      </c>
      <c r="CV7" s="36">
        <v>52.74</v>
      </c>
      <c r="CW7" s="36">
        <v>87.89</v>
      </c>
      <c r="CX7" s="36">
        <v>86.14</v>
      </c>
      <c r="CY7" s="36">
        <v>88.43</v>
      </c>
      <c r="CZ7" s="36">
        <v>88.99</v>
      </c>
      <c r="DA7" s="36">
        <v>89.15</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dcterms:created xsi:type="dcterms:W3CDTF">2017-02-08T03:15:50Z</dcterms:created>
  <dcterms:modified xsi:type="dcterms:W3CDTF">2017-02-21T04:55:48Z</dcterms:modified>
  <cp:category/>
</cp:coreProperties>
</file>