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<sst xmlns="http://schemas.openxmlformats.org/spreadsheetml/2006/main" count="221" uniqueCount="111">
  <si>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</si>
  <si>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</si>
  <si>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</si>
  <si>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</si>
  <si>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</si>
  <si>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</si>
  <si>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</si>
  <si>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</si>
  <si>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</si>
  <si>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</si>
  <si>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</si>
  <si>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</si>
  <si>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</si>
  <si>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</si>
  <si>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</si>
  <si>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</si>
  <si>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</si>
  <si>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</si>
  <si>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</si>
  <si>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</si>
  <si>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</si>
  <si>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</si>
  <si>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</si>
  <si>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</si>
  <si>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</si>
  <si>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</si>
  <si>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</si>
  <si>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</si>
  <si>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</si>
  <si>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</si>
  <si>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</si>
  <si>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</si>
  <si>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</si>
  <si>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</si>
  <si>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</si>
  <si>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</si>
  <si>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</si>
  <si>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</si>
  <si>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</si>
  <si>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</si>
  <si>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</si>
  <si>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</si>
  <si>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</si>
  <si>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</si>
  <si>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</si>
  <si>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</si>
  <si>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</si>
  <si>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</si>
  <si>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</si>
  <si>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</si>
  <si>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</si>
  <si>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</si>
  <si>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</si>
  <si>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</si>
  <si>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</si>
  <si>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</si>
  <si>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</si>
  <si>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</si>
  <si>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</si>
  <si>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</si>
  <si>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</si>
  <si>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</si>
  <si>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</si>
  <si>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</si>
  <si>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</si>
  <si>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</si>
  <si>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</si>
  <si>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</si>
  <si>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</si>
  <si>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</si>
  <si>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</si>
  <si>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</si>
  <si>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</si>
  <si>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</si>
  <si>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</si>
  <si>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</si>
  <si>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</si>
  <si>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</si>
  <si>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</si>
  <si>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</si>
  <si>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</si>
  <si>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</si>
  <si>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</si>
  <si>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</si>
  <si>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</si>
  <si>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</si>
  <si>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</si>
  <si>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</si>
  <si>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</si>
  <si>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</si>
  <si>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</si>
  <si>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</si>
  <si>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</si>
  <si>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</si>
  <si>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</si>
  <si>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</si>
  <si>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小城市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</si>
  <si>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</si>
  <si>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</si>
  <si>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</si>
  <si>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</si>
  <si>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</si>
  <si>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</si>
  <si>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</si>
  <si>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</si>
  <si>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</si>
  <si>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</si>
  <si>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</si>
  <si>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当市の農業集落排水の供用開始は平成13年3月27日以降となっており、下水道管に法定耐用年数を超えたものはない。
　しかし、農業集落排水の3処理区の内、2処理区のついて整備から10年を経過しているため、施設の機能強化を行っている。</t>
    <rPh sb="1" eb="3">
      <t>トウシ</t>
    </rPh>
    <rPh sb="4" eb="6">
      <t>ノウギョウ</t>
    </rPh>
    <rPh sb="6" eb="8">
      <t>シュウラク</t>
    </rPh>
    <rPh sb="8" eb="10">
      <t>ハイスイ</t>
    </rPh>
    <rPh sb="11" eb="13">
      <t>キョウヨウ</t>
    </rPh>
    <rPh sb="13" eb="15">
      <t>カイシ</t>
    </rPh>
    <rPh sb="16" eb="18">
      <t>ヘイセイ</t>
    </rPh>
    <rPh sb="20" eb="21">
      <t>ネン</t>
    </rPh>
    <rPh sb="22" eb="23">
      <t>ガツ</t>
    </rPh>
    <rPh sb="25" eb="26">
      <t>ニチ</t>
    </rPh>
    <rPh sb="26" eb="28">
      <t>イコウ</t>
    </rPh>
    <rPh sb="35" eb="38">
      <t>ゲスイドウ</t>
    </rPh>
    <rPh sb="38" eb="39">
      <t>カン</t>
    </rPh>
    <rPh sb="40" eb="42">
      <t>ホウテイ</t>
    </rPh>
    <rPh sb="42" eb="44">
      <t>タイヨウ</t>
    </rPh>
    <rPh sb="44" eb="46">
      <t>ネンスウ</t>
    </rPh>
    <rPh sb="47" eb="48">
      <t>コ</t>
    </rPh>
    <rPh sb="62" eb="64">
      <t>ノウギョウ</t>
    </rPh>
    <rPh sb="64" eb="66">
      <t>シュウラク</t>
    </rPh>
    <rPh sb="66" eb="68">
      <t>ハイスイ</t>
    </rPh>
    <rPh sb="70" eb="72">
      <t>ショリ</t>
    </rPh>
    <rPh sb="72" eb="73">
      <t>ク</t>
    </rPh>
    <rPh sb="74" eb="75">
      <t>ウチ</t>
    </rPh>
    <rPh sb="77" eb="79">
      <t>ショリ</t>
    </rPh>
    <rPh sb="79" eb="80">
      <t>ク</t>
    </rPh>
    <rPh sb="84" eb="86">
      <t>セイビ</t>
    </rPh>
    <rPh sb="90" eb="91">
      <t>ネン</t>
    </rPh>
    <rPh sb="92" eb="94">
      <t>ケイカ</t>
    </rPh>
    <rPh sb="101" eb="103">
      <t>シセツ</t>
    </rPh>
    <rPh sb="104" eb="106">
      <t>キノウ</t>
    </rPh>
    <rPh sb="106" eb="108">
      <t>キョウカ</t>
    </rPh>
    <rPh sb="109" eb="110">
      <t>オコナ</t>
    </rPh>
    <phoneticPr fontId="4"/>
  </si>
  <si>
    <t>　当市の農業集落排水の健全化・効率化のため、更なる水洗化率の向上を図る必要がある。今後、治別訪問による接続促進等で下水道接続率の向上を図りたい。
　また、使用料改定による経営の健全化も検討を行う。</t>
    <rPh sb="1" eb="3">
      <t>トウシ</t>
    </rPh>
    <rPh sb="4" eb="6">
      <t>ノウギョウ</t>
    </rPh>
    <rPh sb="6" eb="8">
      <t>シュウラク</t>
    </rPh>
    <rPh sb="8" eb="10">
      <t>ハイスイ</t>
    </rPh>
    <rPh sb="11" eb="14">
      <t>ケンゼンカ</t>
    </rPh>
    <rPh sb="15" eb="18">
      <t>コウリツカ</t>
    </rPh>
    <rPh sb="22" eb="23">
      <t>サラ</t>
    </rPh>
    <rPh sb="25" eb="27">
      <t>スイセン</t>
    </rPh>
    <rPh sb="27" eb="28">
      <t>カ</t>
    </rPh>
    <rPh sb="28" eb="29">
      <t>リツ</t>
    </rPh>
    <rPh sb="30" eb="32">
      <t>コウジョウ</t>
    </rPh>
    <rPh sb="33" eb="34">
      <t>ハカ</t>
    </rPh>
    <rPh sb="35" eb="37">
      <t>ヒツヨウ</t>
    </rPh>
    <rPh sb="41" eb="43">
      <t>コンゴ</t>
    </rPh>
    <rPh sb="44" eb="45">
      <t>チ</t>
    </rPh>
    <rPh sb="45" eb="46">
      <t>ベツ</t>
    </rPh>
    <rPh sb="46" eb="48">
      <t>ホウモン</t>
    </rPh>
    <rPh sb="51" eb="53">
      <t>セツゾク</t>
    </rPh>
    <rPh sb="53" eb="55">
      <t>ソクシン</t>
    </rPh>
    <rPh sb="55" eb="56">
      <t>トウ</t>
    </rPh>
    <rPh sb="57" eb="60">
      <t>ゲスイドウ</t>
    </rPh>
    <rPh sb="60" eb="62">
      <t>セツゾク</t>
    </rPh>
    <rPh sb="62" eb="63">
      <t>リツ</t>
    </rPh>
    <rPh sb="64" eb="66">
      <t>コウジョウ</t>
    </rPh>
    <rPh sb="67" eb="68">
      <t>ハカ</t>
    </rPh>
    <rPh sb="77" eb="80">
      <t>シヨウリョウ</t>
    </rPh>
    <rPh sb="80" eb="82">
      <t>カイテイ</t>
    </rPh>
    <rPh sb="85" eb="87">
      <t>ケイエイ</t>
    </rPh>
    <rPh sb="88" eb="91">
      <t>ケンゼンカ</t>
    </rPh>
    <rPh sb="92" eb="94">
      <t>ケントウ</t>
    </rPh>
    <rPh sb="95" eb="96">
      <t>オコナ</t>
    </rPh>
    <phoneticPr fontId="4"/>
  </si>
  <si>
    <t xml:space="preserve"> 当市の農業集落排水について、収益的収支比率は改善傾向にあるが、100％を下回っており、経営改善を行う必要がある。
　また、企業債残高対事業規模比率は類似団体と比較して高い状態にあるため、経営健全化の検討を行う必要がある。
　当市では類似団体と比較して、経費回収率、汚水処理原価、施設利用率、水洗化率ともに劣位となっている。接続促進により、水洗化率及び施設利用率の向上を行い、使用料収入を確保し経営の健全化を行う。</t>
    <rPh sb="1" eb="3">
      <t>トウシ</t>
    </rPh>
    <rPh sb="4" eb="6">
      <t>ノウギョウ</t>
    </rPh>
    <rPh sb="6" eb="8">
      <t>シュウラク</t>
    </rPh>
    <rPh sb="8" eb="10">
      <t>ハイスイ</t>
    </rPh>
    <rPh sb="15" eb="18">
      <t>シュウエキテキ</t>
    </rPh>
    <rPh sb="18" eb="20">
      <t>シュウシ</t>
    </rPh>
    <rPh sb="20" eb="22">
      <t>ヒリツ</t>
    </rPh>
    <rPh sb="23" eb="25">
      <t>カイゼン</t>
    </rPh>
    <rPh sb="25" eb="27">
      <t>ケイコウ</t>
    </rPh>
    <rPh sb="37" eb="39">
      <t>シタマワ</t>
    </rPh>
    <rPh sb="44" eb="46">
      <t>ケイエイ</t>
    </rPh>
    <rPh sb="46" eb="48">
      <t>カイゼン</t>
    </rPh>
    <rPh sb="49" eb="50">
      <t>オコナ</t>
    </rPh>
    <rPh sb="51" eb="53">
      <t>ヒツヨウ</t>
    </rPh>
    <rPh sb="62" eb="64">
      <t>キギョウ</t>
    </rPh>
    <rPh sb="64" eb="65">
      <t>サイ</t>
    </rPh>
    <rPh sb="65" eb="67">
      <t>ザンダカ</t>
    </rPh>
    <rPh sb="67" eb="68">
      <t>タイ</t>
    </rPh>
    <rPh sb="68" eb="70">
      <t>ジギョウ</t>
    </rPh>
    <rPh sb="70" eb="72">
      <t>キボ</t>
    </rPh>
    <rPh sb="72" eb="74">
      <t>ヒリツ</t>
    </rPh>
    <rPh sb="75" eb="77">
      <t>ルイジ</t>
    </rPh>
    <rPh sb="77" eb="79">
      <t>ダンタイ</t>
    </rPh>
    <rPh sb="80" eb="82">
      <t>ヒカク</t>
    </rPh>
    <rPh sb="84" eb="85">
      <t>タカ</t>
    </rPh>
    <rPh sb="86" eb="88">
      <t>ジョウタイ</t>
    </rPh>
    <rPh sb="94" eb="96">
      <t>ケイエイ</t>
    </rPh>
    <rPh sb="96" eb="99">
      <t>ケンゼンカ</t>
    </rPh>
    <rPh sb="100" eb="102">
      <t>ケントウ</t>
    </rPh>
    <rPh sb="103" eb="104">
      <t>オコナ</t>
    </rPh>
    <rPh sb="105" eb="107">
      <t>ヒツヨウ</t>
    </rPh>
    <rPh sb="113" eb="115">
      <t>トウシ</t>
    </rPh>
    <rPh sb="117" eb="119">
      <t>ルイジ</t>
    </rPh>
    <rPh sb="119" eb="121">
      <t>ダンタイ</t>
    </rPh>
    <rPh sb="122" eb="124">
      <t>ヒカク</t>
    </rPh>
    <rPh sb="127" eb="129">
      <t>ケイヒ</t>
    </rPh>
    <rPh sb="129" eb="131">
      <t>カイシュウ</t>
    </rPh>
    <rPh sb="131" eb="132">
      <t>リツ</t>
    </rPh>
    <rPh sb="133" eb="135">
      <t>オスイ</t>
    </rPh>
    <rPh sb="135" eb="137">
      <t>ショリ</t>
    </rPh>
    <rPh sb="137" eb="139">
      <t>ゲンカ</t>
    </rPh>
    <rPh sb="140" eb="142">
      <t>シセツ</t>
    </rPh>
    <rPh sb="142" eb="145">
      <t>リヨウリツ</t>
    </rPh>
    <rPh sb="146" eb="149">
      <t>スイセンカ</t>
    </rPh>
    <rPh sb="149" eb="150">
      <t>リツ</t>
    </rPh>
    <rPh sb="153" eb="155">
      <t>レツイ</t>
    </rPh>
    <rPh sb="162" eb="164">
      <t>セツゾク</t>
    </rPh>
    <rPh sb="164" eb="166">
      <t>ソクシン</t>
    </rPh>
    <rPh sb="170" eb="173">
      <t>スイセンカ</t>
    </rPh>
    <rPh sb="173" eb="174">
      <t>リツ</t>
    </rPh>
    <rPh sb="174" eb="175">
      <t>オヨ</t>
    </rPh>
    <rPh sb="176" eb="178">
      <t>シセツ</t>
    </rPh>
    <rPh sb="178" eb="181">
      <t>リヨウリツ</t>
    </rPh>
    <rPh sb="182" eb="184">
      <t>コウジョウ</t>
    </rPh>
    <rPh sb="185" eb="186">
      <t>オコナ</t>
    </rPh>
    <rPh sb="188" eb="191">
      <t>シヨウリョウ</t>
    </rPh>
    <rPh sb="191" eb="193">
      <t>シュウニュウ</t>
    </rPh>
    <rPh sb="194" eb="196">
      <t>カクホ</t>
    </rPh>
    <rPh sb="197" eb="199">
      <t>ケイエイ</t>
    </rPh>
    <rPh sb="200" eb="203">
      <t>ケンゼンカ</t>
    </rPh>
    <rPh sb="204" eb="205">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</si>
</sst>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2805376"/>
        <c:axId val="24280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242805376"/>
        <c:axId val="242807552"/>
      </c:lineChart>
      <c:dateAx>
        <c:axId val="242805376"/>
        <c:scaling>
          <c:orientation val="minMax"/>
        </c:scaling>
        <c:delete val="1"/>
        <c:axPos val="b"/>
        <c:numFmt formatCode="ge" sourceLinked="1"/>
        <c:majorTickMark val="none"/>
        <c:minorTickMark val="none"/>
        <c:tickLblPos val="none"/>
        <c:crossAx val="242807552"/>
        <c:crosses val="autoZero"/>
        <c:auto val="1"/>
        <c:lblOffset val="100"/>
        <c:baseTimeUnit val="years"/>
      </c:dateAx>
      <c:valAx>
        <c:axId val="2428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280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34.450000000000003</c:v>
                </c:pt>
                <c:pt idx="1">
                  <c:v>34.450000000000003</c:v>
                </c:pt>
                <c:pt idx="2">
                  <c:v>39.81</c:v>
                </c:pt>
                <c:pt idx="3">
                  <c:v>39.96</c:v>
                </c:pt>
                <c:pt idx="4">
                  <c:v>47.18</c:v>
                </c:pt>
              </c:numCache>
            </c:numRef>
          </c:val>
        </c:ser>
        <c:dLbls>
          <c:showLegendKey val="0"/>
          <c:showVal val="0"/>
          <c:showCatName val="0"/>
          <c:showSerName val="0"/>
          <c:showPercent val="0"/>
          <c:showBubbleSize val="0"/>
        </c:dLbls>
        <c:gapWidth val="150"/>
        <c:axId val="244337664"/>
        <c:axId val="24436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244337664"/>
        <c:axId val="244364416"/>
      </c:lineChart>
      <c:dateAx>
        <c:axId val="244337664"/>
        <c:scaling>
          <c:orientation val="minMax"/>
        </c:scaling>
        <c:delete val="1"/>
        <c:axPos val="b"/>
        <c:numFmt formatCode="ge" sourceLinked="1"/>
        <c:majorTickMark val="none"/>
        <c:minorTickMark val="none"/>
        <c:tickLblPos val="none"/>
        <c:crossAx val="244364416"/>
        <c:crosses val="autoZero"/>
        <c:auto val="1"/>
        <c:lblOffset val="100"/>
        <c:baseTimeUnit val="years"/>
      </c:dateAx>
      <c:valAx>
        <c:axId val="24436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33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69.87</c:v>
                </c:pt>
                <c:pt idx="1">
                  <c:v>75.14</c:v>
                </c:pt>
                <c:pt idx="2">
                  <c:v>76.78</c:v>
                </c:pt>
                <c:pt idx="3">
                  <c:v>77.72</c:v>
                </c:pt>
                <c:pt idx="4">
                  <c:v>79.47</c:v>
                </c:pt>
              </c:numCache>
            </c:numRef>
          </c:val>
        </c:ser>
        <c:dLbls>
          <c:showLegendKey val="0"/>
          <c:showVal val="0"/>
          <c:showCatName val="0"/>
          <c:showSerName val="0"/>
          <c:showPercent val="0"/>
          <c:showBubbleSize val="0"/>
        </c:dLbls>
        <c:gapWidth val="150"/>
        <c:axId val="244402816"/>
        <c:axId val="24460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244402816"/>
        <c:axId val="244601600"/>
      </c:lineChart>
      <c:dateAx>
        <c:axId val="244402816"/>
        <c:scaling>
          <c:orientation val="minMax"/>
        </c:scaling>
        <c:delete val="1"/>
        <c:axPos val="b"/>
        <c:numFmt formatCode="ge" sourceLinked="1"/>
        <c:majorTickMark val="none"/>
        <c:minorTickMark val="none"/>
        <c:tickLblPos val="none"/>
        <c:crossAx val="244601600"/>
        <c:crosses val="autoZero"/>
        <c:auto val="1"/>
        <c:lblOffset val="100"/>
        <c:baseTimeUnit val="years"/>
      </c:dateAx>
      <c:valAx>
        <c:axId val="24460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402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54.54</c:v>
                </c:pt>
                <c:pt idx="1">
                  <c:v>61.27</c:v>
                </c:pt>
                <c:pt idx="2">
                  <c:v>61.73</c:v>
                </c:pt>
                <c:pt idx="3">
                  <c:v>56.85</c:v>
                </c:pt>
                <c:pt idx="4">
                  <c:v>80.39</c:v>
                </c:pt>
              </c:numCache>
            </c:numRef>
          </c:val>
        </c:ser>
        <c:dLbls>
          <c:showLegendKey val="0"/>
          <c:showVal val="0"/>
          <c:showCatName val="0"/>
          <c:showSerName val="0"/>
          <c:showPercent val="0"/>
          <c:showBubbleSize val="0"/>
        </c:dLbls>
        <c:gapWidth val="150"/>
        <c:axId val="243886336"/>
        <c:axId val="24388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886336"/>
        <c:axId val="243888512"/>
      </c:lineChart>
      <c:dateAx>
        <c:axId val="243886336"/>
        <c:scaling>
          <c:orientation val="minMax"/>
        </c:scaling>
        <c:delete val="1"/>
        <c:axPos val="b"/>
        <c:numFmt formatCode="ge" sourceLinked="1"/>
        <c:majorTickMark val="none"/>
        <c:minorTickMark val="none"/>
        <c:tickLblPos val="none"/>
        <c:crossAx val="243888512"/>
        <c:crosses val="autoZero"/>
        <c:auto val="1"/>
        <c:lblOffset val="100"/>
        <c:baseTimeUnit val="years"/>
      </c:dateAx>
      <c:valAx>
        <c:axId val="24388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88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906432"/>
        <c:axId val="2439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906432"/>
        <c:axId val="243916800"/>
      </c:lineChart>
      <c:dateAx>
        <c:axId val="243906432"/>
        <c:scaling>
          <c:orientation val="minMax"/>
        </c:scaling>
        <c:delete val="1"/>
        <c:axPos val="b"/>
        <c:numFmt formatCode="ge" sourceLinked="1"/>
        <c:majorTickMark val="none"/>
        <c:minorTickMark val="none"/>
        <c:tickLblPos val="none"/>
        <c:crossAx val="243916800"/>
        <c:crosses val="autoZero"/>
        <c:auto val="1"/>
        <c:lblOffset val="100"/>
        <c:baseTimeUnit val="years"/>
      </c:dateAx>
      <c:valAx>
        <c:axId val="243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0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934720"/>
        <c:axId val="2439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934720"/>
        <c:axId val="243936640"/>
      </c:lineChart>
      <c:dateAx>
        <c:axId val="243934720"/>
        <c:scaling>
          <c:orientation val="minMax"/>
        </c:scaling>
        <c:delete val="1"/>
        <c:axPos val="b"/>
        <c:numFmt formatCode="ge" sourceLinked="1"/>
        <c:majorTickMark val="none"/>
        <c:minorTickMark val="none"/>
        <c:tickLblPos val="none"/>
        <c:crossAx val="243936640"/>
        <c:crosses val="autoZero"/>
        <c:auto val="1"/>
        <c:lblOffset val="100"/>
        <c:baseTimeUnit val="years"/>
      </c:dateAx>
      <c:valAx>
        <c:axId val="2439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3995776"/>
        <c:axId val="24399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3995776"/>
        <c:axId val="243997696"/>
      </c:lineChart>
      <c:dateAx>
        <c:axId val="243995776"/>
        <c:scaling>
          <c:orientation val="minMax"/>
        </c:scaling>
        <c:delete val="1"/>
        <c:axPos val="b"/>
        <c:numFmt formatCode="ge" sourceLinked="1"/>
        <c:majorTickMark val="none"/>
        <c:minorTickMark val="none"/>
        <c:tickLblPos val="none"/>
        <c:crossAx val="243997696"/>
        <c:crosses val="autoZero"/>
        <c:auto val="1"/>
        <c:lblOffset val="100"/>
        <c:baseTimeUnit val="years"/>
      </c:dateAx>
      <c:valAx>
        <c:axId val="24399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399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44032256"/>
        <c:axId val="24403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44032256"/>
        <c:axId val="244034176"/>
      </c:lineChart>
      <c:dateAx>
        <c:axId val="244032256"/>
        <c:scaling>
          <c:orientation val="minMax"/>
        </c:scaling>
        <c:delete val="1"/>
        <c:axPos val="b"/>
        <c:numFmt formatCode="ge" sourceLinked="1"/>
        <c:majorTickMark val="none"/>
        <c:minorTickMark val="none"/>
        <c:tickLblPos val="none"/>
        <c:crossAx val="244034176"/>
        <c:crosses val="autoZero"/>
        <c:auto val="1"/>
        <c:lblOffset val="100"/>
        <c:baseTimeUnit val="years"/>
      </c:dateAx>
      <c:valAx>
        <c:axId val="24403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3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3742.19</c:v>
                </c:pt>
                <c:pt idx="1">
                  <c:v>2754.79</c:v>
                </c:pt>
                <c:pt idx="2">
                  <c:v>2696.48</c:v>
                </c:pt>
                <c:pt idx="3">
                  <c:v>2140.66</c:v>
                </c:pt>
                <c:pt idx="4">
                  <c:v>2243.2399999999998</c:v>
                </c:pt>
              </c:numCache>
            </c:numRef>
          </c:val>
        </c:ser>
        <c:dLbls>
          <c:showLegendKey val="0"/>
          <c:showVal val="0"/>
          <c:showCatName val="0"/>
          <c:showSerName val="0"/>
          <c:showPercent val="0"/>
          <c:showBubbleSize val="0"/>
        </c:dLbls>
        <c:gapWidth val="150"/>
        <c:axId val="244093312"/>
        <c:axId val="2440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244093312"/>
        <c:axId val="244095232"/>
      </c:lineChart>
      <c:dateAx>
        <c:axId val="244093312"/>
        <c:scaling>
          <c:orientation val="minMax"/>
        </c:scaling>
        <c:delete val="1"/>
        <c:axPos val="b"/>
        <c:numFmt formatCode="ge" sourceLinked="1"/>
        <c:majorTickMark val="none"/>
        <c:minorTickMark val="none"/>
        <c:tickLblPos val="none"/>
        <c:crossAx val="244095232"/>
        <c:crosses val="autoZero"/>
        <c:auto val="1"/>
        <c:lblOffset val="100"/>
        <c:baseTimeUnit val="years"/>
      </c:dateAx>
      <c:valAx>
        <c:axId val="24409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09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31.35</c:v>
                </c:pt>
                <c:pt idx="1">
                  <c:v>33.96</c:v>
                </c:pt>
                <c:pt idx="2">
                  <c:v>35.659999999999997</c:v>
                </c:pt>
                <c:pt idx="3">
                  <c:v>31.1</c:v>
                </c:pt>
                <c:pt idx="4">
                  <c:v>33.24</c:v>
                </c:pt>
              </c:numCache>
            </c:numRef>
          </c:val>
        </c:ser>
        <c:dLbls>
          <c:showLegendKey val="0"/>
          <c:showVal val="0"/>
          <c:showCatName val="0"/>
          <c:showSerName val="0"/>
          <c:showPercent val="0"/>
          <c:showBubbleSize val="0"/>
        </c:dLbls>
        <c:gapWidth val="150"/>
        <c:axId val="244224000"/>
        <c:axId val="24422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244224000"/>
        <c:axId val="244225920"/>
      </c:lineChart>
      <c:dateAx>
        <c:axId val="244224000"/>
        <c:scaling>
          <c:orientation val="minMax"/>
        </c:scaling>
        <c:delete val="1"/>
        <c:axPos val="b"/>
        <c:numFmt formatCode="ge" sourceLinked="1"/>
        <c:majorTickMark val="none"/>
        <c:minorTickMark val="none"/>
        <c:tickLblPos val="none"/>
        <c:crossAx val="244225920"/>
        <c:crosses val="autoZero"/>
        <c:auto val="1"/>
        <c:lblOffset val="100"/>
        <c:baseTimeUnit val="years"/>
      </c:dateAx>
      <c:valAx>
        <c:axId val="24422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2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482.56</c:v>
                </c:pt>
                <c:pt idx="1">
                  <c:v>412.87</c:v>
                </c:pt>
                <c:pt idx="2">
                  <c:v>427.09</c:v>
                </c:pt>
                <c:pt idx="3">
                  <c:v>497.04</c:v>
                </c:pt>
                <c:pt idx="4">
                  <c:v>471.48</c:v>
                </c:pt>
              </c:numCache>
            </c:numRef>
          </c:val>
        </c:ser>
        <c:dLbls>
          <c:showLegendKey val="0"/>
          <c:showVal val="0"/>
          <c:showCatName val="0"/>
          <c:showSerName val="0"/>
          <c:showPercent val="0"/>
          <c:showBubbleSize val="0"/>
        </c:dLbls>
        <c:gapWidth val="150"/>
        <c:axId val="244276608"/>
        <c:axId val="24428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244276608"/>
        <c:axId val="244282880"/>
      </c:lineChart>
      <c:dateAx>
        <c:axId val="244276608"/>
        <c:scaling>
          <c:orientation val="minMax"/>
        </c:scaling>
        <c:delete val="1"/>
        <c:axPos val="b"/>
        <c:numFmt formatCode="ge" sourceLinked="1"/>
        <c:majorTickMark val="none"/>
        <c:minorTickMark val="none"/>
        <c:tickLblPos val="none"/>
        <c:crossAx val="244282880"/>
        <c:crosses val="autoZero"/>
        <c:auto val="1"/>
        <c:lblOffset val="100"/>
        <c:baseTimeUnit val="years"/>
      </c:dateAx>
      <c:valAx>
        <c:axId val="24428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4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佐賀県　小城市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45851</v>
      </c>
      <c r="AM8" s="64"/>
      <c r="AN8" s="64"/>
      <c r="AO8" s="64"/>
      <c r="AP8" s="64"/>
      <c r="AQ8" s="64"/>
      <c r="AR8" s="64"/>
      <c r="AS8" s="64"/>
      <c r="AT8" s="63">
        <f>データ!S6</f>
        <v>95.81</v>
      </c>
      <c r="AU8" s="63"/>
      <c r="AV8" s="63"/>
      <c r="AW8" s="63"/>
      <c r="AX8" s="63"/>
      <c r="AY8" s="63"/>
      <c r="AZ8" s="63"/>
      <c r="BA8" s="63"/>
      <c r="BB8" s="63">
        <f>データ!T6</f>
        <v>478.56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5.86</v>
      </c>
      <c r="Q10" s="63"/>
      <c r="R10" s="63"/>
      <c r="S10" s="63"/>
      <c r="T10" s="63"/>
      <c r="U10" s="63"/>
      <c r="V10" s="63"/>
      <c r="W10" s="63">
        <f>データ!P6</f>
        <v>80.56</v>
      </c>
      <c r="X10" s="63"/>
      <c r="Y10" s="63"/>
      <c r="Z10" s="63"/>
      <c r="AA10" s="63"/>
      <c r="AB10" s="63"/>
      <c r="AC10" s="63"/>
      <c r="AD10" s="64">
        <f>データ!Q6</f>
        <v>2970</v>
      </c>
      <c r="AE10" s="64"/>
      <c r="AF10" s="64"/>
      <c r="AG10" s="64"/>
      <c r="AH10" s="64"/>
      <c r="AI10" s="64"/>
      <c r="AJ10" s="64"/>
      <c r="AK10" s="2"/>
      <c r="AL10" s="64">
        <f>データ!U6</f>
        <v>2679</v>
      </c>
      <c r="AM10" s="64"/>
      <c r="AN10" s="64"/>
      <c r="AO10" s="64"/>
      <c r="AP10" s="64"/>
      <c r="AQ10" s="64"/>
      <c r="AR10" s="64"/>
      <c r="AS10" s="64"/>
      <c r="AT10" s="63">
        <f>データ!V6</f>
        <v>1.41</v>
      </c>
      <c r="AU10" s="63"/>
      <c r="AV10" s="63"/>
      <c r="AW10" s="63"/>
      <c r="AX10" s="63"/>
      <c r="AY10" s="63"/>
      <c r="AZ10" s="63"/>
      <c r="BA10" s="63"/>
      <c r="BB10" s="63">
        <f>データ!W6</f>
        <v>1900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412082</v>
      </c>
      <c r="D6" s="31">
        <f t="shared" si="3"/>
        <v>47</v>
      </c>
      <c r="E6" s="31">
        <f t="shared" si="3"/>
        <v>17</v>
      </c>
      <c r="F6" s="31">
        <f t="shared" si="3"/>
        <v>5</v>
      </c>
      <c r="G6" s="31">
        <f t="shared" si="3"/>
        <v>0</v>
      </c>
      <c r="H6" s="31" t="str">
        <f t="shared" si="3"/>
        <v>佐賀県　小城市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5.86</v>
      </c>
      <c r="P6" s="32">
        <f t="shared" si="3"/>
        <v>80.56</v>
      </c>
      <c r="Q6" s="32">
        <f t="shared" si="3"/>
        <v>2970</v>
      </c>
      <c r="R6" s="32">
        <f t="shared" si="3"/>
        <v>45851</v>
      </c>
      <c r="S6" s="32">
        <f t="shared" si="3"/>
        <v>95.81</v>
      </c>
      <c r="T6" s="32">
        <f t="shared" si="3"/>
        <v>478.56</v>
      </c>
      <c r="U6" s="32">
        <f t="shared" si="3"/>
        <v>2679</v>
      </c>
      <c r="V6" s="32">
        <f t="shared" si="3"/>
        <v>1.41</v>
      </c>
      <c r="W6" s="32">
        <f t="shared" si="3"/>
        <v>1900</v>
      </c>
      <c r="X6" s="33">
        <f>IF(X7="",NA(),X7)</f>
        <v>54.54</v>
      </c>
      <c r="Y6" s="33">
        <f t="shared" ref="Y6:AG6" si="4">IF(Y7="",NA(),Y7)</f>
        <v>61.27</v>
      </c>
      <c r="Z6" s="33">
        <f t="shared" si="4"/>
        <v>61.73</v>
      </c>
      <c r="AA6" s="33">
        <f t="shared" si="4"/>
        <v>56.85</v>
      </c>
      <c r="AB6" s="33">
        <f t="shared" si="4"/>
        <v>80.39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3742.19</v>
      </c>
      <c r="BF6" s="33">
        <f t="shared" ref="BF6:BN6" si="7">IF(BF7="",NA(),BF7)</f>
        <v>2754.79</v>
      </c>
      <c r="BG6" s="33">
        <f t="shared" si="7"/>
        <v>2696.48</v>
      </c>
      <c r="BH6" s="33">
        <f t="shared" si="7"/>
        <v>2140.66</v>
      </c>
      <c r="BI6" s="33">
        <f t="shared" si="7"/>
        <v>2243.2399999999998</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31.35</v>
      </c>
      <c r="BQ6" s="33">
        <f t="shared" ref="BQ6:BY6" si="8">IF(BQ7="",NA(),BQ7)</f>
        <v>33.96</v>
      </c>
      <c r="BR6" s="33">
        <f t="shared" si="8"/>
        <v>35.659999999999997</v>
      </c>
      <c r="BS6" s="33">
        <f t="shared" si="8"/>
        <v>31.1</v>
      </c>
      <c r="BT6" s="33">
        <f t="shared" si="8"/>
        <v>33.24</v>
      </c>
      <c r="BU6" s="33">
        <f t="shared" si="8"/>
        <v>42.13</v>
      </c>
      <c r="BV6" s="33">
        <f t="shared" si="8"/>
        <v>42.48</v>
      </c>
      <c r="BW6" s="33">
        <f t="shared" si="8"/>
        <v>41.04</v>
      </c>
      <c r="BX6" s="33">
        <f t="shared" si="8"/>
        <v>41.08</v>
      </c>
      <c r="BY6" s="33">
        <f t="shared" si="8"/>
        <v>52.19</v>
      </c>
      <c r="BZ6" s="32" t="str">
        <f>IF(BZ7="","",IF(BZ7="-","【-】","【"&amp;SUBSTITUTE(TEXT(BZ7,"#,##0.00"),"-","△")&amp;"】"))</f>
        <v>【52.78】</v>
      </c>
      <c r="CA6" s="33">
        <f>IF(CA7="",NA(),CA7)</f>
        <v>482.56</v>
      </c>
      <c r="CB6" s="33">
        <f t="shared" ref="CB6:CJ6" si="9">IF(CB7="",NA(),CB7)</f>
        <v>412.87</v>
      </c>
      <c r="CC6" s="33">
        <f t="shared" si="9"/>
        <v>427.09</v>
      </c>
      <c r="CD6" s="33">
        <f t="shared" si="9"/>
        <v>497.04</v>
      </c>
      <c r="CE6" s="33">
        <f t="shared" si="9"/>
        <v>471.48</v>
      </c>
      <c r="CF6" s="33">
        <f t="shared" si="9"/>
        <v>348.41</v>
      </c>
      <c r="CG6" s="33">
        <f t="shared" si="9"/>
        <v>343.8</v>
      </c>
      <c r="CH6" s="33">
        <f t="shared" si="9"/>
        <v>357.08</v>
      </c>
      <c r="CI6" s="33">
        <f t="shared" si="9"/>
        <v>378.08</v>
      </c>
      <c r="CJ6" s="33">
        <f t="shared" si="9"/>
        <v>296.14</v>
      </c>
      <c r="CK6" s="32" t="str">
        <f>IF(CK7="","",IF(CK7="-","【-】","【"&amp;SUBSTITUTE(TEXT(CK7,"#,##0.00"),"-","△")&amp;"】"))</f>
        <v>【289.81】</v>
      </c>
      <c r="CL6" s="33">
        <f>IF(CL7="",NA(),CL7)</f>
        <v>34.450000000000003</v>
      </c>
      <c r="CM6" s="33">
        <f t="shared" ref="CM6:CU6" si="10">IF(CM7="",NA(),CM7)</f>
        <v>34.450000000000003</v>
      </c>
      <c r="CN6" s="33">
        <f t="shared" si="10"/>
        <v>39.81</v>
      </c>
      <c r="CO6" s="33">
        <f t="shared" si="10"/>
        <v>39.96</v>
      </c>
      <c r="CP6" s="33">
        <f t="shared" si="10"/>
        <v>47.18</v>
      </c>
      <c r="CQ6" s="33">
        <f t="shared" si="10"/>
        <v>46.85</v>
      </c>
      <c r="CR6" s="33">
        <f t="shared" si="10"/>
        <v>46.06</v>
      </c>
      <c r="CS6" s="33">
        <f t="shared" si="10"/>
        <v>45.95</v>
      </c>
      <c r="CT6" s="33">
        <f t="shared" si="10"/>
        <v>44.69</v>
      </c>
      <c r="CU6" s="33">
        <f t="shared" si="10"/>
        <v>52.31</v>
      </c>
      <c r="CV6" s="32" t="str">
        <f>IF(CV7="","",IF(CV7="-","【-】","【"&amp;SUBSTITUTE(TEXT(CV7,"#,##0.00"),"-","△")&amp;"】"))</f>
        <v>【52.74】</v>
      </c>
      <c r="CW6" s="33">
        <f>IF(CW7="",NA(),CW7)</f>
        <v>69.87</v>
      </c>
      <c r="CX6" s="33">
        <f t="shared" ref="CX6:DF6" si="11">IF(CX7="",NA(),CX7)</f>
        <v>75.14</v>
      </c>
      <c r="CY6" s="33">
        <f t="shared" si="11"/>
        <v>76.78</v>
      </c>
      <c r="CZ6" s="33">
        <f t="shared" si="11"/>
        <v>77.72</v>
      </c>
      <c r="DA6" s="33">
        <f t="shared" si="11"/>
        <v>79.47</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x14ac:dyDescent="0.15">
      <c r="A7" s="26"/>
      <c r="B7" s="35">
        <v>2015</v>
      </c>
      <c r="C7" s="35">
        <v>412082</v>
      </c>
      <c r="D7" s="35">
        <v>47</v>
      </c>
      <c r="E7" s="35">
        <v>17</v>
      </c>
      <c r="F7" s="35">
        <v>5</v>
      </c>
      <c r="G7" s="35">
        <v>0</v>
      </c>
      <c r="H7" s="35" t="s">
        <v>96</v>
      </c>
      <c r="I7" s="35" t="s">
        <v>97</v>
      </c>
      <c r="J7" s="35" t="s">
        <v>98</v>
      </c>
      <c r="K7" s="35" t="s">
        <v>99</v>
      </c>
      <c r="L7" s="35" t="s">
        <v>100</v>
      </c>
      <c r="M7" s="36" t="s">
        <v>101</v>
      </c>
      <c r="N7" s="36" t="s">
        <v>102</v>
      </c>
      <c r="O7" s="36">
        <v>5.86</v>
      </c>
      <c r="P7" s="36">
        <v>80.56</v>
      </c>
      <c r="Q7" s="36">
        <v>2970</v>
      </c>
      <c r="R7" s="36">
        <v>45851</v>
      </c>
      <c r="S7" s="36">
        <v>95.81</v>
      </c>
      <c r="T7" s="36">
        <v>478.56</v>
      </c>
      <c r="U7" s="36">
        <v>2679</v>
      </c>
      <c r="V7" s="36">
        <v>1.41</v>
      </c>
      <c r="W7" s="36">
        <v>1900</v>
      </c>
      <c r="X7" s="36">
        <v>54.54</v>
      </c>
      <c r="Y7" s="36">
        <v>61.27</v>
      </c>
      <c r="Z7" s="36">
        <v>61.73</v>
      </c>
      <c r="AA7" s="36">
        <v>56.85</v>
      </c>
      <c r="AB7" s="36">
        <v>80.39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3742.19</v>
      </c>
      <c r="BF7" s="36">
        <v>2754.79</v>
      </c>
      <c r="BG7" s="36">
        <v>2696.48</v>
      </c>
      <c r="BH7" s="36">
        <v>2140.66</v>
      </c>
      <c r="BI7" s="36">
        <v>2243.2399999999998</v>
      </c>
      <c r="BJ7" s="36">
        <v>1224.75</v>
      </c>
      <c r="BK7" s="36">
        <v>1144.05</v>
      </c>
      <c r="BL7" s="36">
        <v>1117.1099999999999</v>
      </c>
      <c r="BM7" s="36">
        <v>1161.05</v>
      </c>
      <c r="BN7" s="36">
        <v>1081.8</v>
      </c>
      <c r="BO7" s="36">
        <v>1015.77</v>
      </c>
      <c r="BP7" s="36">
        <v>31.35</v>
      </c>
      <c r="BQ7" s="36">
        <v>33.96</v>
      </c>
      <c r="BR7" s="36">
        <v>35.659999999999997</v>
      </c>
      <c r="BS7" s="36">
        <v>31.1</v>
      </c>
      <c r="BT7" s="36">
        <v>33.24</v>
      </c>
      <c r="BU7" s="36">
        <v>42.13</v>
      </c>
      <c r="BV7" s="36">
        <v>42.48</v>
      </c>
      <c r="BW7" s="36">
        <v>41.04</v>
      </c>
      <c r="BX7" s="36">
        <v>41.08</v>
      </c>
      <c r="BY7" s="36">
        <v>52.19</v>
      </c>
      <c r="BZ7" s="36">
        <v>52.78</v>
      </c>
      <c r="CA7" s="36">
        <v>482.56</v>
      </c>
      <c r="CB7" s="36">
        <v>412.87</v>
      </c>
      <c r="CC7" s="36">
        <v>427.09</v>
      </c>
      <c r="CD7" s="36">
        <v>497.04</v>
      </c>
      <c r="CE7" s="36">
        <v>471.48</v>
      </c>
      <c r="CF7" s="36">
        <v>348.41</v>
      </c>
      <c r="CG7" s="36">
        <v>343.8</v>
      </c>
      <c r="CH7" s="36">
        <v>357.08</v>
      </c>
      <c r="CI7" s="36">
        <v>378.08</v>
      </c>
      <c r="CJ7" s="36">
        <v>296.14</v>
      </c>
      <c r="CK7" s="36">
        <v>289.81</v>
      </c>
      <c r="CL7" s="36">
        <v>34.450000000000003</v>
      </c>
      <c r="CM7" s="36">
        <v>34.450000000000003</v>
      </c>
      <c r="CN7" s="36">
        <v>39.81</v>
      </c>
      <c r="CO7" s="36">
        <v>39.96</v>
      </c>
      <c r="CP7" s="36">
        <v>47.18</v>
      </c>
      <c r="CQ7" s="36">
        <v>46.85</v>
      </c>
      <c r="CR7" s="36">
        <v>46.06</v>
      </c>
      <c r="CS7" s="36">
        <v>45.95</v>
      </c>
      <c r="CT7" s="36">
        <v>44.69</v>
      </c>
      <c r="CU7" s="36">
        <v>52.31</v>
      </c>
      <c r="CV7" s="36">
        <v>52.74</v>
      </c>
      <c r="CW7" s="36">
        <v>69.87</v>
      </c>
      <c r="CX7" s="36">
        <v>75.14</v>
      </c>
      <c r="CY7" s="36">
        <v>76.78</v>
      </c>
      <c r="CZ7" s="36">
        <v>77.72</v>
      </c>
      <c r="DA7" s="36">
        <v>79.47</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ogi</cp:lastModifiedBy>
  <cp:lastPrinted>2017-02-13T06:35:12Z</cp:lastPrinted>
  <dcterms:created xsi:type="dcterms:W3CDTF">2017-02-08T03:15:44Z</dcterms:created>
  <dcterms:modified xsi:type="dcterms:W3CDTF">2017-02-13T07:32:03Z</dcterms:modified>
  <cp:category/>
</cp:coreProperties>
</file>