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<sst xmlns="http://schemas.openxmlformats.org/spreadsheetml/2006/main" count="221" uniqueCount="111">
  <si>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</si>
  <si>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</si>
  <si>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</si>
  <si>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</si>
  <si>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</si>
  <si>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</si>
  <si>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</si>
  <si>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</si>
  <si>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</si>
  <si>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</si>
  <si>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</si>
  <si>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</si>
  <si>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</si>
  <si>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</si>
  <si>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</si>
  <si>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</si>
  <si>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</si>
  <si>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</si>
  <si>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</si>
  <si>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</si>
  <si>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</si>
  <si>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</si>
  <si>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</si>
  <si>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</si>
  <si>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</si>
  <si>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</si>
  <si>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</si>
  <si>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</si>
  <si>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</si>
  <si>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</si>
  <si>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</si>
  <si>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</si>
  <si>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</si>
  <si>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</si>
  <si>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</si>
  <si>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</si>
  <si>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</si>
  <si>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</si>
  <si>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</si>
  <si>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</si>
  <si>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</si>
  <si>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</si>
  <si>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</si>
  <si>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</si>
  <si>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</si>
  <si>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</si>
  <si>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</si>
  <si>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</si>
  <si>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</si>
  <si>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</si>
  <si>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</si>
  <si>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</si>
  <si>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</si>
  <si>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</si>
  <si>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</si>
  <si>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</si>
  <si>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</si>
  <si>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</si>
  <si>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</si>
  <si>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</si>
  <si>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</si>
  <si>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</si>
  <si>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</si>
  <si>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</si>
  <si>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</si>
  <si>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</si>
  <si>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</si>
  <si>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</si>
  <si>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</si>
  <si>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</si>
  <si>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</si>
  <si>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</si>
  <si>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</si>
  <si>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</si>
  <si>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</si>
  <si>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</si>
  <si>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</si>
  <si>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</si>
  <si>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</si>
  <si>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</si>
  <si>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</si>
  <si>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</si>
  <si>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</si>
  <si>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</si>
  <si>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</si>
  <si>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</si>
  <si>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</si>
  <si>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</si>
  <si>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</si>
  <si>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</si>
  <si>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</si>
  <si>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</si>
  <si>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</si>
  <si>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</si>
  <si>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</si>
  <si>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</si>
  <si>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伊万里市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</si>
  <si>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</si>
  <si>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</si>
  <si>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</si>
  <si>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</si>
  <si>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</si>
  <si>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</si>
  <si>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</si>
  <si>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</si>
  <si>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</si>
  <si>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</si>
  <si>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</si>
  <si>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本市の農業集落排水事業は収益的収支比率が
１００％前後で推移し、経費回収率も類似団体を上回っているが、一般会計からの繰入金に大きく依存している状況である。
　このため、収入面では水洗化率の向上を図るとともに、料金単価の見直しも今後検討するなど、収入の確保に努めていく必要がある。
　また、支出面では長寿命化対策を計画的に行うことで、維持管理費等の削減に努めていくことが必要である。</t>
    <phoneticPr fontId="4"/>
  </si>
  <si>
    <t>　平成１２年度の供用開始から１４年が経過し、老朽化が進んでいる施設もあることから、各施設の長寿命化計画を作成し、計画的に長寿命化対策を実施している。</t>
    <phoneticPr fontId="4"/>
  </si>
  <si>
    <t>　収益的収支比率が１００％前後で推移し、経費回収率も類似団体を上回っているが、実情として一般会計からの繰入金に大きく依存している状況である。
　また、今後は、施設の老朽化対策等による支出が増加していく見込みである。
　このため、維持管理費等の経常費用を削減するとともに、料金の収納率と水洗化率の向上による料金収入の増加を図り、経営の健全化に努めたい。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</si>
</sst>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574528"/>
        <c:axId val="555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55574528"/>
        <c:axId val="55575680"/>
      </c:lineChart>
      <c:dateAx>
        <c:axId val="55574528"/>
        <c:scaling>
          <c:orientation val="minMax"/>
        </c:scaling>
        <c:delete val="1"/>
        <c:axPos val="b"/>
        <c:numFmt formatCode="ge" sourceLinked="1"/>
        <c:majorTickMark val="none"/>
        <c:minorTickMark val="none"/>
        <c:tickLblPos val="none"/>
        <c:crossAx val="55575680"/>
        <c:crosses val="autoZero"/>
        <c:auto val="1"/>
        <c:lblOffset val="100"/>
        <c:baseTimeUnit val="years"/>
      </c:dateAx>
      <c:valAx>
        <c:axId val="55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43.49</c:v>
                </c:pt>
                <c:pt idx="1">
                  <c:v>43.49</c:v>
                </c:pt>
                <c:pt idx="2">
                  <c:v>43.49</c:v>
                </c:pt>
                <c:pt idx="3">
                  <c:v>36.64</c:v>
                </c:pt>
                <c:pt idx="4">
                  <c:v>37.79</c:v>
                </c:pt>
              </c:numCache>
            </c:numRef>
          </c:val>
        </c:ser>
        <c:dLbls>
          <c:showLegendKey val="0"/>
          <c:showVal val="0"/>
          <c:showCatName val="0"/>
          <c:showSerName val="0"/>
          <c:showPercent val="0"/>
          <c:showBubbleSize val="0"/>
        </c:dLbls>
        <c:gapWidth val="150"/>
        <c:axId val="81833344"/>
        <c:axId val="81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81833344"/>
        <c:axId val="81839616"/>
      </c:lineChart>
      <c:dateAx>
        <c:axId val="81833344"/>
        <c:scaling>
          <c:orientation val="minMax"/>
        </c:scaling>
        <c:delete val="1"/>
        <c:axPos val="b"/>
        <c:numFmt formatCode="ge" sourceLinked="1"/>
        <c:majorTickMark val="none"/>
        <c:minorTickMark val="none"/>
        <c:tickLblPos val="none"/>
        <c:crossAx val="81839616"/>
        <c:crosses val="autoZero"/>
        <c:auto val="1"/>
        <c:lblOffset val="100"/>
        <c:baseTimeUnit val="years"/>
      </c:dateAx>
      <c:valAx>
        <c:axId val="81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65.84</c:v>
                </c:pt>
                <c:pt idx="1">
                  <c:v>66.73</c:v>
                </c:pt>
                <c:pt idx="2">
                  <c:v>87.11</c:v>
                </c:pt>
                <c:pt idx="3">
                  <c:v>85.36</c:v>
                </c:pt>
                <c:pt idx="4">
                  <c:v>86.21</c:v>
                </c:pt>
              </c:numCache>
            </c:numRef>
          </c:val>
        </c:ser>
        <c:dLbls>
          <c:showLegendKey val="0"/>
          <c:showVal val="0"/>
          <c:showCatName val="0"/>
          <c:showSerName val="0"/>
          <c:showPercent val="0"/>
          <c:showBubbleSize val="0"/>
        </c:dLbls>
        <c:gapWidth val="150"/>
        <c:axId val="119815168"/>
        <c:axId val="119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19815168"/>
        <c:axId val="119833728"/>
      </c:lineChart>
      <c:dateAx>
        <c:axId val="119815168"/>
        <c:scaling>
          <c:orientation val="minMax"/>
        </c:scaling>
        <c:delete val="1"/>
        <c:axPos val="b"/>
        <c:numFmt formatCode="ge" sourceLinked="1"/>
        <c:majorTickMark val="none"/>
        <c:minorTickMark val="none"/>
        <c:tickLblPos val="none"/>
        <c:crossAx val="119833728"/>
        <c:crosses val="autoZero"/>
        <c:auto val="1"/>
        <c:lblOffset val="100"/>
        <c:baseTimeUnit val="years"/>
      </c:dateAx>
      <c:valAx>
        <c:axId val="119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95.1</c:v>
                </c:pt>
                <c:pt idx="1">
                  <c:v>99.72</c:v>
                </c:pt>
                <c:pt idx="2">
                  <c:v>101.8</c:v>
                </c:pt>
                <c:pt idx="3">
                  <c:v>98.77</c:v>
                </c:pt>
                <c:pt idx="4">
                  <c:v>97.6</c:v>
                </c:pt>
              </c:numCache>
            </c:numRef>
          </c:val>
        </c:ser>
        <c:dLbls>
          <c:showLegendKey val="0"/>
          <c:showVal val="0"/>
          <c:showCatName val="0"/>
          <c:showSerName val="0"/>
          <c:showPercent val="0"/>
          <c:showBubbleSize val="0"/>
        </c:dLbls>
        <c:gapWidth val="150"/>
        <c:axId val="55597696"/>
        <c:axId val="55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97696"/>
        <c:axId val="55599872"/>
      </c:lineChart>
      <c:dateAx>
        <c:axId val="55597696"/>
        <c:scaling>
          <c:orientation val="minMax"/>
        </c:scaling>
        <c:delete val="1"/>
        <c:axPos val="b"/>
        <c:numFmt formatCode="ge" sourceLinked="1"/>
        <c:majorTickMark val="none"/>
        <c:minorTickMark val="none"/>
        <c:tickLblPos val="none"/>
        <c:crossAx val="55599872"/>
        <c:crosses val="autoZero"/>
        <c:auto val="1"/>
        <c:lblOffset val="100"/>
        <c:baseTimeUnit val="years"/>
      </c:dateAx>
      <c:valAx>
        <c:axId val="55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613696"/>
        <c:axId val="55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13696"/>
        <c:axId val="55636352"/>
      </c:lineChart>
      <c:dateAx>
        <c:axId val="55613696"/>
        <c:scaling>
          <c:orientation val="minMax"/>
        </c:scaling>
        <c:delete val="1"/>
        <c:axPos val="b"/>
        <c:numFmt formatCode="ge" sourceLinked="1"/>
        <c:majorTickMark val="none"/>
        <c:minorTickMark val="none"/>
        <c:tickLblPos val="none"/>
        <c:crossAx val="55636352"/>
        <c:crosses val="autoZero"/>
        <c:auto val="1"/>
        <c:lblOffset val="100"/>
        <c:baseTimeUnit val="years"/>
      </c:dateAx>
      <c:valAx>
        <c:axId val="55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67744"/>
        <c:axId val="815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67744"/>
        <c:axId val="81569664"/>
      </c:lineChart>
      <c:dateAx>
        <c:axId val="81567744"/>
        <c:scaling>
          <c:orientation val="minMax"/>
        </c:scaling>
        <c:delete val="1"/>
        <c:axPos val="b"/>
        <c:numFmt formatCode="ge" sourceLinked="1"/>
        <c:majorTickMark val="none"/>
        <c:minorTickMark val="none"/>
        <c:tickLblPos val="none"/>
        <c:crossAx val="81569664"/>
        <c:crosses val="autoZero"/>
        <c:auto val="1"/>
        <c:lblOffset val="100"/>
        <c:baseTimeUnit val="years"/>
      </c:dateAx>
      <c:valAx>
        <c:axId val="815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00512"/>
        <c:axId val="816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00512"/>
        <c:axId val="81602432"/>
      </c:lineChart>
      <c:dateAx>
        <c:axId val="81600512"/>
        <c:scaling>
          <c:orientation val="minMax"/>
        </c:scaling>
        <c:delete val="1"/>
        <c:axPos val="b"/>
        <c:numFmt formatCode="ge" sourceLinked="1"/>
        <c:majorTickMark val="none"/>
        <c:minorTickMark val="none"/>
        <c:tickLblPos val="none"/>
        <c:crossAx val="81602432"/>
        <c:crosses val="autoZero"/>
        <c:auto val="1"/>
        <c:lblOffset val="100"/>
        <c:baseTimeUnit val="years"/>
      </c:dateAx>
      <c:valAx>
        <c:axId val="81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32640"/>
        <c:axId val="81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32640"/>
        <c:axId val="81651200"/>
      </c:lineChart>
      <c:dateAx>
        <c:axId val="81632640"/>
        <c:scaling>
          <c:orientation val="minMax"/>
        </c:scaling>
        <c:delete val="1"/>
        <c:axPos val="b"/>
        <c:numFmt formatCode="ge" sourceLinked="1"/>
        <c:majorTickMark val="none"/>
        <c:minorTickMark val="none"/>
        <c:tickLblPos val="none"/>
        <c:crossAx val="81651200"/>
        <c:crosses val="autoZero"/>
        <c:auto val="1"/>
        <c:lblOffset val="100"/>
        <c:baseTimeUnit val="years"/>
      </c:dateAx>
      <c:valAx>
        <c:axId val="81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724928"/>
        <c:axId val="817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81724928"/>
        <c:axId val="81726848"/>
      </c:lineChart>
      <c:dateAx>
        <c:axId val="81724928"/>
        <c:scaling>
          <c:orientation val="minMax"/>
        </c:scaling>
        <c:delete val="1"/>
        <c:axPos val="b"/>
        <c:numFmt formatCode="ge" sourceLinked="1"/>
        <c:majorTickMark val="none"/>
        <c:minorTickMark val="none"/>
        <c:tickLblPos val="none"/>
        <c:crossAx val="81726848"/>
        <c:crosses val="autoZero"/>
        <c:auto val="1"/>
        <c:lblOffset val="100"/>
        <c:baseTimeUnit val="years"/>
      </c:dateAx>
      <c:valAx>
        <c:axId val="817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83.66</c:v>
                </c:pt>
                <c:pt idx="1">
                  <c:v>87.25</c:v>
                </c:pt>
                <c:pt idx="2">
                  <c:v>73.58</c:v>
                </c:pt>
                <c:pt idx="3">
                  <c:v>82.03</c:v>
                </c:pt>
                <c:pt idx="4">
                  <c:v>76.180000000000007</c:v>
                </c:pt>
              </c:numCache>
            </c:numRef>
          </c:val>
        </c:ser>
        <c:dLbls>
          <c:showLegendKey val="0"/>
          <c:showVal val="0"/>
          <c:showCatName val="0"/>
          <c:showSerName val="0"/>
          <c:showPercent val="0"/>
          <c:showBubbleSize val="0"/>
        </c:dLbls>
        <c:gapWidth val="150"/>
        <c:axId val="81777408"/>
        <c:axId val="817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81777408"/>
        <c:axId val="81779328"/>
      </c:lineChart>
      <c:dateAx>
        <c:axId val="81777408"/>
        <c:scaling>
          <c:orientation val="minMax"/>
        </c:scaling>
        <c:delete val="1"/>
        <c:axPos val="b"/>
        <c:numFmt formatCode="ge" sourceLinked="1"/>
        <c:majorTickMark val="none"/>
        <c:minorTickMark val="none"/>
        <c:tickLblPos val="none"/>
        <c:crossAx val="81779328"/>
        <c:crosses val="autoZero"/>
        <c:auto val="1"/>
        <c:lblOffset val="100"/>
        <c:baseTimeUnit val="years"/>
      </c:dateAx>
      <c:valAx>
        <c:axId val="817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215</c:v>
                </c:pt>
                <c:pt idx="1">
                  <c:v>200.37</c:v>
                </c:pt>
                <c:pt idx="2">
                  <c:v>263.77</c:v>
                </c:pt>
                <c:pt idx="3">
                  <c:v>239.92</c:v>
                </c:pt>
                <c:pt idx="4">
                  <c:v>259.66000000000003</c:v>
                </c:pt>
              </c:numCache>
            </c:numRef>
          </c:val>
        </c:ser>
        <c:dLbls>
          <c:showLegendKey val="0"/>
          <c:showVal val="0"/>
          <c:showCatName val="0"/>
          <c:showSerName val="0"/>
          <c:showPercent val="0"/>
          <c:showBubbleSize val="0"/>
        </c:dLbls>
        <c:gapWidth val="150"/>
        <c:axId val="81809408"/>
        <c:axId val="818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81809408"/>
        <c:axId val="81811328"/>
      </c:lineChart>
      <c:dateAx>
        <c:axId val="81809408"/>
        <c:scaling>
          <c:orientation val="minMax"/>
        </c:scaling>
        <c:delete val="1"/>
        <c:axPos val="b"/>
        <c:numFmt formatCode="ge" sourceLinked="1"/>
        <c:majorTickMark val="none"/>
        <c:minorTickMark val="none"/>
        <c:tickLblPos val="none"/>
        <c:crossAx val="81811328"/>
        <c:crosses val="autoZero"/>
        <c:auto val="1"/>
        <c:lblOffset val="100"/>
        <c:baseTimeUnit val="years"/>
      </c:dateAx>
      <c:valAx>
        <c:axId val="818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伊万里市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56339</v>
      </c>
      <c r="AM8" s="47"/>
      <c r="AN8" s="47"/>
      <c r="AO8" s="47"/>
      <c r="AP8" s="47"/>
      <c r="AQ8" s="47"/>
      <c r="AR8" s="47"/>
      <c r="AS8" s="47"/>
      <c r="AT8" s="43">
        <f>データ!S6</f>
        <v>255.25</v>
      </c>
      <c r="AU8" s="43"/>
      <c r="AV8" s="43"/>
      <c r="AW8" s="43"/>
      <c r="AX8" s="43"/>
      <c r="AY8" s="43"/>
      <c r="AZ8" s="43"/>
      <c r="BA8" s="43"/>
      <c r="BB8" s="43">
        <f>データ!T6</f>
        <v>220.72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3.19</v>
      </c>
      <c r="Q10" s="43"/>
      <c r="R10" s="43"/>
      <c r="S10" s="43"/>
      <c r="T10" s="43"/>
      <c r="U10" s="43"/>
      <c r="V10" s="43"/>
      <c r="W10" s="43">
        <f>データ!P6</f>
        <v>101.04</v>
      </c>
      <c r="X10" s="43"/>
      <c r="Y10" s="43"/>
      <c r="Z10" s="43"/>
      <c r="AA10" s="43"/>
      <c r="AB10" s="43"/>
      <c r="AC10" s="43"/>
      <c r="AD10" s="47">
        <f>データ!Q6</f>
        <v>3420</v>
      </c>
      <c r="AE10" s="47"/>
      <c r="AF10" s="47"/>
      <c r="AG10" s="47"/>
      <c r="AH10" s="47"/>
      <c r="AI10" s="47"/>
      <c r="AJ10" s="47"/>
      <c r="AK10" s="2"/>
      <c r="AL10" s="47">
        <f>データ!U6</f>
        <v>1791</v>
      </c>
      <c r="AM10" s="47"/>
      <c r="AN10" s="47"/>
      <c r="AO10" s="47"/>
      <c r="AP10" s="47"/>
      <c r="AQ10" s="47"/>
      <c r="AR10" s="47"/>
      <c r="AS10" s="47"/>
      <c r="AT10" s="43">
        <f>データ!V6</f>
        <v>0.93</v>
      </c>
      <c r="AU10" s="43"/>
      <c r="AV10" s="43"/>
      <c r="AW10" s="43"/>
      <c r="AX10" s="43"/>
      <c r="AY10" s="43"/>
      <c r="AZ10" s="43"/>
      <c r="BA10" s="43"/>
      <c r="BB10" s="43">
        <f>データ!W6</f>
        <v>1925.81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412058</v>
      </c>
      <c r="D6" s="31">
        <f t="shared" si="3"/>
        <v>47</v>
      </c>
      <c r="E6" s="31">
        <f t="shared" si="3"/>
        <v>17</v>
      </c>
      <c r="F6" s="31">
        <f t="shared" si="3"/>
        <v>5</v>
      </c>
      <c r="G6" s="31">
        <f t="shared" si="3"/>
        <v>0</v>
      </c>
      <c r="H6" s="31" t="str">
        <f t="shared" si="3"/>
        <v>佐賀県　伊万里市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3.19</v>
      </c>
      <c r="P6" s="32">
        <f t="shared" si="3"/>
        <v>101.04</v>
      </c>
      <c r="Q6" s="32">
        <f t="shared" si="3"/>
        <v>3420</v>
      </c>
      <c r="R6" s="32">
        <f t="shared" si="3"/>
        <v>56339</v>
      </c>
      <c r="S6" s="32">
        <f t="shared" si="3"/>
        <v>255.25</v>
      </c>
      <c r="T6" s="32">
        <f t="shared" si="3"/>
        <v>220.72</v>
      </c>
      <c r="U6" s="32">
        <f t="shared" si="3"/>
        <v>1791</v>
      </c>
      <c r="V6" s="32">
        <f t="shared" si="3"/>
        <v>0.93</v>
      </c>
      <c r="W6" s="32">
        <f t="shared" si="3"/>
        <v>1925.81</v>
      </c>
      <c r="X6" s="33">
        <f>IF(X7="",NA(),X7)</f>
        <v>95.1</v>
      </c>
      <c r="Y6" s="33">
        <f t="shared" ref="Y6:AG6" si="4">IF(Y7="",NA(),Y7)</f>
        <v>99.72</v>
      </c>
      <c r="Z6" s="33">
        <f t="shared" si="4"/>
        <v>101.8</v>
      </c>
      <c r="AA6" s="33">
        <f t="shared" si="4"/>
        <v>98.77</v>
      </c>
      <c r="AB6" s="33">
        <f t="shared" si="4"/>
        <v>97.6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83.66</v>
      </c>
      <c r="BQ6" s="33">
        <f t="shared" ref="BQ6:BY6" si="8">IF(BQ7="",NA(),BQ7)</f>
        <v>87.25</v>
      </c>
      <c r="BR6" s="33">
        <f t="shared" si="8"/>
        <v>73.58</v>
      </c>
      <c r="BS6" s="33">
        <f t="shared" si="8"/>
        <v>82.03</v>
      </c>
      <c r="BT6" s="33">
        <f t="shared" si="8"/>
        <v>76.180000000000007</v>
      </c>
      <c r="BU6" s="33">
        <f t="shared" si="8"/>
        <v>42.13</v>
      </c>
      <c r="BV6" s="33">
        <f t="shared" si="8"/>
        <v>42.48</v>
      </c>
      <c r="BW6" s="33">
        <f t="shared" si="8"/>
        <v>41.04</v>
      </c>
      <c r="BX6" s="33">
        <f t="shared" si="8"/>
        <v>41.08</v>
      </c>
      <c r="BY6" s="33">
        <f t="shared" si="8"/>
        <v>52.19</v>
      </c>
      <c r="BZ6" s="32" t="str">
        <f>IF(BZ7="","",IF(BZ7="-","【-】","【"&amp;SUBSTITUTE(TEXT(BZ7,"#,##0.00"),"-","△")&amp;"】"))</f>
        <v>【52.78】</v>
      </c>
      <c r="CA6" s="33">
        <f>IF(CA7="",NA(),CA7)</f>
        <v>215</v>
      </c>
      <c r="CB6" s="33">
        <f t="shared" ref="CB6:CJ6" si="9">IF(CB7="",NA(),CB7)</f>
        <v>200.37</v>
      </c>
      <c r="CC6" s="33">
        <f t="shared" si="9"/>
        <v>263.77</v>
      </c>
      <c r="CD6" s="33">
        <f t="shared" si="9"/>
        <v>239.92</v>
      </c>
      <c r="CE6" s="33">
        <f t="shared" si="9"/>
        <v>259.66000000000003</v>
      </c>
      <c r="CF6" s="33">
        <f t="shared" si="9"/>
        <v>348.41</v>
      </c>
      <c r="CG6" s="33">
        <f t="shared" si="9"/>
        <v>343.8</v>
      </c>
      <c r="CH6" s="33">
        <f t="shared" si="9"/>
        <v>357.08</v>
      </c>
      <c r="CI6" s="33">
        <f t="shared" si="9"/>
        <v>378.08</v>
      </c>
      <c r="CJ6" s="33">
        <f t="shared" si="9"/>
        <v>296.14</v>
      </c>
      <c r="CK6" s="32" t="str">
        <f>IF(CK7="","",IF(CK7="-","【-】","【"&amp;SUBSTITUTE(TEXT(CK7,"#,##0.00"),"-","△")&amp;"】"))</f>
        <v>【289.81】</v>
      </c>
      <c r="CL6" s="33">
        <f>IF(CL7="",NA(),CL7)</f>
        <v>43.49</v>
      </c>
      <c r="CM6" s="33">
        <f t="shared" ref="CM6:CU6" si="10">IF(CM7="",NA(),CM7)</f>
        <v>43.49</v>
      </c>
      <c r="CN6" s="33">
        <f t="shared" si="10"/>
        <v>43.49</v>
      </c>
      <c r="CO6" s="33">
        <f t="shared" si="10"/>
        <v>36.64</v>
      </c>
      <c r="CP6" s="33">
        <f t="shared" si="10"/>
        <v>37.79</v>
      </c>
      <c r="CQ6" s="33">
        <f t="shared" si="10"/>
        <v>46.85</v>
      </c>
      <c r="CR6" s="33">
        <f t="shared" si="10"/>
        <v>46.06</v>
      </c>
      <c r="CS6" s="33">
        <f t="shared" si="10"/>
        <v>45.95</v>
      </c>
      <c r="CT6" s="33">
        <f t="shared" si="10"/>
        <v>44.69</v>
      </c>
      <c r="CU6" s="33">
        <f t="shared" si="10"/>
        <v>52.31</v>
      </c>
      <c r="CV6" s="32" t="str">
        <f>IF(CV7="","",IF(CV7="-","【-】","【"&amp;SUBSTITUTE(TEXT(CV7,"#,##0.00"),"-","△")&amp;"】"))</f>
        <v>【52.74】</v>
      </c>
      <c r="CW6" s="33">
        <f>IF(CW7="",NA(),CW7)</f>
        <v>65.84</v>
      </c>
      <c r="CX6" s="33">
        <f t="shared" ref="CX6:DF6" si="11">IF(CX7="",NA(),CX7)</f>
        <v>66.73</v>
      </c>
      <c r="CY6" s="33">
        <f t="shared" si="11"/>
        <v>87.11</v>
      </c>
      <c r="CZ6" s="33">
        <f t="shared" si="11"/>
        <v>85.36</v>
      </c>
      <c r="DA6" s="33">
        <f t="shared" si="11"/>
        <v>86.21</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412058</v>
      </c>
      <c r="D7" s="35">
        <v>47</v>
      </c>
      <c r="E7" s="35">
        <v>17</v>
      </c>
      <c r="F7" s="35">
        <v>5</v>
      </c>
      <c r="G7" s="35">
        <v>0</v>
      </c>
      <c r="H7" s="35" t="s">
        <v>96</v>
      </c>
      <c r="I7" s="35" t="s">
        <v>97</v>
      </c>
      <c r="J7" s="35" t="s">
        <v>98</v>
      </c>
      <c r="K7" s="35" t="s">
        <v>99</v>
      </c>
      <c r="L7" s="35" t="s">
        <v>100</v>
      </c>
      <c r="M7" s="36" t="s">
        <v>101</v>
      </c>
      <c r="N7" s="36" t="s">
        <v>102</v>
      </c>
      <c r="O7" s="36">
        <v>3.19</v>
      </c>
      <c r="P7" s="36">
        <v>101.04</v>
      </c>
      <c r="Q7" s="36">
        <v>3420</v>
      </c>
      <c r="R7" s="36">
        <v>56339</v>
      </c>
      <c r="S7" s="36">
        <v>255.25</v>
      </c>
      <c r="T7" s="36">
        <v>220.72</v>
      </c>
      <c r="U7" s="36">
        <v>1791</v>
      </c>
      <c r="V7" s="36">
        <v>0.93</v>
      </c>
      <c r="W7" s="36">
        <v>1925.81</v>
      </c>
      <c r="X7" s="36">
        <v>95.1</v>
      </c>
      <c r="Y7" s="36">
        <v>99.72</v>
      </c>
      <c r="Z7" s="36">
        <v>101.8</v>
      </c>
      <c r="AA7" s="36">
        <v>98.77</v>
      </c>
      <c r="AB7" s="36">
        <v>97.6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83.66</v>
      </c>
      <c r="BQ7" s="36">
        <v>87.25</v>
      </c>
      <c r="BR7" s="36">
        <v>73.58</v>
      </c>
      <c r="BS7" s="36">
        <v>82.03</v>
      </c>
      <c r="BT7" s="36">
        <v>76.180000000000007</v>
      </c>
      <c r="BU7" s="36">
        <v>42.13</v>
      </c>
      <c r="BV7" s="36">
        <v>42.48</v>
      </c>
      <c r="BW7" s="36">
        <v>41.04</v>
      </c>
      <c r="BX7" s="36">
        <v>41.08</v>
      </c>
      <c r="BY7" s="36">
        <v>52.19</v>
      </c>
      <c r="BZ7" s="36">
        <v>52.78</v>
      </c>
      <c r="CA7" s="36">
        <v>215</v>
      </c>
      <c r="CB7" s="36">
        <v>200.37</v>
      </c>
      <c r="CC7" s="36">
        <v>263.77</v>
      </c>
      <c r="CD7" s="36">
        <v>239.92</v>
      </c>
      <c r="CE7" s="36">
        <v>259.66000000000003</v>
      </c>
      <c r="CF7" s="36">
        <v>348.41</v>
      </c>
      <c r="CG7" s="36">
        <v>343.8</v>
      </c>
      <c r="CH7" s="36">
        <v>357.08</v>
      </c>
      <c r="CI7" s="36">
        <v>378.08</v>
      </c>
      <c r="CJ7" s="36">
        <v>296.14</v>
      </c>
      <c r="CK7" s="36">
        <v>289.81</v>
      </c>
      <c r="CL7" s="36">
        <v>43.49</v>
      </c>
      <c r="CM7" s="36">
        <v>43.49</v>
      </c>
      <c r="CN7" s="36">
        <v>43.49</v>
      </c>
      <c r="CO7" s="36">
        <v>36.64</v>
      </c>
      <c r="CP7" s="36">
        <v>37.79</v>
      </c>
      <c r="CQ7" s="36">
        <v>46.85</v>
      </c>
      <c r="CR7" s="36">
        <v>46.06</v>
      </c>
      <c r="CS7" s="36">
        <v>45.95</v>
      </c>
      <c r="CT7" s="36">
        <v>44.69</v>
      </c>
      <c r="CU7" s="36">
        <v>52.31</v>
      </c>
      <c r="CV7" s="36">
        <v>52.74</v>
      </c>
      <c r="CW7" s="36">
        <v>65.84</v>
      </c>
      <c r="CX7" s="36">
        <v>66.73</v>
      </c>
      <c r="CY7" s="36">
        <v>87.11</v>
      </c>
      <c r="CZ7" s="36">
        <v>85.36</v>
      </c>
      <c r="DA7" s="36">
        <v>86.21</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2017-02-16T00:47:10Z</cp:lastPrinted>
  <dcterms:created xsi:type="dcterms:W3CDTF">2017-02-08T03:15:43Z</dcterms:created>
  <dcterms:modified xsi:type="dcterms:W3CDTF">2017-02-16T00:47:12Z</dcterms:modified>
  <cp:category/>
</cp:coreProperties>
</file>