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GASUIDO3\keiri\経理係\照会文書\県庁\市町村課\２８年度\【依頼】公営企業に係る「経営比較分析表」の分析について\01佐賀市（回答）\"/>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I8" i="4"/>
  <c r="C10" i="5" l="1"/>
  <c r="D10" i="5"/>
  <c r="E10" i="5"/>
  <c r="B10" i="5"/>
</calcChain>
</file>

<file path=xl/sharedStrings.xml><?xml version="1.0" encoding="utf-8"?>
<sst xmlns="http://schemas.openxmlformats.org/spreadsheetml/2006/main" count="242" uniqueCount="110">
  <si>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</si>
  <si>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</si>
  <si>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</si>
  <si>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</si>
  <si>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</si>
  <si>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</si>
  <si>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</si>
  <si>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</si>
  <si>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</si>
  <si>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</si>
  <si>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</si>
  <si>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</si>
  <si>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</si>
  <si>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</si>
  <si>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</si>
  <si>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</si>
  <si>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</si>
  <si>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</si>
  <si>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</si>
  <si>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</si>
  <si>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</si>
  <si>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</si>
  <si>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</si>
  <si>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</si>
  <si>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</si>
  <si>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</si>
  <si>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</si>
  <si>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</si>
  <si>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</si>
  <si>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</si>
  <si>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</si>
  <si>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</si>
  <si>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</si>
  <si>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</si>
  <si>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</si>
  <si>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</si>
  <si>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</si>
  <si>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</si>
  <si>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</si>
  <si>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</si>
  <si>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</si>
  <si>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</si>
  <si>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</si>
  <si>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</si>
  <si>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</si>
  <si>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</si>
  <si>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</si>
  <si>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</si>
  <si>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</si>
  <si>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</si>
  <si>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</si>
  <si>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</si>
  <si>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</si>
  <si>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</si>
  <si>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</si>
  <si>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</si>
  <si>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</si>
  <si>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</si>
  <si>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</si>
  <si>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</si>
  <si>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</si>
  <si>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</si>
  <si>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</si>
  <si>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</si>
  <si>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</si>
  <si>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</si>
  <si>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</si>
  <si>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</si>
  <si>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</si>
  <si>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</si>
  <si>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</si>
  <si>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</si>
  <si>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</si>
  <si>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</si>
  <si>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</si>
  <si>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</si>
  <si>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</si>
  <si>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</si>
  <si>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</si>
  <si>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</si>
  <si>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</si>
  <si>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</si>
  <si>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</si>
  <si>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</si>
  <si>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</si>
  <si>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</si>
  <si>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</si>
  <si>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</si>
  <si>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</si>
  <si>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</si>
  <si>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</si>
  <si>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</si>
  <si>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</si>
  <si>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</si>
  <si>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</si>
  <si>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</si>
  <si>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佐賀市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</si>
  <si>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</si>
  <si>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</si>
  <si>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</si>
  <si>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</si>
  <si>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</si>
  <si>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</si>
  <si>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</si>
  <si>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</si>
  <si>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</si>
  <si>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</si>
  <si>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当市の農業集落排水事業については、公共下水道事業・特定環境保全公共下水道事業・特定地域生活排水処理事業・個別排水処理事業の４事業と合わせて、１つの「下水道事業」として経営している。
　農業集落排水事業は、人口密度が低い農業集落地区の汚水等を処理する事業である。そのため、総務省が定める繰出基準での一般会計繰入金では収支が不足するため、結果として、収支不足分を公共下水道事業からの繰入れで賄っている状況である。
　①経常収支比率が100％を超えているにもかかわらず、⑤経費回収率が25％前後で推移しているのはそのためである。
　また、類似団体に比べ、⑥汚水処理原価が高く、⑦施設利用率が低くなっている。これは、市内15箇所に処理施設が点在しており、過剰な施設を保有しているためである。
　⑧水洗化率については、毎年度、接続促進の取組を行っているところではあるが、高齢化や資金難などの理由で、接続がなかなか進まない状況である。</t>
    <rPh sb="1" eb="3">
      <t>トウシ</t>
    </rPh>
    <rPh sb="18" eb="20">
      <t>コウキョウ</t>
    </rPh>
    <rPh sb="20" eb="23">
      <t>ゲスイドウ</t>
    </rPh>
    <rPh sb="23" eb="25">
      <t>ジギョウ</t>
    </rPh>
    <rPh sb="40" eb="42">
      <t>トクテイ</t>
    </rPh>
    <rPh sb="42" eb="44">
      <t>チイキ</t>
    </rPh>
    <rPh sb="44" eb="46">
      <t>セイカツ</t>
    </rPh>
    <rPh sb="46" eb="48">
      <t>ハイスイ</t>
    </rPh>
    <rPh sb="48" eb="50">
      <t>ショリ</t>
    </rPh>
    <rPh sb="50" eb="52">
      <t>ジギョウ</t>
    </rPh>
    <rPh sb="53" eb="55">
      <t>コベツ</t>
    </rPh>
    <rPh sb="55" eb="57">
      <t>ハイスイ</t>
    </rPh>
    <rPh sb="57" eb="59">
      <t>ショリ</t>
    </rPh>
    <rPh sb="59" eb="61">
      <t>ジギョウ</t>
    </rPh>
    <rPh sb="63" eb="65">
      <t>ジギョウ</t>
    </rPh>
    <rPh sb="66" eb="67">
      <t>ア</t>
    </rPh>
    <rPh sb="75" eb="78">
      <t>ゲスイドウ</t>
    </rPh>
    <rPh sb="78" eb="80">
      <t>ジギョウ</t>
    </rPh>
    <rPh sb="84" eb="86">
      <t>ケイエイ</t>
    </rPh>
    <rPh sb="112" eb="114">
      <t>ノウギョウ</t>
    </rPh>
    <rPh sb="114" eb="116">
      <t>シュウラク</t>
    </rPh>
    <rPh sb="116" eb="118">
      <t>チク</t>
    </rPh>
    <rPh sb="119" eb="121">
      <t>オスイ</t>
    </rPh>
    <rPh sb="121" eb="122">
      <t>トウ</t>
    </rPh>
    <rPh sb="123" eb="125">
      <t>ショリ</t>
    </rPh>
    <rPh sb="127" eb="129">
      <t>ジギョウ</t>
    </rPh>
    <rPh sb="138" eb="141">
      <t>ソウムショウ</t>
    </rPh>
    <rPh sb="142" eb="143">
      <t>サダ</t>
    </rPh>
    <rPh sb="145" eb="147">
      <t>クリダ</t>
    </rPh>
    <rPh sb="147" eb="149">
      <t>キジュン</t>
    </rPh>
    <rPh sb="151" eb="153">
      <t>イッパン</t>
    </rPh>
    <rPh sb="153" eb="155">
      <t>カイケイ</t>
    </rPh>
    <rPh sb="155" eb="157">
      <t>クリイレ</t>
    </rPh>
    <rPh sb="157" eb="158">
      <t>キン</t>
    </rPh>
    <rPh sb="160" eb="162">
      <t>シュウシ</t>
    </rPh>
    <rPh sb="163" eb="165">
      <t>フソク</t>
    </rPh>
    <rPh sb="170" eb="172">
      <t>ケッカ</t>
    </rPh>
    <rPh sb="176" eb="178">
      <t>シュウシ</t>
    </rPh>
    <rPh sb="178" eb="180">
      <t>フソク</t>
    </rPh>
    <rPh sb="180" eb="181">
      <t>ブン</t>
    </rPh>
    <rPh sb="182" eb="184">
      <t>コウキョウ</t>
    </rPh>
    <rPh sb="184" eb="187">
      <t>ゲスイドウ</t>
    </rPh>
    <rPh sb="187" eb="189">
      <t>ジギョウ</t>
    </rPh>
    <rPh sb="192" eb="194">
      <t>クリイ</t>
    </rPh>
    <rPh sb="196" eb="197">
      <t>マカナ</t>
    </rPh>
    <rPh sb="201" eb="203">
      <t>ジョウキョウ</t>
    </rPh>
    <rPh sb="210" eb="212">
      <t>ケイジョウ</t>
    </rPh>
    <rPh sb="212" eb="214">
      <t>シュウシ</t>
    </rPh>
    <rPh sb="214" eb="216">
      <t>ヒリツ</t>
    </rPh>
    <rPh sb="222" eb="223">
      <t>コ</t>
    </rPh>
    <rPh sb="236" eb="238">
      <t>ケイヒ</t>
    </rPh>
    <rPh sb="238" eb="240">
      <t>カイシュウ</t>
    </rPh>
    <rPh sb="240" eb="241">
      <t>リツ</t>
    </rPh>
    <rPh sb="245" eb="247">
      <t>ゼンゴ</t>
    </rPh>
    <rPh sb="248" eb="250">
      <t>スイイ</t>
    </rPh>
    <rPh sb="269" eb="271">
      <t>ルイジ</t>
    </rPh>
    <rPh sb="271" eb="273">
      <t>ダンタイ</t>
    </rPh>
    <rPh sb="274" eb="275">
      <t>クラ</t>
    </rPh>
    <rPh sb="278" eb="280">
      <t>オスイ</t>
    </rPh>
    <rPh sb="280" eb="282">
      <t>ショリ</t>
    </rPh>
    <rPh sb="282" eb="284">
      <t>ゲンカ</t>
    </rPh>
    <rPh sb="285" eb="286">
      <t>タカ</t>
    </rPh>
    <rPh sb="289" eb="291">
      <t>シセツ</t>
    </rPh>
    <rPh sb="291" eb="294">
      <t>リヨウリツ</t>
    </rPh>
    <rPh sb="295" eb="296">
      <t>ヒク</t>
    </rPh>
    <rPh sb="307" eb="309">
      <t>シナイ</t>
    </rPh>
    <rPh sb="311" eb="313">
      <t>カショ</t>
    </rPh>
    <rPh sb="314" eb="316">
      <t>ショリ</t>
    </rPh>
    <rPh sb="316" eb="318">
      <t>シセツ</t>
    </rPh>
    <rPh sb="319" eb="321">
      <t>テンザイ</t>
    </rPh>
    <rPh sb="326" eb="328">
      <t>カジョウ</t>
    </rPh>
    <rPh sb="329" eb="331">
      <t>シセツ</t>
    </rPh>
    <rPh sb="332" eb="334">
      <t>ホユウ</t>
    </rPh>
    <rPh sb="347" eb="350">
      <t>スイセンカ</t>
    </rPh>
    <rPh sb="350" eb="351">
      <t>リツ</t>
    </rPh>
    <rPh sb="383" eb="385">
      <t>コウレイ</t>
    </rPh>
    <rPh sb="385" eb="386">
      <t>カ</t>
    </rPh>
    <rPh sb="387" eb="390">
      <t>シキンナン</t>
    </rPh>
    <rPh sb="393" eb="395">
      <t>リユウ</t>
    </rPh>
    <rPh sb="397" eb="399">
      <t>セツゾク</t>
    </rPh>
    <rPh sb="404" eb="405">
      <t>スス</t>
    </rPh>
    <rPh sb="408" eb="410">
      <t>ジョウキョウ</t>
    </rPh>
    <phoneticPr fontId="4"/>
  </si>
  <si>
    <t>　当市の農業集落排水事業は、平成9年に富士町無津呂地区の一部で処理を開始した。
　そのため、耐用年数を超えた管渠等は存在しないが、処理施設の機械装置等の資産については順次更新に努めている。</t>
    <rPh sb="1" eb="3">
      <t>トウシ</t>
    </rPh>
    <rPh sb="4" eb="6">
      <t>ノウギョウ</t>
    </rPh>
    <rPh sb="6" eb="8">
      <t>シュウラク</t>
    </rPh>
    <rPh sb="8" eb="10">
      <t>ハイスイ</t>
    </rPh>
    <rPh sb="14" eb="16">
      <t>ヘイセイ</t>
    </rPh>
    <rPh sb="17" eb="18">
      <t>ネン</t>
    </rPh>
    <rPh sb="19" eb="21">
      <t>フジ</t>
    </rPh>
    <rPh sb="22" eb="23">
      <t>ム</t>
    </rPh>
    <rPh sb="23" eb="24">
      <t>ツ</t>
    </rPh>
    <rPh sb="24" eb="25">
      <t>ロ</t>
    </rPh>
    <rPh sb="25" eb="27">
      <t>チク</t>
    </rPh>
    <rPh sb="28" eb="30">
      <t>イチブ</t>
    </rPh>
    <rPh sb="31" eb="33">
      <t>ショリ</t>
    </rPh>
    <rPh sb="34" eb="36">
      <t>カイシ</t>
    </rPh>
    <rPh sb="46" eb="48">
      <t>タイヨウ</t>
    </rPh>
    <rPh sb="48" eb="50">
      <t>ネンスウ</t>
    </rPh>
    <rPh sb="51" eb="52">
      <t>コ</t>
    </rPh>
    <rPh sb="54" eb="56">
      <t>カンキョ</t>
    </rPh>
    <rPh sb="56" eb="57">
      <t>トウ</t>
    </rPh>
    <rPh sb="58" eb="60">
      <t>ソンザイ</t>
    </rPh>
    <rPh sb="65" eb="67">
      <t>ショリ</t>
    </rPh>
    <rPh sb="67" eb="69">
      <t>シセツ</t>
    </rPh>
    <rPh sb="70" eb="72">
      <t>キカイ</t>
    </rPh>
    <rPh sb="72" eb="74">
      <t>ソウチ</t>
    </rPh>
    <rPh sb="74" eb="75">
      <t>トウ</t>
    </rPh>
    <rPh sb="76" eb="78">
      <t>シサン</t>
    </rPh>
    <rPh sb="83" eb="85">
      <t>ジュンジ</t>
    </rPh>
    <rPh sb="85" eb="87">
      <t>コウシン</t>
    </rPh>
    <rPh sb="88" eb="89">
      <t>ツト</t>
    </rPh>
    <phoneticPr fontId="4"/>
  </si>
  <si>
    <t xml:space="preserve">　人口減少や節水化などにより、施設の処理能力に余裕がある施設があるため、効率化を図る必要がある。そのためには、施設の統廃合等による維持管理の効率化を検討する必要がある。
</t>
    <rPh sb="61" eb="62">
      <t>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</si>
</sst>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483557576"/>
        <c:axId val="48355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483557576"/>
        <c:axId val="483557968"/>
      </c:lineChart>
      <c:dateAx>
        <c:axId val="483557576"/>
        <c:scaling>
          <c:orientation val="minMax"/>
        </c:scaling>
        <c:delete val="1"/>
        <c:axPos val="b"/>
        <c:numFmt formatCode="ge" sourceLinked="1"/>
        <c:majorTickMark val="none"/>
        <c:minorTickMark val="none"/>
        <c:tickLblPos val="none"/>
        <c:crossAx val="483557968"/>
        <c:crosses val="autoZero"/>
        <c:auto val="1"/>
        <c:lblOffset val="100"/>
        <c:baseTimeUnit val="years"/>
      </c:dateAx>
      <c:valAx>
        <c:axId val="48355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557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40.97</c:v>
                </c:pt>
                <c:pt idx="2">
                  <c:v>40.85</c:v>
                </c:pt>
                <c:pt idx="3">
                  <c:v>41.52</c:v>
                </c:pt>
                <c:pt idx="4">
                  <c:v>43.3</c:v>
                </c:pt>
              </c:numCache>
            </c:numRef>
          </c:val>
        </c:ser>
        <c:dLbls>
          <c:showLegendKey val="0"/>
          <c:showVal val="0"/>
          <c:showCatName val="0"/>
          <c:showSerName val="0"/>
          <c:showPercent val="0"/>
          <c:showBubbleSize val="0"/>
        </c:dLbls>
        <c:gapWidth val="150"/>
        <c:axId val="485770432"/>
        <c:axId val="485770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485770432"/>
        <c:axId val="485770824"/>
      </c:lineChart>
      <c:dateAx>
        <c:axId val="485770432"/>
        <c:scaling>
          <c:orientation val="minMax"/>
        </c:scaling>
        <c:delete val="1"/>
        <c:axPos val="b"/>
        <c:numFmt formatCode="ge" sourceLinked="1"/>
        <c:majorTickMark val="none"/>
        <c:minorTickMark val="none"/>
        <c:tickLblPos val="none"/>
        <c:crossAx val="485770824"/>
        <c:crosses val="autoZero"/>
        <c:auto val="1"/>
        <c:lblOffset val="100"/>
        <c:baseTimeUnit val="years"/>
      </c:dateAx>
      <c:valAx>
        <c:axId val="48577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7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69.790000000000006</c:v>
                </c:pt>
                <c:pt idx="2">
                  <c:v>71.180000000000007</c:v>
                </c:pt>
                <c:pt idx="3">
                  <c:v>73.63</c:v>
                </c:pt>
                <c:pt idx="4">
                  <c:v>72.510000000000005</c:v>
                </c:pt>
              </c:numCache>
            </c:numRef>
          </c:val>
        </c:ser>
        <c:dLbls>
          <c:showLegendKey val="0"/>
          <c:showVal val="0"/>
          <c:showCatName val="0"/>
          <c:showSerName val="0"/>
          <c:showPercent val="0"/>
          <c:showBubbleSize val="0"/>
        </c:dLbls>
        <c:gapWidth val="150"/>
        <c:axId val="485772000"/>
        <c:axId val="48577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485772000"/>
        <c:axId val="485772392"/>
      </c:lineChart>
      <c:dateAx>
        <c:axId val="485772000"/>
        <c:scaling>
          <c:orientation val="minMax"/>
        </c:scaling>
        <c:delete val="1"/>
        <c:axPos val="b"/>
        <c:numFmt formatCode="ge" sourceLinked="1"/>
        <c:majorTickMark val="none"/>
        <c:minorTickMark val="none"/>
        <c:tickLblPos val="none"/>
        <c:crossAx val="485772392"/>
        <c:crosses val="autoZero"/>
        <c:auto val="1"/>
        <c:lblOffset val="100"/>
        <c:baseTimeUnit val="years"/>
      </c:dateAx>
      <c:valAx>
        <c:axId val="48577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7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100.01</c:v>
                </c:pt>
                <c:pt idx="2">
                  <c:v>100</c:v>
                </c:pt>
                <c:pt idx="3">
                  <c:v>100.22</c:v>
                </c:pt>
                <c:pt idx="4">
                  <c:v>100</c:v>
                </c:pt>
              </c:numCache>
            </c:numRef>
          </c:val>
        </c:ser>
        <c:dLbls>
          <c:showLegendKey val="0"/>
          <c:showVal val="0"/>
          <c:showCatName val="0"/>
          <c:showSerName val="0"/>
          <c:showPercent val="0"/>
          <c:showBubbleSize val="0"/>
        </c:dLbls>
        <c:gapWidth val="150"/>
        <c:axId val="485757888"/>
        <c:axId val="485758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92.74</c:v>
                </c:pt>
                <c:pt idx="2">
                  <c:v>93.62</c:v>
                </c:pt>
                <c:pt idx="3">
                  <c:v>97.53</c:v>
                </c:pt>
                <c:pt idx="4">
                  <c:v>99.64</c:v>
                </c:pt>
              </c:numCache>
            </c:numRef>
          </c:val>
          <c:smooth val="0"/>
        </c:ser>
        <c:dLbls>
          <c:showLegendKey val="0"/>
          <c:showVal val="0"/>
          <c:showCatName val="0"/>
          <c:showSerName val="0"/>
          <c:showPercent val="0"/>
          <c:showBubbleSize val="0"/>
        </c:dLbls>
        <c:marker val="1"/>
        <c:smooth val="0"/>
        <c:axId val="485757888"/>
        <c:axId val="485758280"/>
      </c:lineChart>
      <c:dateAx>
        <c:axId val="485757888"/>
        <c:scaling>
          <c:orientation val="minMax"/>
        </c:scaling>
        <c:delete val="1"/>
        <c:axPos val="b"/>
        <c:numFmt formatCode="ge" sourceLinked="1"/>
        <c:majorTickMark val="none"/>
        <c:minorTickMark val="none"/>
        <c:tickLblPos val="none"/>
        <c:crossAx val="485758280"/>
        <c:crosses val="autoZero"/>
        <c:auto val="1"/>
        <c:lblOffset val="100"/>
        <c:baseTimeUnit val="years"/>
      </c:dateAx>
      <c:valAx>
        <c:axId val="48575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75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2.0499999999999998</c:v>
                </c:pt>
                <c:pt idx="2">
                  <c:v>4.0599999999999996</c:v>
                </c:pt>
                <c:pt idx="3">
                  <c:v>10.56</c:v>
                </c:pt>
                <c:pt idx="4">
                  <c:v>13.32</c:v>
                </c:pt>
              </c:numCache>
            </c:numRef>
          </c:val>
        </c:ser>
        <c:dLbls>
          <c:showLegendKey val="0"/>
          <c:showVal val="0"/>
          <c:showCatName val="0"/>
          <c:showSerName val="0"/>
          <c:showPercent val="0"/>
          <c:showBubbleSize val="0"/>
        </c:dLbls>
        <c:gapWidth val="150"/>
        <c:axId val="485759456"/>
        <c:axId val="48575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9</c:v>
                </c:pt>
                <c:pt idx="2">
                  <c:v>10.11</c:v>
                </c:pt>
                <c:pt idx="3">
                  <c:v>20.68</c:v>
                </c:pt>
                <c:pt idx="4">
                  <c:v>22.41</c:v>
                </c:pt>
              </c:numCache>
            </c:numRef>
          </c:val>
          <c:smooth val="0"/>
        </c:ser>
        <c:dLbls>
          <c:showLegendKey val="0"/>
          <c:showVal val="0"/>
          <c:showCatName val="0"/>
          <c:showSerName val="0"/>
          <c:showPercent val="0"/>
          <c:showBubbleSize val="0"/>
        </c:dLbls>
        <c:marker val="1"/>
        <c:smooth val="0"/>
        <c:axId val="485759456"/>
        <c:axId val="485759848"/>
      </c:lineChart>
      <c:dateAx>
        <c:axId val="485759456"/>
        <c:scaling>
          <c:orientation val="minMax"/>
        </c:scaling>
        <c:delete val="1"/>
        <c:axPos val="b"/>
        <c:numFmt formatCode="ge" sourceLinked="1"/>
        <c:majorTickMark val="none"/>
        <c:minorTickMark val="none"/>
        <c:tickLblPos val="none"/>
        <c:crossAx val="485759848"/>
        <c:crosses val="autoZero"/>
        <c:auto val="1"/>
        <c:lblOffset val="100"/>
        <c:baseTimeUnit val="years"/>
      </c:dateAx>
      <c:valAx>
        <c:axId val="48575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7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485761024"/>
        <c:axId val="48576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0.09</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485761024"/>
        <c:axId val="485761416"/>
      </c:lineChart>
      <c:dateAx>
        <c:axId val="485761024"/>
        <c:scaling>
          <c:orientation val="minMax"/>
        </c:scaling>
        <c:delete val="1"/>
        <c:axPos val="b"/>
        <c:numFmt formatCode="ge" sourceLinked="1"/>
        <c:majorTickMark val="none"/>
        <c:minorTickMark val="none"/>
        <c:tickLblPos val="none"/>
        <c:crossAx val="485761416"/>
        <c:crosses val="autoZero"/>
        <c:auto val="1"/>
        <c:lblOffset val="100"/>
        <c:baseTimeUnit val="years"/>
      </c:dateAx>
      <c:valAx>
        <c:axId val="48576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76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formatCode="#,##0.00;&quot;△&quot;#,##0.00;&quot;-&quot;">
                  <c:v>0</c:v>
                </c:pt>
                <c:pt idx="1">
                  <c:v>0</c:v>
                </c:pt>
                <c:pt idx="2">
                  <c:v>0</c:v>
                </c:pt>
                <c:pt idx="3">
                  <c:v>0</c:v>
                </c:pt>
                <c:pt idx="4">
                  <c:v>0</c:v>
                </c:pt>
              </c:numCache>
            </c:numRef>
          </c:val>
        </c:ser>
        <c:dLbls>
          <c:showLegendKey val="0"/>
          <c:showVal val="0"/>
          <c:showCatName val="0"/>
          <c:showSerName val="0"/>
          <c:showPercent val="0"/>
          <c:showBubbleSize val="0"/>
        </c:dLbls>
        <c:gapWidth val="150"/>
        <c:axId val="485762592"/>
        <c:axId val="48576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243.13</c:v>
                </c:pt>
                <c:pt idx="2">
                  <c:v>280.08</c:v>
                </c:pt>
                <c:pt idx="3">
                  <c:v>223.09</c:v>
                </c:pt>
                <c:pt idx="4">
                  <c:v>214.61</c:v>
                </c:pt>
              </c:numCache>
            </c:numRef>
          </c:val>
          <c:smooth val="0"/>
        </c:ser>
        <c:dLbls>
          <c:showLegendKey val="0"/>
          <c:showVal val="0"/>
          <c:showCatName val="0"/>
          <c:showSerName val="0"/>
          <c:showPercent val="0"/>
          <c:showBubbleSize val="0"/>
        </c:dLbls>
        <c:marker val="1"/>
        <c:smooth val="0"/>
        <c:axId val="485762592"/>
        <c:axId val="485762984"/>
      </c:lineChart>
      <c:dateAx>
        <c:axId val="485762592"/>
        <c:scaling>
          <c:orientation val="minMax"/>
        </c:scaling>
        <c:delete val="1"/>
        <c:axPos val="b"/>
        <c:numFmt formatCode="ge" sourceLinked="1"/>
        <c:majorTickMark val="none"/>
        <c:minorTickMark val="none"/>
        <c:tickLblPos val="none"/>
        <c:crossAx val="485762984"/>
        <c:crosses val="autoZero"/>
        <c:auto val="1"/>
        <c:lblOffset val="100"/>
        <c:baseTimeUnit val="years"/>
      </c:dateAx>
      <c:valAx>
        <c:axId val="48576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76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120.68</c:v>
                </c:pt>
                <c:pt idx="2">
                  <c:v>141.19999999999999</c:v>
                </c:pt>
                <c:pt idx="3">
                  <c:v>19.350000000000001</c:v>
                </c:pt>
                <c:pt idx="4">
                  <c:v>19.260000000000002</c:v>
                </c:pt>
              </c:numCache>
            </c:numRef>
          </c:val>
        </c:ser>
        <c:dLbls>
          <c:showLegendKey val="0"/>
          <c:showVal val="0"/>
          <c:showCatName val="0"/>
          <c:showSerName val="0"/>
          <c:showPercent val="0"/>
          <c:showBubbleSize val="0"/>
        </c:dLbls>
        <c:gapWidth val="150"/>
        <c:axId val="485764160"/>
        <c:axId val="48576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162.52000000000001</c:v>
                </c:pt>
                <c:pt idx="2">
                  <c:v>124.2</c:v>
                </c:pt>
                <c:pt idx="3">
                  <c:v>33.03</c:v>
                </c:pt>
                <c:pt idx="4">
                  <c:v>29.45</c:v>
                </c:pt>
              </c:numCache>
            </c:numRef>
          </c:val>
          <c:smooth val="0"/>
        </c:ser>
        <c:dLbls>
          <c:showLegendKey val="0"/>
          <c:showVal val="0"/>
          <c:showCatName val="0"/>
          <c:showSerName val="0"/>
          <c:showPercent val="0"/>
          <c:showBubbleSize val="0"/>
        </c:dLbls>
        <c:marker val="1"/>
        <c:smooth val="0"/>
        <c:axId val="485764160"/>
        <c:axId val="485764552"/>
      </c:lineChart>
      <c:dateAx>
        <c:axId val="485764160"/>
        <c:scaling>
          <c:orientation val="minMax"/>
        </c:scaling>
        <c:delete val="1"/>
        <c:axPos val="b"/>
        <c:numFmt formatCode="ge" sourceLinked="1"/>
        <c:majorTickMark val="none"/>
        <c:minorTickMark val="none"/>
        <c:tickLblPos val="none"/>
        <c:crossAx val="485764552"/>
        <c:crosses val="autoZero"/>
        <c:auto val="1"/>
        <c:lblOffset val="100"/>
        <c:baseTimeUnit val="years"/>
      </c:dateAx>
      <c:valAx>
        <c:axId val="485764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76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2438.7199999999998</c:v>
                </c:pt>
                <c:pt idx="2">
                  <c:v>1992.57</c:v>
                </c:pt>
                <c:pt idx="3">
                  <c:v>2180.46</c:v>
                </c:pt>
                <c:pt idx="4">
                  <c:v>1968.24</c:v>
                </c:pt>
              </c:numCache>
            </c:numRef>
          </c:val>
        </c:ser>
        <c:dLbls>
          <c:showLegendKey val="0"/>
          <c:showVal val="0"/>
          <c:showCatName val="0"/>
          <c:showSerName val="0"/>
          <c:showPercent val="0"/>
          <c:showBubbleSize val="0"/>
        </c:dLbls>
        <c:gapWidth val="150"/>
        <c:axId val="485765728"/>
        <c:axId val="485766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485765728"/>
        <c:axId val="485766120"/>
      </c:lineChart>
      <c:dateAx>
        <c:axId val="485765728"/>
        <c:scaling>
          <c:orientation val="minMax"/>
        </c:scaling>
        <c:delete val="1"/>
        <c:axPos val="b"/>
        <c:numFmt formatCode="ge" sourceLinked="1"/>
        <c:majorTickMark val="none"/>
        <c:minorTickMark val="none"/>
        <c:tickLblPos val="none"/>
        <c:crossAx val="485766120"/>
        <c:crosses val="autoZero"/>
        <c:auto val="1"/>
        <c:lblOffset val="100"/>
        <c:baseTimeUnit val="years"/>
      </c:dateAx>
      <c:valAx>
        <c:axId val="48576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76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26.37</c:v>
                </c:pt>
                <c:pt idx="2">
                  <c:v>26.6</c:v>
                </c:pt>
                <c:pt idx="3">
                  <c:v>24.88</c:v>
                </c:pt>
                <c:pt idx="4">
                  <c:v>26.65</c:v>
                </c:pt>
              </c:numCache>
            </c:numRef>
          </c:val>
        </c:ser>
        <c:dLbls>
          <c:showLegendKey val="0"/>
          <c:showVal val="0"/>
          <c:showCatName val="0"/>
          <c:showSerName val="0"/>
          <c:showPercent val="0"/>
          <c:showBubbleSize val="0"/>
        </c:dLbls>
        <c:gapWidth val="150"/>
        <c:axId val="485767296"/>
        <c:axId val="485767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485767296"/>
        <c:axId val="485767688"/>
      </c:lineChart>
      <c:dateAx>
        <c:axId val="485767296"/>
        <c:scaling>
          <c:orientation val="minMax"/>
        </c:scaling>
        <c:delete val="1"/>
        <c:axPos val="b"/>
        <c:numFmt formatCode="ge" sourceLinked="1"/>
        <c:majorTickMark val="none"/>
        <c:minorTickMark val="none"/>
        <c:tickLblPos val="none"/>
        <c:crossAx val="485767688"/>
        <c:crosses val="autoZero"/>
        <c:auto val="1"/>
        <c:lblOffset val="100"/>
        <c:baseTimeUnit val="years"/>
      </c:dateAx>
      <c:valAx>
        <c:axId val="48576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76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596.66</c:v>
                </c:pt>
                <c:pt idx="2">
                  <c:v>599.47</c:v>
                </c:pt>
                <c:pt idx="3">
                  <c:v>642.55999999999995</c:v>
                </c:pt>
                <c:pt idx="4">
                  <c:v>598.30999999999995</c:v>
                </c:pt>
              </c:numCache>
            </c:numRef>
          </c:val>
        </c:ser>
        <c:dLbls>
          <c:showLegendKey val="0"/>
          <c:showVal val="0"/>
          <c:showCatName val="0"/>
          <c:showSerName val="0"/>
          <c:showPercent val="0"/>
          <c:showBubbleSize val="0"/>
        </c:dLbls>
        <c:gapWidth val="150"/>
        <c:axId val="485768864"/>
        <c:axId val="485769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485768864"/>
        <c:axId val="485769256"/>
      </c:lineChart>
      <c:dateAx>
        <c:axId val="485768864"/>
        <c:scaling>
          <c:orientation val="minMax"/>
        </c:scaling>
        <c:delete val="1"/>
        <c:axPos val="b"/>
        <c:numFmt formatCode="ge" sourceLinked="1"/>
        <c:majorTickMark val="none"/>
        <c:minorTickMark val="none"/>
        <c:tickLblPos val="none"/>
        <c:crossAx val="485769256"/>
        <c:crosses val="autoZero"/>
        <c:auto val="1"/>
        <c:lblOffset val="100"/>
        <c:baseTimeUnit val="years"/>
      </c:dateAx>
      <c:valAx>
        <c:axId val="48576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7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46"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佐賀県　佐賀市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F2</v>
      </c>
      <c r="X8" s="64"/>
      <c r="Y8" s="64"/>
      <c r="Z8" s="64"/>
      <c r="AA8" s="64"/>
      <c r="AB8" s="64"/>
      <c r="AC8" s="64"/>
      <c r="AD8" s="3"/>
      <c r="AE8" s="3"/>
      <c r="AF8" s="3"/>
      <c r="AG8" s="3"/>
      <c r="AH8" s="3"/>
      <c r="AI8" s="3"/>
      <c r="AJ8" s="3"/>
      <c r="AK8" s="3"/>
      <c r="AL8" s="58">
        <f>データ!R6</f>
        <v>235523</v>
      </c>
      <c r="AM8" s="58"/>
      <c r="AN8" s="58"/>
      <c r="AO8" s="58"/>
      <c r="AP8" s="58"/>
      <c r="AQ8" s="58"/>
      <c r="AR8" s="58"/>
      <c r="AS8" s="58"/>
      <c r="AT8" s="57">
        <f>データ!S6</f>
        <v>431.84</v>
      </c>
      <c r="AU8" s="57"/>
      <c r="AV8" s="57"/>
      <c r="AW8" s="57"/>
      <c r="AX8" s="57"/>
      <c r="AY8" s="57"/>
      <c r="AZ8" s="57"/>
      <c r="BA8" s="57"/>
      <c r="BB8" s="57">
        <f>データ!T6</f>
        <v>545.39</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f>データ!N6</f>
        <v>51.46</v>
      </c>
      <c r="J10" s="57"/>
      <c r="K10" s="57"/>
      <c r="L10" s="57"/>
      <c r="M10" s="57"/>
      <c r="N10" s="57"/>
      <c r="O10" s="57"/>
      <c r="P10" s="57">
        <f>データ!O6</f>
        <v>3.25</v>
      </c>
      <c r="Q10" s="57"/>
      <c r="R10" s="57"/>
      <c r="S10" s="57"/>
      <c r="T10" s="57"/>
      <c r="U10" s="57"/>
      <c r="V10" s="57"/>
      <c r="W10" s="57">
        <f>データ!P6</f>
        <v>80.400000000000006</v>
      </c>
      <c r="X10" s="57"/>
      <c r="Y10" s="57"/>
      <c r="Z10" s="57"/>
      <c r="AA10" s="57"/>
      <c r="AB10" s="57"/>
      <c r="AC10" s="57"/>
      <c r="AD10" s="58">
        <f>データ!Q6</f>
        <v>3110</v>
      </c>
      <c r="AE10" s="58"/>
      <c r="AF10" s="58"/>
      <c r="AG10" s="58"/>
      <c r="AH10" s="58"/>
      <c r="AI10" s="58"/>
      <c r="AJ10" s="58"/>
      <c r="AK10" s="2"/>
      <c r="AL10" s="58">
        <f>データ!U6</f>
        <v>7624</v>
      </c>
      <c r="AM10" s="58"/>
      <c r="AN10" s="58"/>
      <c r="AO10" s="58"/>
      <c r="AP10" s="58"/>
      <c r="AQ10" s="58"/>
      <c r="AR10" s="58"/>
      <c r="AS10" s="58"/>
      <c r="AT10" s="57">
        <f>データ!V6</f>
        <v>3.58</v>
      </c>
      <c r="AU10" s="57"/>
      <c r="AV10" s="57"/>
      <c r="AW10" s="57"/>
      <c r="AX10" s="57"/>
      <c r="AY10" s="57"/>
      <c r="AZ10" s="57"/>
      <c r="BA10" s="57"/>
      <c r="BB10" s="57">
        <f>データ!W6</f>
        <v>2129.61</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107</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108</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109</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7">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412015</v>
      </c>
      <c r="D6" s="31">
        <f t="shared" si="3"/>
        <v>46</v>
      </c>
      <c r="E6" s="31">
        <f t="shared" si="3"/>
        <v>17</v>
      </c>
      <c r="F6" s="31">
        <f t="shared" si="3"/>
        <v>5</v>
      </c>
      <c r="G6" s="31">
        <f t="shared" si="3"/>
        <v>0</v>
      </c>
      <c r="H6" s="31" t="str">
        <f t="shared" si="3"/>
        <v>佐賀県　佐賀市</v>
      </c>
      <c r="I6" s="31" t="str">
        <f t="shared" si="3"/>
        <v>法適用</v>
      </c>
      <c r="J6" s="31" t="str">
        <f t="shared" si="3"/>
        <v>下水道事業</v>
      </c>
      <c r="K6" s="31" t="str">
        <f t="shared" si="3"/>
        <v>農業集落排水</v>
      </c>
      <c r="L6" s="31" t="str">
        <f t="shared" si="3"/>
        <v>F2</v>
      </c>
      <c r="M6" s="32" t="str">
        <f t="shared" si="3"/>
        <v>-</v>
      </c>
      <c r="N6" s="32">
        <f t="shared" si="3"/>
        <v>51.46</v>
      </c>
      <c r="O6" s="32">
        <f t="shared" si="3"/>
        <v>3.25</v>
      </c>
      <c r="P6" s="32">
        <f t="shared" si="3"/>
        <v>80.400000000000006</v>
      </c>
      <c r="Q6" s="32">
        <f t="shared" si="3"/>
        <v>3110</v>
      </c>
      <c r="R6" s="32">
        <f t="shared" si="3"/>
        <v>235523</v>
      </c>
      <c r="S6" s="32">
        <f t="shared" si="3"/>
        <v>431.84</v>
      </c>
      <c r="T6" s="32">
        <f t="shared" si="3"/>
        <v>545.39</v>
      </c>
      <c r="U6" s="32">
        <f t="shared" si="3"/>
        <v>7624</v>
      </c>
      <c r="V6" s="32">
        <f t="shared" si="3"/>
        <v>3.58</v>
      </c>
      <c r="W6" s="32">
        <f t="shared" si="3"/>
        <v>2129.61</v>
      </c>
      <c r="X6" s="33" t="str">
        <f>IF(X7="",NA(),X7)</f>
        <v>-</v>
      </c>
      <c r="Y6" s="33">
        <f t="shared" ref="Y6:AG6" si="4">IF(Y7="",NA(),Y7)</f>
        <v>100.01</v>
      </c>
      <c r="Z6" s="33">
        <f t="shared" si="4"/>
        <v>100</v>
      </c>
      <c r="AA6" s="33">
        <f t="shared" si="4"/>
        <v>100.22</v>
      </c>
      <c r="AB6" s="33">
        <f t="shared" si="4"/>
        <v>100</v>
      </c>
      <c r="AC6" s="33" t="str">
        <f t="shared" si="4"/>
        <v>-</v>
      </c>
      <c r="AD6" s="33">
        <f t="shared" si="4"/>
        <v>92.74</v>
      </c>
      <c r="AE6" s="33">
        <f t="shared" si="4"/>
        <v>93.62</v>
      </c>
      <c r="AF6" s="33">
        <f t="shared" si="4"/>
        <v>97.53</v>
      </c>
      <c r="AG6" s="33">
        <f t="shared" si="4"/>
        <v>99.64</v>
      </c>
      <c r="AH6" s="32" t="str">
        <f>IF(AH7="","",IF(AH7="-","【-】","【"&amp;SUBSTITUTE(TEXT(AH7,"#,##0.00"),"-","△")&amp;"】"))</f>
        <v>【99.88】</v>
      </c>
      <c r="AI6" s="33" t="str">
        <f>IF(AI7="",NA(),AI7)</f>
        <v>-</v>
      </c>
      <c r="AJ6" s="32">
        <f t="shared" ref="AJ6:AR6" si="5">IF(AJ7="",NA(),AJ7)</f>
        <v>0</v>
      </c>
      <c r="AK6" s="32">
        <f t="shared" si="5"/>
        <v>0</v>
      </c>
      <c r="AL6" s="32">
        <f t="shared" si="5"/>
        <v>0</v>
      </c>
      <c r="AM6" s="32">
        <f t="shared" si="5"/>
        <v>0</v>
      </c>
      <c r="AN6" s="33" t="str">
        <f t="shared" si="5"/>
        <v>-</v>
      </c>
      <c r="AO6" s="33">
        <f t="shared" si="5"/>
        <v>243.13</v>
      </c>
      <c r="AP6" s="33">
        <f t="shared" si="5"/>
        <v>280.08</v>
      </c>
      <c r="AQ6" s="33">
        <f t="shared" si="5"/>
        <v>223.09</v>
      </c>
      <c r="AR6" s="33">
        <f t="shared" si="5"/>
        <v>214.61</v>
      </c>
      <c r="AS6" s="32" t="str">
        <f>IF(AS7="","",IF(AS7="-","【-】","【"&amp;SUBSTITUTE(TEXT(AS7,"#,##0.00"),"-","△")&amp;"】"))</f>
        <v>【203.67】</v>
      </c>
      <c r="AT6" s="33" t="str">
        <f>IF(AT7="",NA(),AT7)</f>
        <v>-</v>
      </c>
      <c r="AU6" s="33">
        <f t="shared" ref="AU6:BC6" si="6">IF(AU7="",NA(),AU7)</f>
        <v>120.68</v>
      </c>
      <c r="AV6" s="33">
        <f t="shared" si="6"/>
        <v>141.19999999999999</v>
      </c>
      <c r="AW6" s="33">
        <f t="shared" si="6"/>
        <v>19.350000000000001</v>
      </c>
      <c r="AX6" s="33">
        <f t="shared" si="6"/>
        <v>19.260000000000002</v>
      </c>
      <c r="AY6" s="33" t="str">
        <f t="shared" si="6"/>
        <v>-</v>
      </c>
      <c r="AZ6" s="33">
        <f t="shared" si="6"/>
        <v>162.52000000000001</v>
      </c>
      <c r="BA6" s="33">
        <f t="shared" si="6"/>
        <v>124.2</v>
      </c>
      <c r="BB6" s="33">
        <f t="shared" si="6"/>
        <v>33.03</v>
      </c>
      <c r="BC6" s="33">
        <f t="shared" si="6"/>
        <v>29.45</v>
      </c>
      <c r="BD6" s="32" t="str">
        <f>IF(BD7="","",IF(BD7="-","【-】","【"&amp;SUBSTITUTE(TEXT(BD7,"#,##0.00"),"-","△")&amp;"】"))</f>
        <v>【34.01】</v>
      </c>
      <c r="BE6" s="33" t="str">
        <f>IF(BE7="",NA(),BE7)</f>
        <v>-</v>
      </c>
      <c r="BF6" s="33">
        <f t="shared" ref="BF6:BN6" si="7">IF(BF7="",NA(),BF7)</f>
        <v>2438.7199999999998</v>
      </c>
      <c r="BG6" s="33">
        <f t="shared" si="7"/>
        <v>1992.57</v>
      </c>
      <c r="BH6" s="33">
        <f t="shared" si="7"/>
        <v>2180.46</v>
      </c>
      <c r="BI6" s="33">
        <f t="shared" si="7"/>
        <v>1968.24</v>
      </c>
      <c r="BJ6" s="33" t="str">
        <f t="shared" si="7"/>
        <v>-</v>
      </c>
      <c r="BK6" s="33">
        <f t="shared" si="7"/>
        <v>1197.82</v>
      </c>
      <c r="BL6" s="33">
        <f t="shared" si="7"/>
        <v>1126.77</v>
      </c>
      <c r="BM6" s="33">
        <f t="shared" si="7"/>
        <v>1044.8</v>
      </c>
      <c r="BN6" s="33">
        <f t="shared" si="7"/>
        <v>1081.8</v>
      </c>
      <c r="BO6" s="32" t="str">
        <f>IF(BO7="","",IF(BO7="-","【-】","【"&amp;SUBSTITUTE(TEXT(BO7,"#,##0.00"),"-","△")&amp;"】"))</f>
        <v>【1,015.77】</v>
      </c>
      <c r="BP6" s="33" t="str">
        <f>IF(BP7="",NA(),BP7)</f>
        <v>-</v>
      </c>
      <c r="BQ6" s="33">
        <f t="shared" ref="BQ6:BY6" si="8">IF(BQ7="",NA(),BQ7)</f>
        <v>26.37</v>
      </c>
      <c r="BR6" s="33">
        <f t="shared" si="8"/>
        <v>26.6</v>
      </c>
      <c r="BS6" s="33">
        <f t="shared" si="8"/>
        <v>24.88</v>
      </c>
      <c r="BT6" s="33">
        <f t="shared" si="8"/>
        <v>26.65</v>
      </c>
      <c r="BU6" s="33" t="str">
        <f t="shared" si="8"/>
        <v>-</v>
      </c>
      <c r="BV6" s="33">
        <f t="shared" si="8"/>
        <v>51.03</v>
      </c>
      <c r="BW6" s="33">
        <f t="shared" si="8"/>
        <v>50.9</v>
      </c>
      <c r="BX6" s="33">
        <f t="shared" si="8"/>
        <v>50.82</v>
      </c>
      <c r="BY6" s="33">
        <f t="shared" si="8"/>
        <v>52.19</v>
      </c>
      <c r="BZ6" s="32" t="str">
        <f>IF(BZ7="","",IF(BZ7="-","【-】","【"&amp;SUBSTITUTE(TEXT(BZ7,"#,##0.00"),"-","△")&amp;"】"))</f>
        <v>【52.78】</v>
      </c>
      <c r="CA6" s="33" t="str">
        <f>IF(CA7="",NA(),CA7)</f>
        <v>-</v>
      </c>
      <c r="CB6" s="33">
        <f t="shared" ref="CB6:CJ6" si="9">IF(CB7="",NA(),CB7)</f>
        <v>596.66</v>
      </c>
      <c r="CC6" s="33">
        <f t="shared" si="9"/>
        <v>599.47</v>
      </c>
      <c r="CD6" s="33">
        <f t="shared" si="9"/>
        <v>642.55999999999995</v>
      </c>
      <c r="CE6" s="33">
        <f t="shared" si="9"/>
        <v>598.30999999999995</v>
      </c>
      <c r="CF6" s="33" t="str">
        <f t="shared" si="9"/>
        <v>-</v>
      </c>
      <c r="CG6" s="33">
        <f t="shared" si="9"/>
        <v>289.60000000000002</v>
      </c>
      <c r="CH6" s="33">
        <f t="shared" si="9"/>
        <v>293.27</v>
      </c>
      <c r="CI6" s="33">
        <f t="shared" si="9"/>
        <v>300.52</v>
      </c>
      <c r="CJ6" s="33">
        <f t="shared" si="9"/>
        <v>296.14</v>
      </c>
      <c r="CK6" s="32" t="str">
        <f>IF(CK7="","",IF(CK7="-","【-】","【"&amp;SUBSTITUTE(TEXT(CK7,"#,##0.00"),"-","△")&amp;"】"))</f>
        <v>【289.81】</v>
      </c>
      <c r="CL6" s="33" t="str">
        <f>IF(CL7="",NA(),CL7)</f>
        <v>-</v>
      </c>
      <c r="CM6" s="33">
        <f t="shared" ref="CM6:CU6" si="10">IF(CM7="",NA(),CM7)</f>
        <v>40.97</v>
      </c>
      <c r="CN6" s="33">
        <f t="shared" si="10"/>
        <v>40.85</v>
      </c>
      <c r="CO6" s="33">
        <f t="shared" si="10"/>
        <v>41.52</v>
      </c>
      <c r="CP6" s="33">
        <f t="shared" si="10"/>
        <v>43.3</v>
      </c>
      <c r="CQ6" s="33" t="str">
        <f t="shared" si="10"/>
        <v>-</v>
      </c>
      <c r="CR6" s="33">
        <f t="shared" si="10"/>
        <v>54.74</v>
      </c>
      <c r="CS6" s="33">
        <f t="shared" si="10"/>
        <v>53.78</v>
      </c>
      <c r="CT6" s="33">
        <f t="shared" si="10"/>
        <v>53.24</v>
      </c>
      <c r="CU6" s="33">
        <f t="shared" si="10"/>
        <v>52.31</v>
      </c>
      <c r="CV6" s="32" t="str">
        <f>IF(CV7="","",IF(CV7="-","【-】","【"&amp;SUBSTITUTE(TEXT(CV7,"#,##0.00"),"-","△")&amp;"】"))</f>
        <v>【52.74】</v>
      </c>
      <c r="CW6" s="33" t="str">
        <f>IF(CW7="",NA(),CW7)</f>
        <v>-</v>
      </c>
      <c r="CX6" s="33">
        <f t="shared" ref="CX6:DF6" si="11">IF(CX7="",NA(),CX7)</f>
        <v>69.790000000000006</v>
      </c>
      <c r="CY6" s="33">
        <f t="shared" si="11"/>
        <v>71.180000000000007</v>
      </c>
      <c r="CZ6" s="33">
        <f t="shared" si="11"/>
        <v>73.63</v>
      </c>
      <c r="DA6" s="33">
        <f t="shared" si="11"/>
        <v>72.510000000000005</v>
      </c>
      <c r="DB6" s="33" t="str">
        <f t="shared" si="11"/>
        <v>-</v>
      </c>
      <c r="DC6" s="33">
        <f t="shared" si="11"/>
        <v>83.88</v>
      </c>
      <c r="DD6" s="33">
        <f t="shared" si="11"/>
        <v>84.06</v>
      </c>
      <c r="DE6" s="33">
        <f t="shared" si="11"/>
        <v>84.07</v>
      </c>
      <c r="DF6" s="33">
        <f t="shared" si="11"/>
        <v>84.32</v>
      </c>
      <c r="DG6" s="32" t="str">
        <f>IF(DG7="","",IF(DG7="-","【-】","【"&amp;SUBSTITUTE(TEXT(DG7,"#,##0.00"),"-","△")&amp;"】"))</f>
        <v>【84.50】</v>
      </c>
      <c r="DH6" s="33" t="str">
        <f>IF(DH7="",NA(),DH7)</f>
        <v>-</v>
      </c>
      <c r="DI6" s="33">
        <f t="shared" ref="DI6:DQ6" si="12">IF(DI7="",NA(),DI7)</f>
        <v>2.0499999999999998</v>
      </c>
      <c r="DJ6" s="33">
        <f t="shared" si="12"/>
        <v>4.0599999999999996</v>
      </c>
      <c r="DK6" s="33">
        <f t="shared" si="12"/>
        <v>10.56</v>
      </c>
      <c r="DL6" s="33">
        <f t="shared" si="12"/>
        <v>13.32</v>
      </c>
      <c r="DM6" s="33" t="str">
        <f t="shared" si="12"/>
        <v>-</v>
      </c>
      <c r="DN6" s="33">
        <f t="shared" si="12"/>
        <v>9</v>
      </c>
      <c r="DO6" s="33">
        <f t="shared" si="12"/>
        <v>10.11</v>
      </c>
      <c r="DP6" s="33">
        <f t="shared" si="12"/>
        <v>20.68</v>
      </c>
      <c r="DQ6" s="33">
        <f t="shared" si="12"/>
        <v>22.41</v>
      </c>
      <c r="DR6" s="32" t="str">
        <f>IF(DR7="","",IF(DR7="-","【-】","【"&amp;SUBSTITUTE(TEXT(DR7,"#,##0.00"),"-","△")&amp;"】"))</f>
        <v>【21.94】</v>
      </c>
      <c r="DS6" s="33" t="str">
        <f>IF(DS7="",NA(),DS7)</f>
        <v>-</v>
      </c>
      <c r="DT6" s="32">
        <f t="shared" ref="DT6:EB6" si="13">IF(DT7="",NA(),DT7)</f>
        <v>0</v>
      </c>
      <c r="DU6" s="32">
        <f t="shared" si="13"/>
        <v>0</v>
      </c>
      <c r="DV6" s="32">
        <f t="shared" si="13"/>
        <v>0</v>
      </c>
      <c r="DW6" s="32">
        <f t="shared" si="13"/>
        <v>0</v>
      </c>
      <c r="DX6" s="33" t="str">
        <f t="shared" si="13"/>
        <v>-</v>
      </c>
      <c r="DY6" s="33">
        <f t="shared" si="13"/>
        <v>0.09</v>
      </c>
      <c r="DZ6" s="33">
        <f t="shared" si="13"/>
        <v>0.08</v>
      </c>
      <c r="EA6" s="33">
        <f t="shared" si="13"/>
        <v>0.08</v>
      </c>
      <c r="EB6" s="32">
        <f t="shared" si="13"/>
        <v>0</v>
      </c>
      <c r="EC6" s="32" t="str">
        <f>IF(EC7="","",IF(EC7="-","【-】","【"&amp;SUBSTITUTE(TEXT(EC7,"#,##0.00"),"-","△")&amp;"】"))</f>
        <v>【0.00】</v>
      </c>
      <c r="ED6" s="33" t="str">
        <f>IF(ED7="",NA(),ED7)</f>
        <v>-</v>
      </c>
      <c r="EE6" s="32">
        <f t="shared" ref="EE6:EM6" si="14">IF(EE7="",NA(),EE7)</f>
        <v>0</v>
      </c>
      <c r="EF6" s="32">
        <f t="shared" si="14"/>
        <v>0</v>
      </c>
      <c r="EG6" s="32">
        <f t="shared" si="14"/>
        <v>0</v>
      </c>
      <c r="EH6" s="32">
        <f t="shared" si="14"/>
        <v>0</v>
      </c>
      <c r="EI6" s="33" t="str">
        <f t="shared" si="14"/>
        <v>-</v>
      </c>
      <c r="EJ6" s="33">
        <f t="shared" si="14"/>
        <v>0.04</v>
      </c>
      <c r="EK6" s="33">
        <f t="shared" si="14"/>
        <v>0.03</v>
      </c>
      <c r="EL6" s="33">
        <f t="shared" si="14"/>
        <v>0.02</v>
      </c>
      <c r="EM6" s="33">
        <f t="shared" si="14"/>
        <v>0.01</v>
      </c>
      <c r="EN6" s="32" t="str">
        <f>IF(EN7="","",IF(EN7="-","【-】","【"&amp;SUBSTITUTE(TEXT(EN7,"#,##0.00"),"-","△")&amp;"】"))</f>
        <v>【0.03】</v>
      </c>
    </row>
    <row r="7" spans="1:147" s="34" customFormat="1">
      <c r="A7" s="26"/>
      <c r="B7" s="35">
        <v>2015</v>
      </c>
      <c r="C7" s="35">
        <v>412015</v>
      </c>
      <c r="D7" s="35">
        <v>46</v>
      </c>
      <c r="E7" s="35">
        <v>17</v>
      </c>
      <c r="F7" s="35">
        <v>5</v>
      </c>
      <c r="G7" s="35">
        <v>0</v>
      </c>
      <c r="H7" s="35" t="s">
        <v>96</v>
      </c>
      <c r="I7" s="35" t="s">
        <v>97</v>
      </c>
      <c r="J7" s="35" t="s">
        <v>98</v>
      </c>
      <c r="K7" s="35" t="s">
        <v>99</v>
      </c>
      <c r="L7" s="35" t="s">
        <v>100</v>
      </c>
      <c r="M7" s="36" t="s">
        <v>101</v>
      </c>
      <c r="N7" s="36">
        <v>51.46</v>
      </c>
      <c r="O7" s="36">
        <v>3.25</v>
      </c>
      <c r="P7" s="36">
        <v>80.400000000000006</v>
      </c>
      <c r="Q7" s="36">
        <v>3110</v>
      </c>
      <c r="R7" s="36">
        <v>235523</v>
      </c>
      <c r="S7" s="36">
        <v>431.84</v>
      </c>
      <c r="T7" s="36">
        <v>545.39</v>
      </c>
      <c r="U7" s="36">
        <v>7624</v>
      </c>
      <c r="V7" s="36">
        <v>3.58</v>
      </c>
      <c r="W7" s="36">
        <v>2129.61</v>
      </c>
      <c r="X7" s="36" t="s">
        <v>101</v>
      </c>
      <c r="Y7" s="36">
        <v>100.01</v>
      </c>
      <c r="Z7" s="36">
        <v>100</v>
      </c>
      <c r="AA7" s="36">
        <v>100.22</v>
      </c>
      <c r="AB7" s="36">
        <v>100</v>
      </c>
      <c r="AC7" s="36" t="s">
        <v>101</v>
      </c>
      <c r="AD7" s="36">
        <v>92.74</v>
      </c>
      <c r="AE7" s="36">
        <v>93.62</v>
      </c>
      <c r="AF7" s="36">
        <v>97.53</v>
      </c>
      <c r="AG7" s="36">
        <v>99.64</v>
      </c>
      <c r="AH7" s="36">
        <v>99.88</v>
      </c>
      <c r="AI7" s="36" t="s">
        <v>101</v>
      </c>
      <c r="AJ7" s="36">
        <v>0</v>
      </c>
      <c r="AK7" s="36">
        <v>0</v>
      </c>
      <c r="AL7" s="36">
        <v>0</v>
      </c>
      <c r="AM7" s="36">
        <v>0</v>
      </c>
      <c r="AN7" s="36" t="s">
        <v>101</v>
      </c>
      <c r="AO7" s="36">
        <v>243.13</v>
      </c>
      <c r="AP7" s="36">
        <v>280.08</v>
      </c>
      <c r="AQ7" s="36">
        <v>223.09</v>
      </c>
      <c r="AR7" s="36">
        <v>214.61</v>
      </c>
      <c r="AS7" s="36">
        <v>203.67</v>
      </c>
      <c r="AT7" s="36" t="s">
        <v>101</v>
      </c>
      <c r="AU7" s="36">
        <v>120.68</v>
      </c>
      <c r="AV7" s="36">
        <v>141.19999999999999</v>
      </c>
      <c r="AW7" s="36">
        <v>19.350000000000001</v>
      </c>
      <c r="AX7" s="36">
        <v>19.260000000000002</v>
      </c>
      <c r="AY7" s="36" t="s">
        <v>101</v>
      </c>
      <c r="AZ7" s="36">
        <v>162.52000000000001</v>
      </c>
      <c r="BA7" s="36">
        <v>124.2</v>
      </c>
      <c r="BB7" s="36">
        <v>33.03</v>
      </c>
      <c r="BC7" s="36">
        <v>29.45</v>
      </c>
      <c r="BD7" s="36">
        <v>34.01</v>
      </c>
      <c r="BE7" s="36" t="s">
        <v>101</v>
      </c>
      <c r="BF7" s="36">
        <v>2438.7199999999998</v>
      </c>
      <c r="BG7" s="36">
        <v>1992.57</v>
      </c>
      <c r="BH7" s="36">
        <v>2180.46</v>
      </c>
      <c r="BI7" s="36">
        <v>1968.24</v>
      </c>
      <c r="BJ7" s="36" t="s">
        <v>101</v>
      </c>
      <c r="BK7" s="36">
        <v>1197.82</v>
      </c>
      <c r="BL7" s="36">
        <v>1126.77</v>
      </c>
      <c r="BM7" s="36">
        <v>1044.8</v>
      </c>
      <c r="BN7" s="36">
        <v>1081.8</v>
      </c>
      <c r="BO7" s="36">
        <v>1015.77</v>
      </c>
      <c r="BP7" s="36" t="s">
        <v>101</v>
      </c>
      <c r="BQ7" s="36">
        <v>26.37</v>
      </c>
      <c r="BR7" s="36">
        <v>26.6</v>
      </c>
      <c r="BS7" s="36">
        <v>24.88</v>
      </c>
      <c r="BT7" s="36">
        <v>26.65</v>
      </c>
      <c r="BU7" s="36" t="s">
        <v>101</v>
      </c>
      <c r="BV7" s="36">
        <v>51.03</v>
      </c>
      <c r="BW7" s="36">
        <v>50.9</v>
      </c>
      <c r="BX7" s="36">
        <v>50.82</v>
      </c>
      <c r="BY7" s="36">
        <v>52.19</v>
      </c>
      <c r="BZ7" s="36">
        <v>52.78</v>
      </c>
      <c r="CA7" s="36" t="s">
        <v>101</v>
      </c>
      <c r="CB7" s="36">
        <v>596.66</v>
      </c>
      <c r="CC7" s="36">
        <v>599.47</v>
      </c>
      <c r="CD7" s="36">
        <v>642.55999999999995</v>
      </c>
      <c r="CE7" s="36">
        <v>598.30999999999995</v>
      </c>
      <c r="CF7" s="36" t="s">
        <v>101</v>
      </c>
      <c r="CG7" s="36">
        <v>289.60000000000002</v>
      </c>
      <c r="CH7" s="36">
        <v>293.27</v>
      </c>
      <c r="CI7" s="36">
        <v>300.52</v>
      </c>
      <c r="CJ7" s="36">
        <v>296.14</v>
      </c>
      <c r="CK7" s="36">
        <v>289.81</v>
      </c>
      <c r="CL7" s="36" t="s">
        <v>101</v>
      </c>
      <c r="CM7" s="36">
        <v>40.97</v>
      </c>
      <c r="CN7" s="36">
        <v>40.85</v>
      </c>
      <c r="CO7" s="36">
        <v>41.52</v>
      </c>
      <c r="CP7" s="36">
        <v>43.3</v>
      </c>
      <c r="CQ7" s="36" t="s">
        <v>101</v>
      </c>
      <c r="CR7" s="36">
        <v>54.74</v>
      </c>
      <c r="CS7" s="36">
        <v>53.78</v>
      </c>
      <c r="CT7" s="36">
        <v>53.24</v>
      </c>
      <c r="CU7" s="36">
        <v>52.31</v>
      </c>
      <c r="CV7" s="36">
        <v>52.74</v>
      </c>
      <c r="CW7" s="36" t="s">
        <v>101</v>
      </c>
      <c r="CX7" s="36">
        <v>69.790000000000006</v>
      </c>
      <c r="CY7" s="36">
        <v>71.180000000000007</v>
      </c>
      <c r="CZ7" s="36">
        <v>73.63</v>
      </c>
      <c r="DA7" s="36">
        <v>72.510000000000005</v>
      </c>
      <c r="DB7" s="36" t="s">
        <v>101</v>
      </c>
      <c r="DC7" s="36">
        <v>83.88</v>
      </c>
      <c r="DD7" s="36">
        <v>84.06</v>
      </c>
      <c r="DE7" s="36">
        <v>84.07</v>
      </c>
      <c r="DF7" s="36">
        <v>84.32</v>
      </c>
      <c r="DG7" s="36">
        <v>84.5</v>
      </c>
      <c r="DH7" s="36" t="s">
        <v>101</v>
      </c>
      <c r="DI7" s="36">
        <v>2.0499999999999998</v>
      </c>
      <c r="DJ7" s="36">
        <v>4.0599999999999996</v>
      </c>
      <c r="DK7" s="36">
        <v>10.56</v>
      </c>
      <c r="DL7" s="36">
        <v>13.32</v>
      </c>
      <c r="DM7" s="36" t="s">
        <v>101</v>
      </c>
      <c r="DN7" s="36">
        <v>9</v>
      </c>
      <c r="DO7" s="36">
        <v>10.11</v>
      </c>
      <c r="DP7" s="36">
        <v>20.68</v>
      </c>
      <c r="DQ7" s="36">
        <v>22.41</v>
      </c>
      <c r="DR7" s="36">
        <v>21.94</v>
      </c>
      <c r="DS7" s="36" t="s">
        <v>101</v>
      </c>
      <c r="DT7" s="36">
        <v>0</v>
      </c>
      <c r="DU7" s="36">
        <v>0</v>
      </c>
      <c r="DV7" s="36">
        <v>0</v>
      </c>
      <c r="DW7" s="36">
        <v>0</v>
      </c>
      <c r="DX7" s="36" t="s">
        <v>101</v>
      </c>
      <c r="DY7" s="36">
        <v>0.09</v>
      </c>
      <c r="DZ7" s="36">
        <v>0.08</v>
      </c>
      <c r="EA7" s="36">
        <v>0.08</v>
      </c>
      <c r="EB7" s="36">
        <v>0</v>
      </c>
      <c r="EC7" s="36">
        <v>0</v>
      </c>
      <c r="ED7" s="36" t="s">
        <v>101</v>
      </c>
      <c r="EE7" s="36">
        <v>0</v>
      </c>
      <c r="EF7" s="36">
        <v>0</v>
      </c>
      <c r="EG7" s="36">
        <v>0</v>
      </c>
      <c r="EH7" s="36">
        <v>0</v>
      </c>
      <c r="EI7" s="36" t="s">
        <v>101</v>
      </c>
      <c r="EJ7" s="36">
        <v>0.04</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ミッチーﾏｳｽ</cp:lastModifiedBy>
  <dcterms:created xsi:type="dcterms:W3CDTF">2017-02-08T02:41:44Z</dcterms:created>
  <dcterms:modified xsi:type="dcterms:W3CDTF">2017-02-14T02:40:11Z</dcterms:modified>
  <cp:category/>
</cp:coreProperties>
</file>