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w2k12fsv.shiroishi-net.local\01000000白石町\01100000下水道課\0002平成２８年度\04.庶務係\H28（作業中）\02運営及び事業推進\経営比較分析表\修正版\"/>
    </mc:Choice>
  </mc:AlternateContent>
  <workbookProtection workbookPassword="8649" lockStructure="1"/>
  <bookViews>
    <workbookView xWindow="0" yWindow="0" windowWidth="28800" windowHeight="12210"/>
  </bookViews>
  <sheets>
    <sheet name="法非適用_下水道事業" sheetId="4" r:id="rId1"/>
    <sheet name="データ" sheetId="5" state="hidden" r:id="rId2"/>
  </sheets>
  <calcPr calcId="162913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BB10" i="4" s="1"/>
  <c r="V6" i="5"/>
  <c r="U6" i="5"/>
  <c r="T6" i="5"/>
  <c r="BB8" i="4" s="1"/>
  <c r="S6" i="5"/>
  <c r="AT8" i="4" s="1"/>
  <c r="R6" i="5"/>
  <c r="Q6" i="5"/>
  <c r="AD10" i="4" s="1"/>
  <c r="P6" i="5"/>
  <c r="W10" i="4" s="1"/>
  <c r="O6" i="5"/>
  <c r="P10" i="4" s="1"/>
  <c r="N6" i="5"/>
  <c r="I10" i="4" s="1"/>
  <c r="M6" i="5"/>
  <c r="B10" i="4" s="1"/>
  <c r="L6" i="5"/>
  <c r="K6" i="5"/>
  <c r="P8" i="4" s="1"/>
  <c r="J6" i="5"/>
  <c r="I8" i="4" s="1"/>
  <c r="I6" i="5"/>
  <c r="B8" i="4" s="1"/>
  <c r="H6" i="5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T10" i="4"/>
  <c r="AL10" i="4"/>
  <c r="AL8" i="4"/>
  <c r="W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<sst xmlns="http://schemas.openxmlformats.org/spreadsheetml/2006/main" count="247" uniqueCount="111">
  <si>
    <t>経営比較分析表</t>
    <phoneticPr fontId="5"/>
  </si>
  <si>
    <t>業務名</t>
    <rPh sb="2" eb="3">
      <t>メイ</t>
    </rPh>
    <phoneticPr fontId="5"/>
  </si>
  <si>
    <t>業種名</t>
    <rPh sb="2" eb="3">
      <t>メイ</t>
    </rPh>
    <phoneticPr fontId="5"/>
  </si>
  <si>
    <t>事業名</t>
    <phoneticPr fontId="5"/>
  </si>
  <si>
    <t>類似団体区分</t>
    <rPh sb="4" eb="6">
      <t>クブン</t>
    </rPh>
    <phoneticPr fontId="5"/>
  </si>
  <si>
    <t>人口（人）</t>
    <rPh sb="0" eb="2">
      <t>ジンコウ</t>
    </rPh>
    <rPh sb="3" eb="4">
      <t>ヒト</t>
    </rPh>
    <phoneticPr fontId="5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</si>
  <si>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5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</si>
  <si>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5"/>
  </si>
  <si>
    <t>グラフ凡例</t>
    <rPh sb="3" eb="5">
      <t>ハンレイ</t>
    </rPh>
    <phoneticPr fontId="5"/>
  </si>
  <si>
    <t>■</t>
    <phoneticPr fontId="5"/>
  </si>
  <si>
    <t>当該団体値（当該値）</t>
    <rPh sb="2" eb="4">
      <t>ダンタイ</t>
    </rPh>
    <phoneticPr fontId="5"/>
  </si>
  <si>
    <t>資金不足比率(％)</t>
    <phoneticPr fontId="5"/>
  </si>
  <si>
    <t>自己資本構成比率(％)</t>
    <phoneticPr fontId="5"/>
  </si>
  <si>
    <t>普及率(％)</t>
    <phoneticPr fontId="5"/>
  </si>
  <si>
    <t>有収率(％)</t>
    <rPh sb="0" eb="1">
      <t>ユウ</t>
    </rPh>
    <rPh sb="1" eb="3">
      <t>シュウリツ</t>
    </rPh>
    <phoneticPr fontId="5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</si>
  <si>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5"/>
  </si>
  <si>
    <t>処理区域内人口(人)</t>
    <rPh sb="0" eb="2">
      <t>ショリ</t>
    </rPh>
    <rPh sb="2" eb="5">
      <t>クイキナイ</t>
    </rPh>
    <phoneticPr fontId="5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</si>
  <si>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5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</si>
  <si>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5"/>
  </si>
  <si>
    <t>－</t>
    <phoneticPr fontId="5"/>
  </si>
  <si>
    <t>類似団体平均値（平均値）</t>
    <phoneticPr fontId="5"/>
  </si>
  <si>
    <t>【】</t>
    <phoneticPr fontId="5"/>
  </si>
  <si>
    <t>平成27年度全国平均</t>
    <phoneticPr fontId="5"/>
  </si>
  <si>
    <t>分析欄</t>
    <rPh sb="0" eb="2">
      <t>ブンセキ</t>
    </rPh>
    <rPh sb="2" eb="3">
      <t>ラン</t>
    </rPh>
    <phoneticPr fontId="5"/>
  </si>
  <si>
    <t>1. 経営の健全性・効率性</t>
    <phoneticPr fontId="5"/>
  </si>
  <si>
    <t>1. 経営の健全性・効率性について</t>
    <phoneticPr fontId="5"/>
  </si>
  <si>
    <t>「単年度の収支」</t>
    <phoneticPr fontId="5"/>
  </si>
  <si>
    <t>「累積欠損」</t>
    <rPh sb="1" eb="3">
      <t>ルイセキ</t>
    </rPh>
    <rPh sb="3" eb="5">
      <t>ケッソン</t>
    </rPh>
    <phoneticPr fontId="5"/>
  </si>
  <si>
    <t>「支払能力」</t>
    <phoneticPr fontId="5"/>
  </si>
  <si>
    <t>「債務残高」</t>
    <rPh sb="1" eb="3">
      <t>サイム</t>
    </rPh>
    <rPh sb="3" eb="5">
      <t>ザンダカ</t>
    </rPh>
    <phoneticPr fontId="5"/>
  </si>
  <si>
    <t>2. 老朽化の状況について</t>
    <phoneticPr fontId="5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</si>
  <si>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5"/>
  </si>
  <si>
    <t>「費用の効率性」</t>
    <rPh sb="1" eb="3">
      <t>ヒヨウ</t>
    </rPh>
    <rPh sb="4" eb="6">
      <t>コウリツ</t>
    </rPh>
    <rPh sb="6" eb="7">
      <t>セイ</t>
    </rPh>
    <phoneticPr fontId="5"/>
  </si>
  <si>
    <t>「施設の効率性」</t>
    <rPh sb="1" eb="3">
      <t>シセツ</t>
    </rPh>
    <rPh sb="4" eb="6">
      <t>コウリツ</t>
    </rPh>
    <rPh sb="6" eb="7">
      <t>セイ</t>
    </rPh>
    <phoneticPr fontId="5"/>
  </si>
  <si>
    <t>「使用料対象の捕捉」</t>
    <rPh sb="1" eb="4">
      <t>シヨウリョウ</t>
    </rPh>
    <rPh sb="4" eb="6">
      <t>タイショウ</t>
    </rPh>
    <rPh sb="7" eb="9">
      <t>ホソク</t>
    </rPh>
    <phoneticPr fontId="5"/>
  </si>
  <si>
    <t>2. 老朽化の状況</t>
    <phoneticPr fontId="5"/>
  </si>
  <si>
    <t>全体総括</t>
    <rPh sb="0" eb="2">
      <t>ゼンタイ</t>
    </rPh>
    <rPh sb="2" eb="4">
      <t>ソウカツ</t>
    </rPh>
    <phoneticPr fontId="5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</si>
  <si>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5"/>
  </si>
  <si>
    <t>「管渠の経年化の状況」</t>
    <rPh sb="4" eb="7">
      <t>ケイネンカ</t>
    </rPh>
    <rPh sb="8" eb="10">
      <t>ジョウキョウ</t>
    </rPh>
    <phoneticPr fontId="5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</si>
  <si>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5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</si>
  <si>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5"/>
  </si>
  <si>
    <t>※　平成23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76" eb="78">
      <t>ヘイセイ</t>
    </rPh>
    <rPh sb="80" eb="82">
      <t>ネンド</t>
    </rPh>
    <rPh sb="83" eb="85">
      <t>ジギョウ</t>
    </rPh>
    <rPh sb="85" eb="86">
      <t>スウ</t>
    </rPh>
    <rPh sb="87" eb="88">
      <t>モト</t>
    </rPh>
    <rPh sb="89" eb="91">
      <t>ルイジ</t>
    </rPh>
    <rPh sb="91" eb="93">
      <t>ダンタイ</t>
    </rPh>
    <rPh sb="93" eb="95">
      <t>ヘイキン</t>
    </rPh>
    <rPh sb="95" eb="96">
      <t>アタイ</t>
    </rPh>
    <rPh sb="97" eb="99">
      <t>サンシュツ</t>
    </rPh>
    <phoneticPr fontId="5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</si>
  <si>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</si>
  <si>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</si>
  <si>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</si>
  <si>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</si>
  <si>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</si>
  <si>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</si>
  <si>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</si>
  <si>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</si>
  <si>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</si>
  <si>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</si>
  <si>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5"/>
  </si>
  <si>
    <t>2. 老朽化の状況</t>
    <phoneticPr fontId="5"/>
  </si>
  <si>
    <t>中項目</t>
    <rPh sb="0" eb="1">
      <t>チュウ</t>
    </rPh>
    <rPh sb="1" eb="3">
      <t>コウモク</t>
    </rPh>
    <phoneticPr fontId="5"/>
  </si>
  <si>
    <t>①収益的収支比率(％)</t>
    <rPh sb="1" eb="4">
      <t>シュウエキテキ</t>
    </rPh>
    <phoneticPr fontId="5"/>
  </si>
  <si>
    <t>②累積欠損金比率(％)</t>
    <phoneticPr fontId="5"/>
  </si>
  <si>
    <t>③流動比率(％)</t>
    <rPh sb="1" eb="3">
      <t>リュウドウ</t>
    </rPh>
    <rPh sb="3" eb="5">
      <t>ヒリツ</t>
    </rPh>
    <phoneticPr fontId="5"/>
  </si>
  <si>
    <t>④企業債残高対事業規模比率(％)</t>
    <phoneticPr fontId="5"/>
  </si>
  <si>
    <t>⑤経費回収率(％)</t>
    <phoneticPr fontId="5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</si>
  <si>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5"/>
  </si>
  <si>
    <t>⑦施設利用率(％)</t>
    <rPh sb="1" eb="3">
      <t>シセツ</t>
    </rPh>
    <rPh sb="3" eb="6">
      <t>リヨウリツ</t>
    </rPh>
    <phoneticPr fontId="5"/>
  </si>
  <si>
    <t>⑧水洗化率(％)</t>
    <phoneticPr fontId="5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</si>
  <si>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5"/>
  </si>
  <si>
    <t>②管渠老朽化率(％)</t>
    <phoneticPr fontId="5"/>
  </si>
  <si>
    <t>③管渠改善率(％)</t>
    <phoneticPr fontId="5"/>
  </si>
  <si>
    <t>小項目</t>
    <rPh sb="0" eb="3">
      <t>ショウコウモク</t>
    </rPh>
    <phoneticPr fontId="5"/>
  </si>
  <si>
    <t>都道府県名</t>
    <rPh sb="0" eb="4">
      <t>トドウフケン</t>
    </rPh>
    <rPh sb="4" eb="5">
      <t>メイ</t>
    </rPh>
    <phoneticPr fontId="5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</si>
  <si>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</si>
  <si>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</si>
  <si>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</si>
  <si>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類似団体</t>
    <rPh sb="0" eb="2">
      <t>ルイジ</t>
    </rPh>
    <rPh sb="2" eb="4">
      <t>ダンタイ</t>
    </rPh>
    <phoneticPr fontId="5"/>
  </si>
  <si>
    <t>資金不足比率</t>
    <rPh sb="0" eb="2">
      <t>シキン</t>
    </rPh>
    <rPh sb="2" eb="4">
      <t>フソク</t>
    </rPh>
    <rPh sb="4" eb="6">
      <t>ヒリツ</t>
    </rPh>
    <phoneticPr fontId="5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</si>
  <si>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</si>
  <si>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普及率</t>
    <rPh sb="0" eb="2">
      <t>フキュウ</t>
    </rPh>
    <rPh sb="2" eb="3">
      <t>リツ</t>
    </rPh>
    <phoneticPr fontId="5"/>
  </si>
  <si>
    <t>有収率</t>
    <rPh sb="0" eb="1">
      <t>ユウ</t>
    </rPh>
    <rPh sb="1" eb="3">
      <t>シュウリツ</t>
    </rPh>
    <phoneticPr fontId="5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</si>
  <si>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5"/>
  </si>
  <si>
    <t>人口</t>
    <rPh sb="0" eb="2">
      <t>ジンコウ</t>
    </rPh>
    <phoneticPr fontId="5"/>
  </si>
  <si>
    <t>面積</t>
    <rPh sb="0" eb="2">
      <t>メンセキ</t>
    </rPh>
    <phoneticPr fontId="5"/>
  </si>
  <si>
    <t>人口密度</t>
    <rPh sb="0" eb="2">
      <t>ジンコウ</t>
    </rPh>
    <rPh sb="2" eb="4">
      <t>ミツド</t>
    </rPh>
    <phoneticPr fontId="5"/>
  </si>
  <si>
    <t>処理区域内人口</t>
  </si>
  <si>
    <t>処理区域面積</t>
  </si>
  <si>
    <t>処理区域内人口密度</t>
  </si>
  <si>
    <t>比率(N-4)</t>
    <rPh sb="0" eb="2">
      <t>ヒリツ</t>
    </rPh>
    <phoneticPr fontId="5"/>
  </si>
  <si>
    <t>比率(N-3)</t>
    <rPh sb="0" eb="2">
      <t>ヒリツ</t>
    </rPh>
    <phoneticPr fontId="5"/>
  </si>
  <si>
    <t>比率(N-2)</t>
    <rPh sb="0" eb="2">
      <t>ヒリツ</t>
    </rPh>
    <phoneticPr fontId="5"/>
  </si>
  <si>
    <t>比率(N-1)</t>
    <rPh sb="0" eb="2">
      <t>ヒリツ</t>
    </rPh>
    <phoneticPr fontId="5"/>
  </si>
  <si>
    <t>比率(N)</t>
    <rPh sb="0" eb="2">
      <t>ヒリツ</t>
    </rPh>
    <phoneticPr fontId="5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</si>
  <si>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</si>
  <si>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</si>
  <si>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</si>
  <si>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</si>
  <si>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</si>
  <si>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5"/>
  </si>
  <si>
    <t>全国平均</t>
  </si>
  <si>
    <t>参照用</t>
    <rPh sb="0" eb="3">
      <t>サンショウヨウ</t>
    </rPh>
    <phoneticPr fontId="5"/>
  </si>
  <si>
    <t>佐賀県　白石町</t>
  </si>
  <si>
    <t>法非適用</t>
  </si>
  <si>
    <t>下水道事業</t>
  </si>
  <si>
    <t>特定環境保全公共下水道</t>
  </si>
  <si>
    <t>D3</t>
  </si>
  <si>
    <t>-</t>
  </si>
  <si>
    <t>該当数値なし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</si>
  <si>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</si>
  <si>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</si>
  <si>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</si>
  <si>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</si>
  <si>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</si>
  <si>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　平成25年12月に処理施設を供用開始しており、まだ３年ほどしか経過していないため、老朽化も見られない。しかし、処理場の機器によっては、10年程度で更新が必要なものもある。使用料収入を確保し、維持管理費用を抑え、将来の更新のために積み立てておく必要がある。
　</t>
    <rPh sb="1" eb="3">
      <t>ヘイセイ</t>
    </rPh>
    <rPh sb="5" eb="6">
      <t>ネン</t>
    </rPh>
    <rPh sb="8" eb="9">
      <t>ガツ</t>
    </rPh>
    <rPh sb="10" eb="12">
      <t>ショリ</t>
    </rPh>
    <rPh sb="12" eb="14">
      <t>シセツ</t>
    </rPh>
    <rPh sb="15" eb="17">
      <t>キョウヨウ</t>
    </rPh>
    <rPh sb="17" eb="19">
      <t>カイシ</t>
    </rPh>
    <rPh sb="27" eb="28">
      <t>ネン</t>
    </rPh>
    <rPh sb="32" eb="34">
      <t>ケイカ</t>
    </rPh>
    <rPh sb="42" eb="45">
      <t>ロウキュウカ</t>
    </rPh>
    <rPh sb="46" eb="47">
      <t>ミ</t>
    </rPh>
    <rPh sb="56" eb="59">
      <t>ショリジョウ</t>
    </rPh>
    <rPh sb="60" eb="62">
      <t>キキ</t>
    </rPh>
    <rPh sb="70" eb="71">
      <t>ネン</t>
    </rPh>
    <rPh sb="71" eb="73">
      <t>テイド</t>
    </rPh>
    <rPh sb="74" eb="76">
      <t>コウシン</t>
    </rPh>
    <rPh sb="77" eb="79">
      <t>ヒツヨウ</t>
    </rPh>
    <rPh sb="86" eb="89">
      <t>シヨウリョウ</t>
    </rPh>
    <rPh sb="89" eb="91">
      <t>シュウニュウ</t>
    </rPh>
    <rPh sb="92" eb="94">
      <t>カクホ</t>
    </rPh>
    <rPh sb="96" eb="98">
      <t>イジ</t>
    </rPh>
    <rPh sb="98" eb="100">
      <t>カンリ</t>
    </rPh>
    <rPh sb="100" eb="102">
      <t>ヒヨウ</t>
    </rPh>
    <rPh sb="103" eb="104">
      <t>オサ</t>
    </rPh>
    <rPh sb="106" eb="108">
      <t>ショウライ</t>
    </rPh>
    <rPh sb="109" eb="111">
      <t>コウシン</t>
    </rPh>
    <rPh sb="115" eb="116">
      <t>ツ</t>
    </rPh>
    <rPh sb="117" eb="118">
      <t>タ</t>
    </rPh>
    <rPh sb="122" eb="124">
      <t>ヒツヨウ</t>
    </rPh>
    <phoneticPr fontId="5"/>
  </si>
  <si>
    <t>　特定環境保全公共下水道事業については、引き続き整備面積を拡大していく計画である。接続推進に努め、有収水量及び使用料収入の増を図る。</t>
    <rPh sb="1" eb="3">
      <t>トクテイ</t>
    </rPh>
    <rPh sb="3" eb="5">
      <t>カンキョウ</t>
    </rPh>
    <rPh sb="5" eb="7">
      <t>ホゼン</t>
    </rPh>
    <rPh sb="7" eb="9">
      <t>コウキョウ</t>
    </rPh>
    <rPh sb="9" eb="12">
      <t>ゲスイドウ</t>
    </rPh>
    <rPh sb="12" eb="14">
      <t>ジギョウ</t>
    </rPh>
    <rPh sb="20" eb="21">
      <t>ヒ</t>
    </rPh>
    <rPh sb="22" eb="23">
      <t>ツヅ</t>
    </rPh>
    <rPh sb="24" eb="26">
      <t>セイビ</t>
    </rPh>
    <rPh sb="26" eb="28">
      <t>メンセキ</t>
    </rPh>
    <rPh sb="29" eb="31">
      <t>カクダイ</t>
    </rPh>
    <rPh sb="35" eb="37">
      <t>ケイカク</t>
    </rPh>
    <rPh sb="41" eb="43">
      <t>セツゾク</t>
    </rPh>
    <rPh sb="43" eb="45">
      <t>スイシン</t>
    </rPh>
    <rPh sb="46" eb="47">
      <t>ツト</t>
    </rPh>
    <rPh sb="49" eb="51">
      <t>ユウシュウ</t>
    </rPh>
    <rPh sb="51" eb="53">
      <t>スイリョウ</t>
    </rPh>
    <rPh sb="53" eb="54">
      <t>オヨ</t>
    </rPh>
    <rPh sb="55" eb="58">
      <t>シヨウリョウ</t>
    </rPh>
    <rPh sb="58" eb="60">
      <t>シュウニュウ</t>
    </rPh>
    <rPh sb="61" eb="62">
      <t>ゾウ</t>
    </rPh>
    <rPh sb="63" eb="64">
      <t>ハカ</t>
    </rPh>
    <phoneticPr fontId="5"/>
  </si>
  <si>
    <t>　平成25年の供用開始以後、収益的収支比率が100%を超える状態となっているが、これは消費税還付金による収入があるためである。消費税還付金は、今後、使用料収入の増加により減少することが明らかであるため、下水道事業の効率的な運営に努めなければならない。
　特定環境保全公共下水道事業については、供用開始から3年が経過し、引き続き整備面積を拡大している。使用料の減免期間中のため、類似団体の平均値と比較すると汚水処理原価が高くなっている。特に供用開始年度である平成25年度は、その差が著しいものとなっているが、減免期間の終了とともに下水道使用料も発生するため、毎年、汚水処理原価が低下しており、平成27年度は類似団体の平均と比較しても、その差は小さいものとなっている。
 平成25年度の企業債残高対事業規模比率が著しく高いものとなっている。これは料金収入に対する事業債残高の割合であり、供用開始の初年度となる平成25年度については、下水道使用料の減免期間中であるため、使用料収入が低いことが原因である。平成26年度以降は、減免対象者が少なくなるに従い、下水道使用料が増加するため、企業債残高対事業規模比率が逓減しており、今後も逓減していくと考えられる。
　施設利用率も、供用開始後、一貫して増加しているが、引き続き接続促進を行い、有収水量及び使用料収入の増加を図る。</t>
    <rPh sb="1" eb="3">
      <t>ヘイセイ</t>
    </rPh>
    <rPh sb="5" eb="6">
      <t>ネン</t>
    </rPh>
    <rPh sb="7" eb="9">
      <t>キョウヨウ</t>
    </rPh>
    <rPh sb="9" eb="11">
      <t>カイシ</t>
    </rPh>
    <rPh sb="11" eb="13">
      <t>イゴ</t>
    </rPh>
    <rPh sb="14" eb="17">
      <t>シュウエキテキ</t>
    </rPh>
    <rPh sb="17" eb="19">
      <t>シュウシ</t>
    </rPh>
    <rPh sb="19" eb="21">
      <t>ヒリツ</t>
    </rPh>
    <rPh sb="27" eb="28">
      <t>コ</t>
    </rPh>
    <rPh sb="30" eb="32">
      <t>ジョウタイ</t>
    </rPh>
    <rPh sb="43" eb="46">
      <t>ショウヒゼイ</t>
    </rPh>
    <rPh sb="46" eb="48">
      <t>カンプ</t>
    </rPh>
    <rPh sb="48" eb="49">
      <t>キン</t>
    </rPh>
    <rPh sb="52" eb="54">
      <t>シュウニュウ</t>
    </rPh>
    <rPh sb="63" eb="66">
      <t>ショウヒゼイ</t>
    </rPh>
    <rPh sb="66" eb="68">
      <t>カンプ</t>
    </rPh>
    <rPh sb="68" eb="69">
      <t>キン</t>
    </rPh>
    <rPh sb="71" eb="73">
      <t>コンゴ</t>
    </rPh>
    <rPh sb="74" eb="77">
      <t>シヨウリョウ</t>
    </rPh>
    <rPh sb="77" eb="79">
      <t>シュウニュウ</t>
    </rPh>
    <rPh sb="80" eb="82">
      <t>ゾウカ</t>
    </rPh>
    <rPh sb="85" eb="87">
      <t>ゲンショウ</t>
    </rPh>
    <rPh sb="92" eb="93">
      <t>アキ</t>
    </rPh>
    <rPh sb="101" eb="104">
      <t>ゲスイドウ</t>
    </rPh>
    <rPh sb="104" eb="106">
      <t>ジギョウ</t>
    </rPh>
    <rPh sb="107" eb="110">
      <t>コウリツテキ</t>
    </rPh>
    <rPh sb="111" eb="113">
      <t>ウンエイ</t>
    </rPh>
    <rPh sb="114" eb="115">
      <t>ツト</t>
    </rPh>
    <rPh sb="127" eb="129">
      <t>トクテイ</t>
    </rPh>
    <rPh sb="129" eb="131">
      <t>カンキョウ</t>
    </rPh>
    <rPh sb="131" eb="133">
      <t>ホゼン</t>
    </rPh>
    <rPh sb="133" eb="135">
      <t>コウキョウ</t>
    </rPh>
    <rPh sb="135" eb="138">
      <t>ゲスイドウ</t>
    </rPh>
    <rPh sb="138" eb="140">
      <t>ジギョウ</t>
    </rPh>
    <rPh sb="146" eb="148">
      <t>キョウヨウ</t>
    </rPh>
    <rPh sb="148" eb="150">
      <t>カイシ</t>
    </rPh>
    <rPh sb="153" eb="154">
      <t>ネン</t>
    </rPh>
    <rPh sb="155" eb="157">
      <t>ケイカ</t>
    </rPh>
    <rPh sb="159" eb="160">
      <t>ヒ</t>
    </rPh>
    <rPh sb="161" eb="162">
      <t>ツヅ</t>
    </rPh>
    <rPh sb="163" eb="165">
      <t>セイビ</t>
    </rPh>
    <rPh sb="165" eb="167">
      <t>メンセキ</t>
    </rPh>
    <rPh sb="168" eb="170">
      <t>カクダイ</t>
    </rPh>
    <rPh sb="175" eb="178">
      <t>シヨウリョウ</t>
    </rPh>
    <rPh sb="179" eb="181">
      <t>ゲンメン</t>
    </rPh>
    <rPh sb="181" eb="184">
      <t>キカンチュウ</t>
    </rPh>
    <rPh sb="188" eb="190">
      <t>ルイジ</t>
    </rPh>
    <rPh sb="190" eb="192">
      <t>ダンタイ</t>
    </rPh>
    <rPh sb="193" eb="196">
      <t>ヘイキンチ</t>
    </rPh>
    <rPh sb="197" eb="199">
      <t>ヒカク</t>
    </rPh>
    <rPh sb="202" eb="204">
      <t>オスイ</t>
    </rPh>
    <rPh sb="204" eb="206">
      <t>ショリ</t>
    </rPh>
    <rPh sb="206" eb="208">
      <t>ゲンカ</t>
    </rPh>
    <rPh sb="209" eb="210">
      <t>タカ</t>
    </rPh>
    <rPh sb="217" eb="218">
      <t>トク</t>
    </rPh>
    <rPh sb="219" eb="221">
      <t>キョウヨウ</t>
    </rPh>
    <rPh sb="221" eb="223">
      <t>カイシ</t>
    </rPh>
    <rPh sb="223" eb="225">
      <t>ネンド</t>
    </rPh>
    <rPh sb="228" eb="230">
      <t>ヘイセイ</t>
    </rPh>
    <rPh sb="232" eb="234">
      <t>ネンド</t>
    </rPh>
    <rPh sb="238" eb="239">
      <t>サ</t>
    </rPh>
    <rPh sb="240" eb="241">
      <t>イチジル</t>
    </rPh>
    <rPh sb="253" eb="255">
      <t>ゲンメン</t>
    </rPh>
    <rPh sb="255" eb="257">
      <t>キカン</t>
    </rPh>
    <rPh sb="258" eb="260">
      <t>シュウリョウ</t>
    </rPh>
    <rPh sb="264" eb="267">
      <t>ゲスイドウ</t>
    </rPh>
    <rPh sb="267" eb="270">
      <t>シヨウリョウ</t>
    </rPh>
    <rPh sb="271" eb="273">
      <t>ハッセイ</t>
    </rPh>
    <rPh sb="278" eb="280">
      <t>マイトシ</t>
    </rPh>
    <rPh sb="281" eb="283">
      <t>オスイ</t>
    </rPh>
    <rPh sb="283" eb="285">
      <t>ショリ</t>
    </rPh>
    <rPh sb="285" eb="287">
      <t>ゲンカ</t>
    </rPh>
    <rPh sb="288" eb="290">
      <t>テイカ</t>
    </rPh>
    <rPh sb="295" eb="297">
      <t>ヘイセイ</t>
    </rPh>
    <rPh sb="299" eb="301">
      <t>ネンド</t>
    </rPh>
    <rPh sb="302" eb="304">
      <t>ルイジ</t>
    </rPh>
    <rPh sb="304" eb="306">
      <t>ダンタイ</t>
    </rPh>
    <rPh sb="307" eb="309">
      <t>ヘイキン</t>
    </rPh>
    <rPh sb="310" eb="312">
      <t>ヒカク</t>
    </rPh>
    <rPh sb="318" eb="319">
      <t>サ</t>
    </rPh>
    <rPh sb="320" eb="321">
      <t>チイ</t>
    </rPh>
    <rPh sb="334" eb="336">
      <t>ヘイセイ</t>
    </rPh>
    <rPh sb="338" eb="340">
      <t>ネンド</t>
    </rPh>
    <rPh sb="341" eb="343">
      <t>キギョウ</t>
    </rPh>
    <rPh sb="343" eb="344">
      <t>サイ</t>
    </rPh>
    <rPh sb="344" eb="346">
      <t>ザンダカ</t>
    </rPh>
    <rPh sb="346" eb="347">
      <t>タイ</t>
    </rPh>
    <rPh sb="347" eb="349">
      <t>ジギョウ</t>
    </rPh>
    <rPh sb="349" eb="351">
      <t>キボ</t>
    </rPh>
    <rPh sb="351" eb="353">
      <t>ヒリツ</t>
    </rPh>
    <rPh sb="354" eb="355">
      <t>イチジル</t>
    </rPh>
    <rPh sb="357" eb="358">
      <t>タカ</t>
    </rPh>
    <rPh sb="371" eb="373">
      <t>リョウキン</t>
    </rPh>
    <rPh sb="373" eb="375">
      <t>シュウニュウ</t>
    </rPh>
    <rPh sb="376" eb="377">
      <t>タイ</t>
    </rPh>
    <rPh sb="379" eb="381">
      <t>ジギョウ</t>
    </rPh>
    <rPh sb="381" eb="382">
      <t>サイ</t>
    </rPh>
    <rPh sb="382" eb="384">
      <t>ザンダカ</t>
    </rPh>
    <rPh sb="385" eb="387">
      <t>ワリアイ</t>
    </rPh>
    <rPh sb="391" eb="393">
      <t>キョウヨウ</t>
    </rPh>
    <rPh sb="393" eb="395">
      <t>カイシ</t>
    </rPh>
    <rPh sb="396" eb="398">
      <t>ショネン</t>
    </rPh>
    <rPh sb="398" eb="399">
      <t>ド</t>
    </rPh>
    <rPh sb="402" eb="404">
      <t>ヘイセイ</t>
    </rPh>
    <rPh sb="406" eb="408">
      <t>ネンド</t>
    </rPh>
    <rPh sb="414" eb="417">
      <t>ゲスイドウ</t>
    </rPh>
    <rPh sb="417" eb="420">
      <t>シヨウリョウ</t>
    </rPh>
    <rPh sb="421" eb="423">
      <t>ゲンメン</t>
    </rPh>
    <rPh sb="423" eb="425">
      <t>キカン</t>
    </rPh>
    <rPh sb="425" eb="426">
      <t>チュウ</t>
    </rPh>
    <rPh sb="432" eb="435">
      <t>シヨウリョウ</t>
    </rPh>
    <rPh sb="435" eb="437">
      <t>シュウニュウ</t>
    </rPh>
    <rPh sb="438" eb="439">
      <t>ヒク</t>
    </rPh>
    <rPh sb="443" eb="445">
      <t>ゲンイン</t>
    </rPh>
    <rPh sb="449" eb="451">
      <t>ヘイセイ</t>
    </rPh>
    <rPh sb="453" eb="455">
      <t>ネンド</t>
    </rPh>
    <rPh sb="455" eb="457">
      <t>イコウ</t>
    </rPh>
    <rPh sb="459" eb="461">
      <t>ゲンメン</t>
    </rPh>
    <rPh sb="461" eb="463">
      <t>タイショウ</t>
    </rPh>
    <rPh sb="463" eb="464">
      <t>シャ</t>
    </rPh>
    <rPh sb="465" eb="466">
      <t>スク</t>
    </rPh>
    <rPh sb="471" eb="472">
      <t>シタガ</t>
    </rPh>
    <rPh sb="474" eb="477">
      <t>ゲスイドウ</t>
    </rPh>
    <rPh sb="477" eb="480">
      <t>シヨウリョウ</t>
    </rPh>
    <rPh sb="481" eb="483">
      <t>ゾウカ</t>
    </rPh>
    <rPh sb="488" eb="490">
      <t>キギョウ</t>
    </rPh>
    <rPh sb="490" eb="491">
      <t>サイ</t>
    </rPh>
    <rPh sb="491" eb="493">
      <t>ザンダカ</t>
    </rPh>
    <rPh sb="493" eb="494">
      <t>タイ</t>
    </rPh>
    <rPh sb="494" eb="496">
      <t>ジギョウ</t>
    </rPh>
    <rPh sb="496" eb="498">
      <t>キボ</t>
    </rPh>
    <rPh sb="498" eb="500">
      <t>ヒリツ</t>
    </rPh>
    <rPh sb="501" eb="503">
      <t>テイゲン</t>
    </rPh>
    <rPh sb="508" eb="510">
      <t>コンゴ</t>
    </rPh>
    <rPh sb="511" eb="513">
      <t>テイゲン</t>
    </rPh>
    <rPh sb="518" eb="519">
      <t>カンガ</t>
    </rPh>
    <rPh sb="526" eb="528">
      <t>シセツ</t>
    </rPh>
    <rPh sb="528" eb="531">
      <t>リヨウリツ</t>
    </rPh>
    <rPh sb="533" eb="535">
      <t>キョウヨウ</t>
    </rPh>
    <rPh sb="535" eb="537">
      <t>カイシ</t>
    </rPh>
    <rPh sb="537" eb="538">
      <t>ゴ</t>
    </rPh>
    <rPh sb="539" eb="541">
      <t>イッカン</t>
    </rPh>
    <rPh sb="543" eb="545">
      <t>ゾウカ</t>
    </rPh>
    <rPh sb="551" eb="552">
      <t>ヒ</t>
    </rPh>
    <rPh sb="553" eb="554">
      <t>ツヅ</t>
    </rPh>
    <rPh sb="555" eb="557">
      <t>セツゾク</t>
    </rPh>
    <rPh sb="557" eb="559">
      <t>ソクシン</t>
    </rPh>
    <rPh sb="560" eb="561">
      <t>オコナ</t>
    </rPh>
    <rPh sb="563" eb="565">
      <t>ユウシュウ</t>
    </rPh>
    <rPh sb="565" eb="567">
      <t>スイリョウ</t>
    </rPh>
    <rPh sb="567" eb="568">
      <t>オヨ</t>
    </rPh>
    <rPh sb="569" eb="572">
      <t>シヨウリョウ</t>
    </rPh>
    <rPh sb="572" eb="574">
      <t>シュウニュウ</t>
    </rPh>
    <rPh sb="575" eb="577">
      <t>ゾウカ</t>
    </rPh>
    <rPh sb="578" eb="579">
      <t>ハカ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</si>
</sst>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3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4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/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6" fontId="17" fillId="0" borderId="0" applyFont="0" applyFill="0" applyBorder="0" applyAlignment="0" applyProtection="0"/>
    <xf numFmtId="0" fontId="18" fillId="0" borderId="0">
      <alignment vertical="center"/>
    </xf>
    <xf numFmtId="0" fontId="17" fillId="0" borderId="0"/>
    <xf numFmtId="0" fontId="18" fillId="0" borderId="0">
      <alignment vertical="center"/>
    </xf>
    <xf numFmtId="0" fontId="2" fillId="0" borderId="0">
      <alignment vertical="center"/>
    </xf>
    <xf numFmtId="0" fontId="17" fillId="0" borderId="0"/>
    <xf numFmtId="0" fontId="19" fillId="0" borderId="0"/>
    <xf numFmtId="0" fontId="20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7" fillId="0" borderId="0"/>
    <xf numFmtId="0" fontId="18" fillId="0" borderId="0">
      <alignment vertical="center"/>
    </xf>
    <xf numFmtId="0" fontId="19" fillId="0" borderId="0"/>
    <xf numFmtId="0" fontId="21" fillId="0" borderId="0">
      <alignment vertical="center"/>
    </xf>
    <xf numFmtId="0" fontId="22" fillId="0" borderId="0"/>
    <xf numFmtId="6" fontId="17" fillId="0" borderId="0" applyFont="0" applyFill="0" applyBorder="0" applyAlignment="0" applyProtection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81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9" fillId="0" borderId="3" xfId="0" applyFont="1" applyBorder="1" applyAlignment="1">
      <alignment vertical="center"/>
    </xf>
    <xf numFmtId="0" fontId="9" fillId="0" borderId="4" xfId="0" applyFont="1" applyBorder="1" applyAlignment="1">
      <alignment vertical="center"/>
    </xf>
    <xf numFmtId="0" fontId="9" fillId="0" borderId="5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0" fillId="0" borderId="7" xfId="0" applyFont="1" applyBorder="1" applyAlignment="1">
      <alignment vertical="center"/>
    </xf>
    <xf numFmtId="0" fontId="12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vertical="center"/>
    </xf>
    <xf numFmtId="0" fontId="12" fillId="0" borderId="7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6" fillId="0" borderId="6" xfId="0" applyFont="1" applyBorder="1">
      <alignment vertical="center"/>
    </xf>
    <xf numFmtId="0" fontId="6" fillId="0" borderId="0" xfId="0" applyFont="1" applyBorder="1">
      <alignment vertical="center"/>
    </xf>
    <xf numFmtId="0" fontId="6" fillId="0" borderId="7" xfId="0" applyFont="1" applyBorder="1">
      <alignment vertical="center"/>
    </xf>
    <xf numFmtId="0" fontId="14" fillId="0" borderId="0" xfId="0" applyFont="1" applyBorder="1">
      <alignment vertical="center"/>
    </xf>
    <xf numFmtId="0" fontId="15" fillId="0" borderId="0" xfId="0" applyFont="1" applyBorder="1" applyAlignment="1">
      <alignment horizontal="center" vertical="center"/>
    </xf>
    <xf numFmtId="0" fontId="6" fillId="0" borderId="8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9" xfId="0" applyFont="1" applyBorder="1">
      <alignment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2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7" fillId="0" borderId="0" xfId="0" applyFont="1" applyAlignment="1">
      <alignment horizontal="center" vertical="center"/>
    </xf>
    <xf numFmtId="49" fontId="4" fillId="0" borderId="1" xfId="0" applyNumberFormat="1" applyFont="1" applyBorder="1" applyAlignment="1" applyProtection="1">
      <alignment horizontal="left" vertical="center"/>
      <protection hidden="1"/>
    </xf>
    <xf numFmtId="0" fontId="4" fillId="2" borderId="2" xfId="0" applyFont="1" applyFill="1" applyBorder="1" applyAlignment="1">
      <alignment horizontal="center" vertical="center" shrinkToFit="1"/>
    </xf>
    <xf numFmtId="177" fontId="6" fillId="0" borderId="2" xfId="0" applyNumberFormat="1" applyFont="1" applyBorder="1" applyAlignment="1" applyProtection="1">
      <alignment horizontal="center" vertical="center"/>
      <protection hidden="1"/>
    </xf>
    <xf numFmtId="0" fontId="10" fillId="0" borderId="6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6" fillId="0" borderId="2" xfId="0" applyNumberFormat="1" applyFont="1" applyBorder="1" applyAlignment="1" applyProtection="1">
      <alignment horizontal="center" vertical="center"/>
      <protection hidden="1"/>
    </xf>
    <xf numFmtId="176" fontId="6" fillId="0" borderId="2" xfId="0" applyNumberFormat="1" applyFont="1" applyBorder="1" applyAlignment="1" applyProtection="1">
      <alignment horizontal="center" vertical="center"/>
      <protection hidden="1"/>
    </xf>
    <xf numFmtId="0" fontId="12" fillId="0" borderId="6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13" fillId="0" borderId="3" xfId="0" applyFont="1" applyBorder="1" applyAlignment="1">
      <alignment horizontal="left" vertical="center"/>
    </xf>
    <xf numFmtId="0" fontId="13" fillId="0" borderId="4" xfId="0" applyFont="1" applyBorder="1" applyAlignment="1">
      <alignment horizontal="left" vertical="center"/>
    </xf>
    <xf numFmtId="0" fontId="13" fillId="0" borderId="5" xfId="0" applyFont="1" applyBorder="1" applyAlignment="1">
      <alignment horizontal="left" vertical="center"/>
    </xf>
    <xf numFmtId="0" fontId="13" fillId="0" borderId="6" xfId="0" applyFont="1" applyBorder="1" applyAlignment="1">
      <alignment horizontal="left" vertical="center"/>
    </xf>
    <xf numFmtId="0" fontId="13" fillId="0" borderId="0" xfId="0" applyFont="1" applyBorder="1" applyAlignment="1">
      <alignment horizontal="left" vertical="center"/>
    </xf>
    <xf numFmtId="0" fontId="13" fillId="0" borderId="7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6" fillId="0" borderId="6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7" xfId="0" applyFont="1" applyBorder="1" applyAlignment="1" applyProtection="1">
      <alignment horizontal="left" vertical="top" wrapText="1"/>
      <protection locked="0"/>
    </xf>
    <xf numFmtId="0" fontId="6" fillId="0" borderId="8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4">
    <cellStyle name="桁区切り" xfId="1" builtinId="6"/>
    <cellStyle name="桁区切り 2" xfId="2"/>
    <cellStyle name="桁区切り 3" xfId="3"/>
    <cellStyle name="桁区切り 3 2" xfId="4"/>
    <cellStyle name="通貨 2" xfId="5"/>
    <cellStyle name="通貨 2 2" xfId="20"/>
    <cellStyle name="標準" xfId="0" builtinId="0"/>
    <cellStyle name="標準 2" xfId="6"/>
    <cellStyle name="標準 2 2" xfId="7"/>
    <cellStyle name="標準 2 3" xfId="8"/>
    <cellStyle name="標準 2 3 2" xfId="9"/>
    <cellStyle name="標準 2 3 3" xfId="22"/>
    <cellStyle name="標準 2 4" xfId="10"/>
    <cellStyle name="標準 2 5" xfId="21"/>
    <cellStyle name="標準 2_【重要】（県）指数表_書式まとめ" xfId="11"/>
    <cellStyle name="標準 3" xfId="12"/>
    <cellStyle name="標準 3 2" xfId="13"/>
    <cellStyle name="標準 3 2 2" xfId="14"/>
    <cellStyle name="標準 3 3" xfId="15"/>
    <cellStyle name="標準 4" xfId="16"/>
    <cellStyle name="標準 4 2" xfId="23"/>
    <cellStyle name="標準 5" xfId="17"/>
    <cellStyle name="標準 6" xfId="18"/>
    <cellStyle name="標準 7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 formatCode="#,##0.00;&quot;△&quot;#,##0.00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2A-425E-91CD-1D28491BE8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8780160"/>
        <c:axId val="1487820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7.0000000000000007E-2</c:v>
                </c:pt>
                <c:pt idx="3">
                  <c:v>0.08</c:v>
                </c:pt>
                <c:pt idx="4">
                  <c:v>0.26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72A-425E-91CD-1D28491BE8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780160"/>
        <c:axId val="148782080"/>
      </c:lineChart>
      <c:dateAx>
        <c:axId val="1487801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8782080"/>
        <c:crosses val="autoZero"/>
        <c:auto val="1"/>
        <c:lblOffset val="100"/>
        <c:baseTimeUnit val="years"/>
      </c:dateAx>
      <c:valAx>
        <c:axId val="1487820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87801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1.71</c:v>
                </c:pt>
                <c:pt idx="3">
                  <c:v>8.7899999999999991</c:v>
                </c:pt>
                <c:pt idx="4">
                  <c:v>18.79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C0-4044-A1F4-82C94A80BF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0468864"/>
        <c:axId val="1504915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36.200000000000003</c:v>
                </c:pt>
                <c:pt idx="3">
                  <c:v>34.74</c:v>
                </c:pt>
                <c:pt idx="4">
                  <c:v>36.65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2C0-4044-A1F4-82C94A80BF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0468864"/>
        <c:axId val="150491520"/>
      </c:lineChart>
      <c:dateAx>
        <c:axId val="1504688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0491520"/>
        <c:crosses val="autoZero"/>
        <c:auto val="1"/>
        <c:lblOffset val="100"/>
        <c:baseTimeUnit val="years"/>
      </c:dateAx>
      <c:valAx>
        <c:axId val="1504915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04688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11.52</c:v>
                </c:pt>
                <c:pt idx="3">
                  <c:v>38.36</c:v>
                </c:pt>
                <c:pt idx="4">
                  <c:v>55.56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ED-412C-ACC1-77717EF73F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0513536"/>
        <c:axId val="1505198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71.069999999999993</c:v>
                </c:pt>
                <c:pt idx="3">
                  <c:v>70.14</c:v>
                </c:pt>
                <c:pt idx="4">
                  <c:v>68.83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5ED-412C-ACC1-77717EF73F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0513536"/>
        <c:axId val="150519808"/>
      </c:lineChart>
      <c:dateAx>
        <c:axId val="1505135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0519808"/>
        <c:crosses val="autoZero"/>
        <c:auto val="1"/>
        <c:lblOffset val="100"/>
        <c:baseTimeUnit val="years"/>
      </c:dateAx>
      <c:valAx>
        <c:axId val="1505198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05135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234.1</c:v>
                </c:pt>
                <c:pt idx="3">
                  <c:v>127.42</c:v>
                </c:pt>
                <c:pt idx="4">
                  <c:v>134.46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90-4F25-8FAF-BD290BEF04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8812544"/>
        <c:axId val="1488144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090-4F25-8FAF-BD290BEF04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812544"/>
        <c:axId val="148814464"/>
      </c:lineChart>
      <c:dateAx>
        <c:axId val="1488125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8814464"/>
        <c:crosses val="autoZero"/>
        <c:auto val="1"/>
        <c:lblOffset val="100"/>
        <c:baseTimeUnit val="years"/>
      </c:dateAx>
      <c:valAx>
        <c:axId val="1488144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88125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D0-4D35-8E1B-2C0759B9FF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8849024"/>
        <c:axId val="1488509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3D0-4D35-8E1B-2C0759B9FF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849024"/>
        <c:axId val="148850944"/>
      </c:lineChart>
      <c:dateAx>
        <c:axId val="1488490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8850944"/>
        <c:crosses val="autoZero"/>
        <c:auto val="1"/>
        <c:lblOffset val="100"/>
        <c:baseTimeUnit val="years"/>
      </c:dateAx>
      <c:valAx>
        <c:axId val="1488509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88490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DC-4341-B54A-E1A4445432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9028864"/>
        <c:axId val="1490307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ADC-4341-B54A-E1A4445432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028864"/>
        <c:axId val="149030784"/>
      </c:lineChart>
      <c:dateAx>
        <c:axId val="1490288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9030784"/>
        <c:crosses val="autoZero"/>
        <c:auto val="1"/>
        <c:lblOffset val="100"/>
        <c:baseTimeUnit val="years"/>
      </c:dateAx>
      <c:valAx>
        <c:axId val="1490307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90288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A6-45A6-8349-97432A4C35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9057536"/>
        <c:axId val="1490594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7A6-45A6-8349-97432A4C35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057536"/>
        <c:axId val="149059456"/>
      </c:lineChart>
      <c:dateAx>
        <c:axId val="1490575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9059456"/>
        <c:crosses val="autoZero"/>
        <c:auto val="1"/>
        <c:lblOffset val="100"/>
        <c:baseTimeUnit val="years"/>
      </c:dateAx>
      <c:valAx>
        <c:axId val="1490594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90575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63-40C8-962E-76DDEE9244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9093760"/>
        <c:axId val="1501608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A63-40C8-962E-76DDEE9244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093760"/>
        <c:axId val="150160896"/>
      </c:lineChart>
      <c:dateAx>
        <c:axId val="1490937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0160896"/>
        <c:crosses val="autoZero"/>
        <c:auto val="1"/>
        <c:lblOffset val="100"/>
        <c:baseTimeUnit val="years"/>
      </c:dateAx>
      <c:valAx>
        <c:axId val="1501608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90937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1407319.71</c:v>
                </c:pt>
                <c:pt idx="3">
                  <c:v>81601.08</c:v>
                </c:pt>
                <c:pt idx="4">
                  <c:v>6305.83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74-4FB9-9DC4-D4F008789C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0170624"/>
        <c:axId val="1501809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1554.05</c:v>
                </c:pt>
                <c:pt idx="3">
                  <c:v>1671.86</c:v>
                </c:pt>
                <c:pt idx="4">
                  <c:v>1673.47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374-4FB9-9DC4-D4F008789C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0170624"/>
        <c:axId val="150180992"/>
      </c:lineChart>
      <c:dateAx>
        <c:axId val="1501706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0180992"/>
        <c:crosses val="autoZero"/>
        <c:auto val="1"/>
        <c:lblOffset val="100"/>
        <c:baseTimeUnit val="years"/>
      </c:dateAx>
      <c:valAx>
        <c:axId val="1501809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01706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 formatCode="#,##0.00;&quot;△&quot;#,##0.00">
                  <c:v>0</c:v>
                </c:pt>
                <c:pt idx="3">
                  <c:v>6.85</c:v>
                </c:pt>
                <c:pt idx="4">
                  <c:v>38.47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CF-4987-9B5F-CD92298D4E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0358656"/>
        <c:axId val="1503731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53.01</c:v>
                </c:pt>
                <c:pt idx="3">
                  <c:v>50.54</c:v>
                </c:pt>
                <c:pt idx="4">
                  <c:v>49.22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0CF-4987-9B5F-CD92298D4E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0358656"/>
        <c:axId val="150373120"/>
      </c:lineChart>
      <c:dateAx>
        <c:axId val="1503586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0373120"/>
        <c:crosses val="autoZero"/>
        <c:auto val="1"/>
        <c:lblOffset val="100"/>
        <c:baseTimeUnit val="years"/>
      </c:dateAx>
      <c:valAx>
        <c:axId val="1503731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03586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13079.95</c:v>
                </c:pt>
                <c:pt idx="3">
                  <c:v>1061.81</c:v>
                </c:pt>
                <c:pt idx="4">
                  <c:v>383.35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18-4862-AB40-EC7DB59CB4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0399616"/>
        <c:axId val="1504509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299.39</c:v>
                </c:pt>
                <c:pt idx="3">
                  <c:v>320.36</c:v>
                </c:pt>
                <c:pt idx="4">
                  <c:v>332.02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018-4862-AB40-EC7DB59CB4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0399616"/>
        <c:axId val="150450944"/>
      </c:lineChart>
      <c:dateAx>
        <c:axId val="1503996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0450944"/>
        <c:crosses val="autoZero"/>
        <c:auto val="1"/>
        <c:lblOffset val="100"/>
        <c:baseTimeUnit val="years"/>
      </c:dateAx>
      <c:valAx>
        <c:axId val="1504509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03996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H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8177707-7603-40CE-8E32-818E72D78FE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O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D9E4CA-CC9E-4475-9BCD-17E184675C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【1,457.06】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G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70183BC-D48A-4E52-B5B2-0C3EB230919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【81.28】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データ!CV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B664270-F9A5-4293-9E54-71D48D28CD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【40.31】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K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507AE-A742-41EC-B71D-F15B89B6E67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【250.25】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Z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A70B46E-FC8D-461B-B6F6-59242ED2846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【64.73】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N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8635BBF-4685-4278-8423-9CDD01902CC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【0.10】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4"/>
  <sheetViews>
    <sheetView showGridLines="0" tabSelected="1" topLeftCell="N4" zoomScaleNormal="100" workbookViewId="0">
      <selection activeCell="BL66" sqref="BL66:BZ82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0" t="s">
        <v>0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  <c r="BL2" s="40"/>
      <c r="BM2" s="40"/>
      <c r="BN2" s="40"/>
      <c r="BO2" s="40"/>
      <c r="BP2" s="40"/>
      <c r="BQ2" s="40"/>
      <c r="BR2" s="40"/>
      <c r="BS2" s="40"/>
      <c r="BT2" s="40"/>
      <c r="BU2" s="40"/>
      <c r="BV2" s="40"/>
      <c r="BW2" s="40"/>
      <c r="BX2" s="40"/>
      <c r="BY2" s="40"/>
      <c r="BZ2" s="40"/>
    </row>
    <row r="3" spans="1:78" ht="9.75" customHeight="1" x14ac:dyDescent="0.15">
      <c r="A3" s="2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</row>
    <row r="4" spans="1:78" ht="9.75" customHeight="1" x14ac:dyDescent="0.15">
      <c r="A4" s="2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40"/>
      <c r="BF4" s="40"/>
      <c r="BG4" s="40"/>
      <c r="BH4" s="40"/>
      <c r="BI4" s="40"/>
      <c r="BJ4" s="40"/>
      <c r="BK4" s="40"/>
      <c r="BL4" s="40"/>
      <c r="BM4" s="40"/>
      <c r="BN4" s="40"/>
      <c r="BO4" s="40"/>
      <c r="BP4" s="40"/>
      <c r="BQ4" s="40"/>
      <c r="BR4" s="40"/>
      <c r="BS4" s="40"/>
      <c r="BT4" s="40"/>
      <c r="BU4" s="40"/>
      <c r="BV4" s="40"/>
      <c r="BW4" s="40"/>
      <c r="BX4" s="40"/>
      <c r="BY4" s="40"/>
      <c r="BZ4" s="40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41" t="str">
        <f>データ!H6</f>
        <v>佐賀県　白石町</v>
      </c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2" t="s">
        <v>1</v>
      </c>
      <c r="C7" s="42"/>
      <c r="D7" s="42"/>
      <c r="E7" s="42"/>
      <c r="F7" s="42"/>
      <c r="G7" s="42"/>
      <c r="H7" s="42"/>
      <c r="I7" s="42" t="s">
        <v>2</v>
      </c>
      <c r="J7" s="42"/>
      <c r="K7" s="42"/>
      <c r="L7" s="42"/>
      <c r="M7" s="42"/>
      <c r="N7" s="42"/>
      <c r="O7" s="42"/>
      <c r="P7" s="42" t="s">
        <v>3</v>
      </c>
      <c r="Q7" s="42"/>
      <c r="R7" s="42"/>
      <c r="S7" s="42"/>
      <c r="T7" s="42"/>
      <c r="U7" s="42"/>
      <c r="V7" s="42"/>
      <c r="W7" s="42" t="s">
        <v>4</v>
      </c>
      <c r="X7" s="42"/>
      <c r="Y7" s="42"/>
      <c r="Z7" s="42"/>
      <c r="AA7" s="42"/>
      <c r="AB7" s="42"/>
      <c r="AC7" s="42"/>
      <c r="AD7" s="3"/>
      <c r="AE7" s="3"/>
      <c r="AF7" s="3"/>
      <c r="AG7" s="3"/>
      <c r="AH7" s="3"/>
      <c r="AI7" s="3"/>
      <c r="AJ7" s="3"/>
      <c r="AK7" s="3"/>
      <c r="AL7" s="42" t="s">
        <v>5</v>
      </c>
      <c r="AM7" s="42"/>
      <c r="AN7" s="42"/>
      <c r="AO7" s="42"/>
      <c r="AP7" s="42"/>
      <c r="AQ7" s="42"/>
      <c r="AR7" s="42"/>
      <c r="AS7" s="42"/>
      <c r="AT7" s="42" t="s">
        <v>6</v>
      </c>
      <c r="AU7" s="42"/>
      <c r="AV7" s="42"/>
      <c r="AW7" s="42"/>
      <c r="AX7" s="42"/>
      <c r="AY7" s="42"/>
      <c r="AZ7" s="42"/>
      <c r="BA7" s="42"/>
      <c r="BB7" s="42" t="s">
        <v>7</v>
      </c>
      <c r="BC7" s="42"/>
      <c r="BD7" s="42"/>
      <c r="BE7" s="42"/>
      <c r="BF7" s="42"/>
      <c r="BG7" s="42"/>
      <c r="BH7" s="42"/>
      <c r="BI7" s="42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46" t="str">
        <f>データ!I6</f>
        <v>法非適用</v>
      </c>
      <c r="C8" s="46"/>
      <c r="D8" s="46"/>
      <c r="E8" s="46"/>
      <c r="F8" s="46"/>
      <c r="G8" s="46"/>
      <c r="H8" s="46"/>
      <c r="I8" s="46" t="str">
        <f>データ!J6</f>
        <v>下水道事業</v>
      </c>
      <c r="J8" s="46"/>
      <c r="K8" s="46"/>
      <c r="L8" s="46"/>
      <c r="M8" s="46"/>
      <c r="N8" s="46"/>
      <c r="O8" s="46"/>
      <c r="P8" s="46" t="str">
        <f>データ!K6</f>
        <v>特定環境保全公共下水道</v>
      </c>
      <c r="Q8" s="46"/>
      <c r="R8" s="46"/>
      <c r="S8" s="46"/>
      <c r="T8" s="46"/>
      <c r="U8" s="46"/>
      <c r="V8" s="46"/>
      <c r="W8" s="46" t="str">
        <f>データ!L6</f>
        <v>D3</v>
      </c>
      <c r="X8" s="46"/>
      <c r="Y8" s="46"/>
      <c r="Z8" s="46"/>
      <c r="AA8" s="46"/>
      <c r="AB8" s="46"/>
      <c r="AC8" s="46"/>
      <c r="AD8" s="3"/>
      <c r="AE8" s="3"/>
      <c r="AF8" s="3"/>
      <c r="AG8" s="3"/>
      <c r="AH8" s="3"/>
      <c r="AI8" s="3"/>
      <c r="AJ8" s="3"/>
      <c r="AK8" s="3"/>
      <c r="AL8" s="47">
        <f>データ!R6</f>
        <v>24365</v>
      </c>
      <c r="AM8" s="47"/>
      <c r="AN8" s="47"/>
      <c r="AO8" s="47"/>
      <c r="AP8" s="47"/>
      <c r="AQ8" s="47"/>
      <c r="AR8" s="47"/>
      <c r="AS8" s="47"/>
      <c r="AT8" s="43">
        <f>データ!S6</f>
        <v>99.56</v>
      </c>
      <c r="AU8" s="43"/>
      <c r="AV8" s="43"/>
      <c r="AW8" s="43"/>
      <c r="AX8" s="43"/>
      <c r="AY8" s="43"/>
      <c r="AZ8" s="43"/>
      <c r="BA8" s="43"/>
      <c r="BB8" s="43">
        <f>データ!T6</f>
        <v>244.73</v>
      </c>
      <c r="BC8" s="43"/>
      <c r="BD8" s="43"/>
      <c r="BE8" s="43"/>
      <c r="BF8" s="43"/>
      <c r="BG8" s="43"/>
      <c r="BH8" s="43"/>
      <c r="BI8" s="43"/>
      <c r="BJ8" s="3"/>
      <c r="BK8" s="3"/>
      <c r="BL8" s="44" t="s">
        <v>9</v>
      </c>
      <c r="BM8" s="45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42" t="s">
        <v>11</v>
      </c>
      <c r="C9" s="42"/>
      <c r="D9" s="42"/>
      <c r="E9" s="42"/>
      <c r="F9" s="42"/>
      <c r="G9" s="42"/>
      <c r="H9" s="42"/>
      <c r="I9" s="42" t="s">
        <v>12</v>
      </c>
      <c r="J9" s="42"/>
      <c r="K9" s="42"/>
      <c r="L9" s="42"/>
      <c r="M9" s="42"/>
      <c r="N9" s="42"/>
      <c r="O9" s="42"/>
      <c r="P9" s="42" t="s">
        <v>13</v>
      </c>
      <c r="Q9" s="42"/>
      <c r="R9" s="42"/>
      <c r="S9" s="42"/>
      <c r="T9" s="42"/>
      <c r="U9" s="42"/>
      <c r="V9" s="42"/>
      <c r="W9" s="42" t="s">
        <v>14</v>
      </c>
      <c r="X9" s="42"/>
      <c r="Y9" s="42"/>
      <c r="Z9" s="42"/>
      <c r="AA9" s="42"/>
      <c r="AB9" s="42"/>
      <c r="AC9" s="42"/>
      <c r="AD9" s="42" t="s">
        <v>15</v>
      </c>
      <c r="AE9" s="42"/>
      <c r="AF9" s="42"/>
      <c r="AG9" s="42"/>
      <c r="AH9" s="42"/>
      <c r="AI9" s="42"/>
      <c r="AJ9" s="42"/>
      <c r="AK9" s="3"/>
      <c r="AL9" s="42" t="s">
        <v>16</v>
      </c>
      <c r="AM9" s="42"/>
      <c r="AN9" s="42"/>
      <c r="AO9" s="42"/>
      <c r="AP9" s="42"/>
      <c r="AQ9" s="42"/>
      <c r="AR9" s="42"/>
      <c r="AS9" s="42"/>
      <c r="AT9" s="42" t="s">
        <v>17</v>
      </c>
      <c r="AU9" s="42"/>
      <c r="AV9" s="42"/>
      <c r="AW9" s="42"/>
      <c r="AX9" s="42"/>
      <c r="AY9" s="42"/>
      <c r="AZ9" s="42"/>
      <c r="BA9" s="42"/>
      <c r="BB9" s="42" t="s">
        <v>18</v>
      </c>
      <c r="BC9" s="42"/>
      <c r="BD9" s="42"/>
      <c r="BE9" s="42"/>
      <c r="BF9" s="42"/>
      <c r="BG9" s="42"/>
      <c r="BH9" s="42"/>
      <c r="BI9" s="42"/>
      <c r="BJ9" s="3"/>
      <c r="BK9" s="3"/>
      <c r="BL9" s="48" t="s">
        <v>19</v>
      </c>
      <c r="BM9" s="49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43" t="str">
        <f>データ!M6</f>
        <v>-</v>
      </c>
      <c r="C10" s="43"/>
      <c r="D10" s="43"/>
      <c r="E10" s="43"/>
      <c r="F10" s="43"/>
      <c r="G10" s="43"/>
      <c r="H10" s="43"/>
      <c r="I10" s="43" t="str">
        <f>データ!N6</f>
        <v>該当数値なし</v>
      </c>
      <c r="J10" s="43"/>
      <c r="K10" s="43"/>
      <c r="L10" s="43"/>
      <c r="M10" s="43"/>
      <c r="N10" s="43"/>
      <c r="O10" s="43"/>
      <c r="P10" s="43">
        <f>データ!O6</f>
        <v>15.37</v>
      </c>
      <c r="Q10" s="43"/>
      <c r="R10" s="43"/>
      <c r="S10" s="43"/>
      <c r="T10" s="43"/>
      <c r="U10" s="43"/>
      <c r="V10" s="43"/>
      <c r="W10" s="43">
        <f>データ!P6</f>
        <v>106.74</v>
      </c>
      <c r="X10" s="43"/>
      <c r="Y10" s="43"/>
      <c r="Z10" s="43"/>
      <c r="AA10" s="43"/>
      <c r="AB10" s="43"/>
      <c r="AC10" s="43"/>
      <c r="AD10" s="47">
        <f>データ!Q6</f>
        <v>3672</v>
      </c>
      <c r="AE10" s="47"/>
      <c r="AF10" s="47"/>
      <c r="AG10" s="47"/>
      <c r="AH10" s="47"/>
      <c r="AI10" s="47"/>
      <c r="AJ10" s="47"/>
      <c r="AK10" s="2"/>
      <c r="AL10" s="47">
        <f>データ!U6</f>
        <v>3724</v>
      </c>
      <c r="AM10" s="47"/>
      <c r="AN10" s="47"/>
      <c r="AO10" s="47"/>
      <c r="AP10" s="47"/>
      <c r="AQ10" s="47"/>
      <c r="AR10" s="47"/>
      <c r="AS10" s="47"/>
      <c r="AT10" s="43">
        <f>データ!V6</f>
        <v>0.89</v>
      </c>
      <c r="AU10" s="43"/>
      <c r="AV10" s="43"/>
      <c r="AW10" s="43"/>
      <c r="AX10" s="43"/>
      <c r="AY10" s="43"/>
      <c r="AZ10" s="43"/>
      <c r="BA10" s="43"/>
      <c r="BB10" s="43">
        <f>データ!W6</f>
        <v>4184.2700000000004</v>
      </c>
      <c r="BC10" s="43"/>
      <c r="BD10" s="43"/>
      <c r="BE10" s="43"/>
      <c r="BF10" s="43"/>
      <c r="BG10" s="43"/>
      <c r="BH10" s="43"/>
      <c r="BI10" s="43"/>
      <c r="BJ10" s="2"/>
      <c r="BK10" s="2"/>
      <c r="BL10" s="50" t="s">
        <v>21</v>
      </c>
      <c r="BM10" s="51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2" t="s">
        <v>23</v>
      </c>
      <c r="BM11" s="52"/>
      <c r="BN11" s="52"/>
      <c r="BO11" s="52"/>
      <c r="BP11" s="52"/>
      <c r="BQ11" s="52"/>
      <c r="BR11" s="52"/>
      <c r="BS11" s="52"/>
      <c r="BT11" s="52"/>
      <c r="BU11" s="52"/>
      <c r="BV11" s="52"/>
      <c r="BW11" s="52"/>
      <c r="BX11" s="52"/>
      <c r="BY11" s="52"/>
      <c r="BZ11" s="52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2"/>
      <c r="BM12" s="52"/>
      <c r="BN12" s="52"/>
      <c r="BO12" s="52"/>
      <c r="BP12" s="52"/>
      <c r="BQ12" s="52"/>
      <c r="BR12" s="52"/>
      <c r="BS12" s="52"/>
      <c r="BT12" s="52"/>
      <c r="BU12" s="52"/>
      <c r="BV12" s="52"/>
      <c r="BW12" s="52"/>
      <c r="BX12" s="52"/>
      <c r="BY12" s="52"/>
      <c r="BZ12" s="52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3"/>
      <c r="BM13" s="53"/>
      <c r="BN13" s="53"/>
      <c r="BO13" s="53"/>
      <c r="BP13" s="53"/>
      <c r="BQ13" s="53"/>
      <c r="BR13" s="53"/>
      <c r="BS13" s="53"/>
      <c r="BT13" s="53"/>
      <c r="BU13" s="53"/>
      <c r="BV13" s="53"/>
      <c r="BW13" s="53"/>
      <c r="BX13" s="53"/>
      <c r="BY13" s="53"/>
      <c r="BZ13" s="53"/>
    </row>
    <row r="14" spans="1:78" ht="13.5" customHeight="1" x14ac:dyDescent="0.15">
      <c r="A14" s="2"/>
      <c r="B14" s="54" t="s">
        <v>24</v>
      </c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55"/>
      <c r="AJ14" s="55"/>
      <c r="AK14" s="55"/>
      <c r="AL14" s="55"/>
      <c r="AM14" s="55"/>
      <c r="AN14" s="55"/>
      <c r="AO14" s="55"/>
      <c r="AP14" s="55"/>
      <c r="AQ14" s="55"/>
      <c r="AR14" s="55"/>
      <c r="AS14" s="55"/>
      <c r="AT14" s="55"/>
      <c r="AU14" s="55"/>
      <c r="AV14" s="55"/>
      <c r="AW14" s="55"/>
      <c r="AX14" s="55"/>
      <c r="AY14" s="55"/>
      <c r="AZ14" s="55"/>
      <c r="BA14" s="55"/>
      <c r="BB14" s="55"/>
      <c r="BC14" s="55"/>
      <c r="BD14" s="55"/>
      <c r="BE14" s="55"/>
      <c r="BF14" s="55"/>
      <c r="BG14" s="55"/>
      <c r="BH14" s="55"/>
      <c r="BI14" s="55"/>
      <c r="BJ14" s="56"/>
      <c r="BK14" s="2"/>
      <c r="BL14" s="60" t="s">
        <v>25</v>
      </c>
      <c r="BM14" s="61"/>
      <c r="BN14" s="61"/>
      <c r="BO14" s="61"/>
      <c r="BP14" s="61"/>
      <c r="BQ14" s="61"/>
      <c r="BR14" s="61"/>
      <c r="BS14" s="61"/>
      <c r="BT14" s="61"/>
      <c r="BU14" s="61"/>
      <c r="BV14" s="61"/>
      <c r="BW14" s="61"/>
      <c r="BX14" s="61"/>
      <c r="BY14" s="61"/>
      <c r="BZ14" s="62"/>
    </row>
    <row r="15" spans="1:78" ht="13.5" customHeight="1" x14ac:dyDescent="0.15">
      <c r="A15" s="2"/>
      <c r="B15" s="57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  <c r="AI15" s="58"/>
      <c r="AJ15" s="58"/>
      <c r="AK15" s="58"/>
      <c r="AL15" s="58"/>
      <c r="AM15" s="58"/>
      <c r="AN15" s="58"/>
      <c r="AO15" s="58"/>
      <c r="AP15" s="58"/>
      <c r="AQ15" s="58"/>
      <c r="AR15" s="58"/>
      <c r="AS15" s="58"/>
      <c r="AT15" s="58"/>
      <c r="AU15" s="58"/>
      <c r="AV15" s="58"/>
      <c r="AW15" s="58"/>
      <c r="AX15" s="58"/>
      <c r="AY15" s="58"/>
      <c r="AZ15" s="58"/>
      <c r="BA15" s="58"/>
      <c r="BB15" s="58"/>
      <c r="BC15" s="58"/>
      <c r="BD15" s="58"/>
      <c r="BE15" s="58"/>
      <c r="BF15" s="58"/>
      <c r="BG15" s="58"/>
      <c r="BH15" s="58"/>
      <c r="BI15" s="58"/>
      <c r="BJ15" s="59"/>
      <c r="BK15" s="2"/>
      <c r="BL15" s="63"/>
      <c r="BM15" s="64"/>
      <c r="BN15" s="64"/>
      <c r="BO15" s="64"/>
      <c r="BP15" s="64"/>
      <c r="BQ15" s="64"/>
      <c r="BR15" s="64"/>
      <c r="BS15" s="64"/>
      <c r="BT15" s="64"/>
      <c r="BU15" s="64"/>
      <c r="BV15" s="64"/>
      <c r="BW15" s="64"/>
      <c r="BX15" s="64"/>
      <c r="BY15" s="64"/>
      <c r="BZ15" s="65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67" t="s">
        <v>110</v>
      </c>
      <c r="BM16" s="68"/>
      <c r="BN16" s="68"/>
      <c r="BO16" s="68"/>
      <c r="BP16" s="68"/>
      <c r="BQ16" s="68"/>
      <c r="BR16" s="68"/>
      <c r="BS16" s="68"/>
      <c r="BT16" s="68"/>
      <c r="BU16" s="68"/>
      <c r="BV16" s="68"/>
      <c r="BW16" s="68"/>
      <c r="BX16" s="68"/>
      <c r="BY16" s="68"/>
      <c r="BZ16" s="69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67"/>
      <c r="BM17" s="68"/>
      <c r="BN17" s="68"/>
      <c r="BO17" s="68"/>
      <c r="BP17" s="68"/>
      <c r="BQ17" s="68"/>
      <c r="BR17" s="68"/>
      <c r="BS17" s="68"/>
      <c r="BT17" s="68"/>
      <c r="BU17" s="68"/>
      <c r="BV17" s="68"/>
      <c r="BW17" s="68"/>
      <c r="BX17" s="68"/>
      <c r="BY17" s="68"/>
      <c r="BZ17" s="69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67"/>
      <c r="BM18" s="68"/>
      <c r="BN18" s="68"/>
      <c r="BO18" s="68"/>
      <c r="BP18" s="68"/>
      <c r="BQ18" s="68"/>
      <c r="BR18" s="68"/>
      <c r="BS18" s="68"/>
      <c r="BT18" s="68"/>
      <c r="BU18" s="68"/>
      <c r="BV18" s="68"/>
      <c r="BW18" s="68"/>
      <c r="BX18" s="68"/>
      <c r="BY18" s="68"/>
      <c r="BZ18" s="69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67"/>
      <c r="BM19" s="68"/>
      <c r="BN19" s="68"/>
      <c r="BO19" s="68"/>
      <c r="BP19" s="68"/>
      <c r="BQ19" s="68"/>
      <c r="BR19" s="68"/>
      <c r="BS19" s="68"/>
      <c r="BT19" s="68"/>
      <c r="BU19" s="68"/>
      <c r="BV19" s="68"/>
      <c r="BW19" s="68"/>
      <c r="BX19" s="68"/>
      <c r="BY19" s="68"/>
      <c r="BZ19" s="69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67"/>
      <c r="BM20" s="68"/>
      <c r="BN20" s="68"/>
      <c r="BO20" s="68"/>
      <c r="BP20" s="68"/>
      <c r="BQ20" s="68"/>
      <c r="BR20" s="68"/>
      <c r="BS20" s="68"/>
      <c r="BT20" s="68"/>
      <c r="BU20" s="68"/>
      <c r="BV20" s="68"/>
      <c r="BW20" s="68"/>
      <c r="BX20" s="68"/>
      <c r="BY20" s="68"/>
      <c r="BZ20" s="69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67"/>
      <c r="BM21" s="68"/>
      <c r="BN21" s="68"/>
      <c r="BO21" s="68"/>
      <c r="BP21" s="68"/>
      <c r="BQ21" s="68"/>
      <c r="BR21" s="68"/>
      <c r="BS21" s="68"/>
      <c r="BT21" s="68"/>
      <c r="BU21" s="68"/>
      <c r="BV21" s="68"/>
      <c r="BW21" s="68"/>
      <c r="BX21" s="68"/>
      <c r="BY21" s="68"/>
      <c r="BZ21" s="69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67"/>
      <c r="BM22" s="68"/>
      <c r="BN22" s="68"/>
      <c r="BO22" s="68"/>
      <c r="BP22" s="68"/>
      <c r="BQ22" s="68"/>
      <c r="BR22" s="68"/>
      <c r="BS22" s="68"/>
      <c r="BT22" s="68"/>
      <c r="BU22" s="68"/>
      <c r="BV22" s="68"/>
      <c r="BW22" s="68"/>
      <c r="BX22" s="68"/>
      <c r="BY22" s="68"/>
      <c r="BZ22" s="69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67"/>
      <c r="BM23" s="68"/>
      <c r="BN23" s="68"/>
      <c r="BO23" s="68"/>
      <c r="BP23" s="68"/>
      <c r="BQ23" s="68"/>
      <c r="BR23" s="68"/>
      <c r="BS23" s="68"/>
      <c r="BT23" s="68"/>
      <c r="BU23" s="68"/>
      <c r="BV23" s="68"/>
      <c r="BW23" s="68"/>
      <c r="BX23" s="68"/>
      <c r="BY23" s="68"/>
      <c r="BZ23" s="69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67"/>
      <c r="BM24" s="68"/>
      <c r="BN24" s="68"/>
      <c r="BO24" s="68"/>
      <c r="BP24" s="68"/>
      <c r="BQ24" s="68"/>
      <c r="BR24" s="68"/>
      <c r="BS24" s="68"/>
      <c r="BT24" s="68"/>
      <c r="BU24" s="68"/>
      <c r="BV24" s="68"/>
      <c r="BW24" s="68"/>
      <c r="BX24" s="68"/>
      <c r="BY24" s="68"/>
      <c r="BZ24" s="69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67"/>
      <c r="BM25" s="68"/>
      <c r="BN25" s="68"/>
      <c r="BO25" s="68"/>
      <c r="BP25" s="68"/>
      <c r="BQ25" s="68"/>
      <c r="BR25" s="68"/>
      <c r="BS25" s="68"/>
      <c r="BT25" s="68"/>
      <c r="BU25" s="68"/>
      <c r="BV25" s="68"/>
      <c r="BW25" s="68"/>
      <c r="BX25" s="68"/>
      <c r="BY25" s="68"/>
      <c r="BZ25" s="69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67"/>
      <c r="BM26" s="68"/>
      <c r="BN26" s="68"/>
      <c r="BO26" s="68"/>
      <c r="BP26" s="68"/>
      <c r="BQ26" s="68"/>
      <c r="BR26" s="68"/>
      <c r="BS26" s="68"/>
      <c r="BT26" s="68"/>
      <c r="BU26" s="68"/>
      <c r="BV26" s="68"/>
      <c r="BW26" s="68"/>
      <c r="BX26" s="68"/>
      <c r="BY26" s="68"/>
      <c r="BZ26" s="69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67"/>
      <c r="BM27" s="68"/>
      <c r="BN27" s="68"/>
      <c r="BO27" s="68"/>
      <c r="BP27" s="68"/>
      <c r="BQ27" s="68"/>
      <c r="BR27" s="68"/>
      <c r="BS27" s="68"/>
      <c r="BT27" s="68"/>
      <c r="BU27" s="68"/>
      <c r="BV27" s="68"/>
      <c r="BW27" s="68"/>
      <c r="BX27" s="68"/>
      <c r="BY27" s="68"/>
      <c r="BZ27" s="69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67"/>
      <c r="BM28" s="68"/>
      <c r="BN28" s="68"/>
      <c r="BO28" s="68"/>
      <c r="BP28" s="68"/>
      <c r="BQ28" s="68"/>
      <c r="BR28" s="68"/>
      <c r="BS28" s="68"/>
      <c r="BT28" s="68"/>
      <c r="BU28" s="68"/>
      <c r="BV28" s="68"/>
      <c r="BW28" s="68"/>
      <c r="BX28" s="68"/>
      <c r="BY28" s="68"/>
      <c r="BZ28" s="69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67"/>
      <c r="BM29" s="68"/>
      <c r="BN29" s="68"/>
      <c r="BO29" s="68"/>
      <c r="BP29" s="68"/>
      <c r="BQ29" s="68"/>
      <c r="BR29" s="68"/>
      <c r="BS29" s="68"/>
      <c r="BT29" s="68"/>
      <c r="BU29" s="68"/>
      <c r="BV29" s="68"/>
      <c r="BW29" s="68"/>
      <c r="BX29" s="68"/>
      <c r="BY29" s="68"/>
      <c r="BZ29" s="69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67"/>
      <c r="BM30" s="68"/>
      <c r="BN30" s="68"/>
      <c r="BO30" s="68"/>
      <c r="BP30" s="68"/>
      <c r="BQ30" s="68"/>
      <c r="BR30" s="68"/>
      <c r="BS30" s="68"/>
      <c r="BT30" s="68"/>
      <c r="BU30" s="68"/>
      <c r="BV30" s="68"/>
      <c r="BW30" s="68"/>
      <c r="BX30" s="68"/>
      <c r="BY30" s="68"/>
      <c r="BZ30" s="69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67"/>
      <c r="BM31" s="68"/>
      <c r="BN31" s="68"/>
      <c r="BO31" s="68"/>
      <c r="BP31" s="68"/>
      <c r="BQ31" s="68"/>
      <c r="BR31" s="68"/>
      <c r="BS31" s="68"/>
      <c r="BT31" s="68"/>
      <c r="BU31" s="68"/>
      <c r="BV31" s="68"/>
      <c r="BW31" s="68"/>
      <c r="BX31" s="68"/>
      <c r="BY31" s="68"/>
      <c r="BZ31" s="69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67"/>
      <c r="BM32" s="68"/>
      <c r="BN32" s="68"/>
      <c r="BO32" s="68"/>
      <c r="BP32" s="68"/>
      <c r="BQ32" s="68"/>
      <c r="BR32" s="68"/>
      <c r="BS32" s="68"/>
      <c r="BT32" s="68"/>
      <c r="BU32" s="68"/>
      <c r="BV32" s="68"/>
      <c r="BW32" s="68"/>
      <c r="BX32" s="68"/>
      <c r="BY32" s="68"/>
      <c r="BZ32" s="69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67"/>
      <c r="BM33" s="68"/>
      <c r="BN33" s="68"/>
      <c r="BO33" s="68"/>
      <c r="BP33" s="68"/>
      <c r="BQ33" s="68"/>
      <c r="BR33" s="68"/>
      <c r="BS33" s="68"/>
      <c r="BT33" s="68"/>
      <c r="BU33" s="68"/>
      <c r="BV33" s="68"/>
      <c r="BW33" s="68"/>
      <c r="BX33" s="68"/>
      <c r="BY33" s="68"/>
      <c r="BZ33" s="69"/>
    </row>
    <row r="34" spans="1:78" ht="13.5" customHeight="1" x14ac:dyDescent="0.15">
      <c r="A34" s="2"/>
      <c r="B34" s="16"/>
      <c r="C34" s="66" t="s">
        <v>26</v>
      </c>
      <c r="D34" s="66"/>
      <c r="E34" s="66"/>
      <c r="F34" s="66"/>
      <c r="G34" s="66"/>
      <c r="H34" s="66"/>
      <c r="I34" s="66"/>
      <c r="J34" s="66"/>
      <c r="K34" s="66"/>
      <c r="L34" s="66"/>
      <c r="M34" s="66"/>
      <c r="N34" s="66"/>
      <c r="O34" s="66"/>
      <c r="P34" s="66"/>
      <c r="Q34" s="19"/>
      <c r="R34" s="66" t="s">
        <v>27</v>
      </c>
      <c r="S34" s="66"/>
      <c r="T34" s="66"/>
      <c r="U34" s="66"/>
      <c r="V34" s="66"/>
      <c r="W34" s="66"/>
      <c r="X34" s="66"/>
      <c r="Y34" s="66"/>
      <c r="Z34" s="66"/>
      <c r="AA34" s="66"/>
      <c r="AB34" s="66"/>
      <c r="AC34" s="66"/>
      <c r="AD34" s="66"/>
      <c r="AE34" s="66"/>
      <c r="AF34" s="19"/>
      <c r="AG34" s="66" t="s">
        <v>28</v>
      </c>
      <c r="AH34" s="66"/>
      <c r="AI34" s="66"/>
      <c r="AJ34" s="66"/>
      <c r="AK34" s="66"/>
      <c r="AL34" s="66"/>
      <c r="AM34" s="66"/>
      <c r="AN34" s="66"/>
      <c r="AO34" s="66"/>
      <c r="AP34" s="66"/>
      <c r="AQ34" s="66"/>
      <c r="AR34" s="66"/>
      <c r="AS34" s="66"/>
      <c r="AT34" s="66"/>
      <c r="AU34" s="19"/>
      <c r="AV34" s="66" t="s">
        <v>29</v>
      </c>
      <c r="AW34" s="66"/>
      <c r="AX34" s="66"/>
      <c r="AY34" s="66"/>
      <c r="AZ34" s="66"/>
      <c r="BA34" s="66"/>
      <c r="BB34" s="66"/>
      <c r="BC34" s="66"/>
      <c r="BD34" s="66"/>
      <c r="BE34" s="66"/>
      <c r="BF34" s="66"/>
      <c r="BG34" s="66"/>
      <c r="BH34" s="66"/>
      <c r="BI34" s="66"/>
      <c r="BJ34" s="18"/>
      <c r="BK34" s="2"/>
      <c r="BL34" s="67"/>
      <c r="BM34" s="68"/>
      <c r="BN34" s="68"/>
      <c r="BO34" s="68"/>
      <c r="BP34" s="68"/>
      <c r="BQ34" s="68"/>
      <c r="BR34" s="68"/>
      <c r="BS34" s="68"/>
      <c r="BT34" s="68"/>
      <c r="BU34" s="68"/>
      <c r="BV34" s="68"/>
      <c r="BW34" s="68"/>
      <c r="BX34" s="68"/>
      <c r="BY34" s="68"/>
      <c r="BZ34" s="69"/>
    </row>
    <row r="35" spans="1:78" ht="13.5" customHeight="1" x14ac:dyDescent="0.15">
      <c r="A35" s="2"/>
      <c r="B35" s="16"/>
      <c r="C35" s="66"/>
      <c r="D35" s="66"/>
      <c r="E35" s="66"/>
      <c r="F35" s="66"/>
      <c r="G35" s="66"/>
      <c r="H35" s="66"/>
      <c r="I35" s="66"/>
      <c r="J35" s="66"/>
      <c r="K35" s="66"/>
      <c r="L35" s="66"/>
      <c r="M35" s="66"/>
      <c r="N35" s="66"/>
      <c r="O35" s="66"/>
      <c r="P35" s="66"/>
      <c r="Q35" s="19"/>
      <c r="R35" s="66"/>
      <c r="S35" s="66"/>
      <c r="T35" s="66"/>
      <c r="U35" s="66"/>
      <c r="V35" s="66"/>
      <c r="W35" s="66"/>
      <c r="X35" s="66"/>
      <c r="Y35" s="66"/>
      <c r="Z35" s="66"/>
      <c r="AA35" s="66"/>
      <c r="AB35" s="66"/>
      <c r="AC35" s="66"/>
      <c r="AD35" s="66"/>
      <c r="AE35" s="66"/>
      <c r="AF35" s="19"/>
      <c r="AG35" s="66"/>
      <c r="AH35" s="66"/>
      <c r="AI35" s="66"/>
      <c r="AJ35" s="66"/>
      <c r="AK35" s="66"/>
      <c r="AL35" s="66"/>
      <c r="AM35" s="66"/>
      <c r="AN35" s="66"/>
      <c r="AO35" s="66"/>
      <c r="AP35" s="66"/>
      <c r="AQ35" s="66"/>
      <c r="AR35" s="66"/>
      <c r="AS35" s="66"/>
      <c r="AT35" s="66"/>
      <c r="AU35" s="19"/>
      <c r="AV35" s="66"/>
      <c r="AW35" s="66"/>
      <c r="AX35" s="66"/>
      <c r="AY35" s="66"/>
      <c r="AZ35" s="66"/>
      <c r="BA35" s="66"/>
      <c r="BB35" s="66"/>
      <c r="BC35" s="66"/>
      <c r="BD35" s="66"/>
      <c r="BE35" s="66"/>
      <c r="BF35" s="66"/>
      <c r="BG35" s="66"/>
      <c r="BH35" s="66"/>
      <c r="BI35" s="66"/>
      <c r="BJ35" s="18"/>
      <c r="BK35" s="2"/>
      <c r="BL35" s="67"/>
      <c r="BM35" s="68"/>
      <c r="BN35" s="68"/>
      <c r="BO35" s="68"/>
      <c r="BP35" s="68"/>
      <c r="BQ35" s="68"/>
      <c r="BR35" s="68"/>
      <c r="BS35" s="68"/>
      <c r="BT35" s="68"/>
      <c r="BU35" s="68"/>
      <c r="BV35" s="68"/>
      <c r="BW35" s="68"/>
      <c r="BX35" s="68"/>
      <c r="BY35" s="68"/>
      <c r="BZ35" s="69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67"/>
      <c r="BM36" s="68"/>
      <c r="BN36" s="68"/>
      <c r="BO36" s="68"/>
      <c r="BP36" s="68"/>
      <c r="BQ36" s="68"/>
      <c r="BR36" s="68"/>
      <c r="BS36" s="68"/>
      <c r="BT36" s="68"/>
      <c r="BU36" s="68"/>
      <c r="BV36" s="68"/>
      <c r="BW36" s="68"/>
      <c r="BX36" s="68"/>
      <c r="BY36" s="68"/>
      <c r="BZ36" s="69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67"/>
      <c r="BM37" s="68"/>
      <c r="BN37" s="68"/>
      <c r="BO37" s="68"/>
      <c r="BP37" s="68"/>
      <c r="BQ37" s="68"/>
      <c r="BR37" s="68"/>
      <c r="BS37" s="68"/>
      <c r="BT37" s="68"/>
      <c r="BU37" s="68"/>
      <c r="BV37" s="68"/>
      <c r="BW37" s="68"/>
      <c r="BX37" s="68"/>
      <c r="BY37" s="68"/>
      <c r="BZ37" s="69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67"/>
      <c r="BM38" s="68"/>
      <c r="BN38" s="68"/>
      <c r="BO38" s="68"/>
      <c r="BP38" s="68"/>
      <c r="BQ38" s="68"/>
      <c r="BR38" s="68"/>
      <c r="BS38" s="68"/>
      <c r="BT38" s="68"/>
      <c r="BU38" s="68"/>
      <c r="BV38" s="68"/>
      <c r="BW38" s="68"/>
      <c r="BX38" s="68"/>
      <c r="BY38" s="68"/>
      <c r="BZ38" s="69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67"/>
      <c r="BM39" s="68"/>
      <c r="BN39" s="68"/>
      <c r="BO39" s="68"/>
      <c r="BP39" s="68"/>
      <c r="BQ39" s="68"/>
      <c r="BR39" s="68"/>
      <c r="BS39" s="68"/>
      <c r="BT39" s="68"/>
      <c r="BU39" s="68"/>
      <c r="BV39" s="68"/>
      <c r="BW39" s="68"/>
      <c r="BX39" s="68"/>
      <c r="BY39" s="68"/>
      <c r="BZ39" s="69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67"/>
      <c r="BM40" s="68"/>
      <c r="BN40" s="68"/>
      <c r="BO40" s="68"/>
      <c r="BP40" s="68"/>
      <c r="BQ40" s="68"/>
      <c r="BR40" s="68"/>
      <c r="BS40" s="68"/>
      <c r="BT40" s="68"/>
      <c r="BU40" s="68"/>
      <c r="BV40" s="68"/>
      <c r="BW40" s="68"/>
      <c r="BX40" s="68"/>
      <c r="BY40" s="68"/>
      <c r="BZ40" s="69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67"/>
      <c r="BM41" s="68"/>
      <c r="BN41" s="68"/>
      <c r="BO41" s="68"/>
      <c r="BP41" s="68"/>
      <c r="BQ41" s="68"/>
      <c r="BR41" s="68"/>
      <c r="BS41" s="68"/>
      <c r="BT41" s="68"/>
      <c r="BU41" s="68"/>
      <c r="BV41" s="68"/>
      <c r="BW41" s="68"/>
      <c r="BX41" s="68"/>
      <c r="BY41" s="68"/>
      <c r="BZ41" s="69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67"/>
      <c r="BM42" s="68"/>
      <c r="BN42" s="68"/>
      <c r="BO42" s="68"/>
      <c r="BP42" s="68"/>
      <c r="BQ42" s="68"/>
      <c r="BR42" s="68"/>
      <c r="BS42" s="68"/>
      <c r="BT42" s="68"/>
      <c r="BU42" s="68"/>
      <c r="BV42" s="68"/>
      <c r="BW42" s="68"/>
      <c r="BX42" s="68"/>
      <c r="BY42" s="68"/>
      <c r="BZ42" s="69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67"/>
      <c r="BM43" s="68"/>
      <c r="BN43" s="68"/>
      <c r="BO43" s="68"/>
      <c r="BP43" s="68"/>
      <c r="BQ43" s="68"/>
      <c r="BR43" s="68"/>
      <c r="BS43" s="68"/>
      <c r="BT43" s="68"/>
      <c r="BU43" s="68"/>
      <c r="BV43" s="68"/>
      <c r="BW43" s="68"/>
      <c r="BX43" s="68"/>
      <c r="BY43" s="68"/>
      <c r="BZ43" s="69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70"/>
      <c r="BM44" s="71"/>
      <c r="BN44" s="71"/>
      <c r="BO44" s="71"/>
      <c r="BP44" s="71"/>
      <c r="BQ44" s="71"/>
      <c r="BR44" s="71"/>
      <c r="BS44" s="71"/>
      <c r="BT44" s="71"/>
      <c r="BU44" s="71"/>
      <c r="BV44" s="71"/>
      <c r="BW44" s="71"/>
      <c r="BX44" s="71"/>
      <c r="BY44" s="71"/>
      <c r="BZ44" s="72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0" t="s">
        <v>30</v>
      </c>
      <c r="BM45" s="61"/>
      <c r="BN45" s="61"/>
      <c r="BO45" s="61"/>
      <c r="BP45" s="61"/>
      <c r="BQ45" s="61"/>
      <c r="BR45" s="61"/>
      <c r="BS45" s="61"/>
      <c r="BT45" s="61"/>
      <c r="BU45" s="61"/>
      <c r="BV45" s="61"/>
      <c r="BW45" s="61"/>
      <c r="BX45" s="61"/>
      <c r="BY45" s="61"/>
      <c r="BZ45" s="62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3"/>
      <c r="BM46" s="64"/>
      <c r="BN46" s="64"/>
      <c r="BO46" s="64"/>
      <c r="BP46" s="64"/>
      <c r="BQ46" s="64"/>
      <c r="BR46" s="64"/>
      <c r="BS46" s="64"/>
      <c r="BT46" s="64"/>
      <c r="BU46" s="64"/>
      <c r="BV46" s="64"/>
      <c r="BW46" s="64"/>
      <c r="BX46" s="64"/>
      <c r="BY46" s="64"/>
      <c r="BZ46" s="65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67" t="s">
        <v>108</v>
      </c>
      <c r="BM47" s="68"/>
      <c r="BN47" s="68"/>
      <c r="BO47" s="68"/>
      <c r="BP47" s="68"/>
      <c r="BQ47" s="68"/>
      <c r="BR47" s="68"/>
      <c r="BS47" s="68"/>
      <c r="BT47" s="68"/>
      <c r="BU47" s="68"/>
      <c r="BV47" s="68"/>
      <c r="BW47" s="68"/>
      <c r="BX47" s="68"/>
      <c r="BY47" s="68"/>
      <c r="BZ47" s="69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67"/>
      <c r="BM48" s="68"/>
      <c r="BN48" s="68"/>
      <c r="BO48" s="68"/>
      <c r="BP48" s="68"/>
      <c r="BQ48" s="68"/>
      <c r="BR48" s="68"/>
      <c r="BS48" s="68"/>
      <c r="BT48" s="68"/>
      <c r="BU48" s="68"/>
      <c r="BV48" s="68"/>
      <c r="BW48" s="68"/>
      <c r="BX48" s="68"/>
      <c r="BY48" s="68"/>
      <c r="BZ48" s="69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67"/>
      <c r="BM49" s="68"/>
      <c r="BN49" s="68"/>
      <c r="BO49" s="68"/>
      <c r="BP49" s="68"/>
      <c r="BQ49" s="68"/>
      <c r="BR49" s="68"/>
      <c r="BS49" s="68"/>
      <c r="BT49" s="68"/>
      <c r="BU49" s="68"/>
      <c r="BV49" s="68"/>
      <c r="BW49" s="68"/>
      <c r="BX49" s="68"/>
      <c r="BY49" s="68"/>
      <c r="BZ49" s="69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67"/>
      <c r="BM50" s="68"/>
      <c r="BN50" s="68"/>
      <c r="BO50" s="68"/>
      <c r="BP50" s="68"/>
      <c r="BQ50" s="68"/>
      <c r="BR50" s="68"/>
      <c r="BS50" s="68"/>
      <c r="BT50" s="68"/>
      <c r="BU50" s="68"/>
      <c r="BV50" s="68"/>
      <c r="BW50" s="68"/>
      <c r="BX50" s="68"/>
      <c r="BY50" s="68"/>
      <c r="BZ50" s="69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67"/>
      <c r="BM51" s="68"/>
      <c r="BN51" s="68"/>
      <c r="BO51" s="68"/>
      <c r="BP51" s="68"/>
      <c r="BQ51" s="68"/>
      <c r="BR51" s="68"/>
      <c r="BS51" s="68"/>
      <c r="BT51" s="68"/>
      <c r="BU51" s="68"/>
      <c r="BV51" s="68"/>
      <c r="BW51" s="68"/>
      <c r="BX51" s="68"/>
      <c r="BY51" s="68"/>
      <c r="BZ51" s="69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67"/>
      <c r="BM52" s="68"/>
      <c r="BN52" s="68"/>
      <c r="BO52" s="68"/>
      <c r="BP52" s="68"/>
      <c r="BQ52" s="68"/>
      <c r="BR52" s="68"/>
      <c r="BS52" s="68"/>
      <c r="BT52" s="68"/>
      <c r="BU52" s="68"/>
      <c r="BV52" s="68"/>
      <c r="BW52" s="68"/>
      <c r="BX52" s="68"/>
      <c r="BY52" s="68"/>
      <c r="BZ52" s="69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67"/>
      <c r="BM53" s="68"/>
      <c r="BN53" s="68"/>
      <c r="BO53" s="68"/>
      <c r="BP53" s="68"/>
      <c r="BQ53" s="68"/>
      <c r="BR53" s="68"/>
      <c r="BS53" s="68"/>
      <c r="BT53" s="68"/>
      <c r="BU53" s="68"/>
      <c r="BV53" s="68"/>
      <c r="BW53" s="68"/>
      <c r="BX53" s="68"/>
      <c r="BY53" s="68"/>
      <c r="BZ53" s="69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67"/>
      <c r="BM54" s="68"/>
      <c r="BN54" s="68"/>
      <c r="BO54" s="68"/>
      <c r="BP54" s="68"/>
      <c r="BQ54" s="68"/>
      <c r="BR54" s="68"/>
      <c r="BS54" s="68"/>
      <c r="BT54" s="68"/>
      <c r="BU54" s="68"/>
      <c r="BV54" s="68"/>
      <c r="BW54" s="68"/>
      <c r="BX54" s="68"/>
      <c r="BY54" s="68"/>
      <c r="BZ54" s="69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67"/>
      <c r="BM55" s="68"/>
      <c r="BN55" s="68"/>
      <c r="BO55" s="68"/>
      <c r="BP55" s="68"/>
      <c r="BQ55" s="68"/>
      <c r="BR55" s="68"/>
      <c r="BS55" s="68"/>
      <c r="BT55" s="68"/>
      <c r="BU55" s="68"/>
      <c r="BV55" s="68"/>
      <c r="BW55" s="68"/>
      <c r="BX55" s="68"/>
      <c r="BY55" s="68"/>
      <c r="BZ55" s="69"/>
    </row>
    <row r="56" spans="1:78" ht="13.5" customHeight="1" x14ac:dyDescent="0.15">
      <c r="A56" s="2"/>
      <c r="B56" s="16"/>
      <c r="C56" s="66" t="s">
        <v>31</v>
      </c>
      <c r="D56" s="66"/>
      <c r="E56" s="66"/>
      <c r="F56" s="66"/>
      <c r="G56" s="66"/>
      <c r="H56" s="66"/>
      <c r="I56" s="66"/>
      <c r="J56" s="66"/>
      <c r="K56" s="66"/>
      <c r="L56" s="66"/>
      <c r="M56" s="66"/>
      <c r="N56" s="66"/>
      <c r="O56" s="66"/>
      <c r="P56" s="66"/>
      <c r="Q56" s="19"/>
      <c r="R56" s="66" t="s">
        <v>32</v>
      </c>
      <c r="S56" s="66"/>
      <c r="T56" s="66"/>
      <c r="U56" s="66"/>
      <c r="V56" s="66"/>
      <c r="W56" s="66"/>
      <c r="X56" s="66"/>
      <c r="Y56" s="66"/>
      <c r="Z56" s="66"/>
      <c r="AA56" s="66"/>
      <c r="AB56" s="66"/>
      <c r="AC56" s="66"/>
      <c r="AD56" s="66"/>
      <c r="AE56" s="66"/>
      <c r="AF56" s="19"/>
      <c r="AG56" s="66" t="s">
        <v>33</v>
      </c>
      <c r="AH56" s="66"/>
      <c r="AI56" s="66"/>
      <c r="AJ56" s="66"/>
      <c r="AK56" s="66"/>
      <c r="AL56" s="66"/>
      <c r="AM56" s="66"/>
      <c r="AN56" s="66"/>
      <c r="AO56" s="66"/>
      <c r="AP56" s="66"/>
      <c r="AQ56" s="66"/>
      <c r="AR56" s="66"/>
      <c r="AS56" s="66"/>
      <c r="AT56" s="66"/>
      <c r="AU56" s="19"/>
      <c r="AV56" s="66" t="s">
        <v>34</v>
      </c>
      <c r="AW56" s="66"/>
      <c r="AX56" s="66"/>
      <c r="AY56" s="66"/>
      <c r="AZ56" s="66"/>
      <c r="BA56" s="66"/>
      <c r="BB56" s="66"/>
      <c r="BC56" s="66"/>
      <c r="BD56" s="66"/>
      <c r="BE56" s="66"/>
      <c r="BF56" s="66"/>
      <c r="BG56" s="66"/>
      <c r="BH56" s="66"/>
      <c r="BI56" s="66"/>
      <c r="BJ56" s="18"/>
      <c r="BK56" s="2"/>
      <c r="BL56" s="67"/>
      <c r="BM56" s="68"/>
      <c r="BN56" s="68"/>
      <c r="BO56" s="68"/>
      <c r="BP56" s="68"/>
      <c r="BQ56" s="68"/>
      <c r="BR56" s="68"/>
      <c r="BS56" s="68"/>
      <c r="BT56" s="68"/>
      <c r="BU56" s="68"/>
      <c r="BV56" s="68"/>
      <c r="BW56" s="68"/>
      <c r="BX56" s="68"/>
      <c r="BY56" s="68"/>
      <c r="BZ56" s="69"/>
    </row>
    <row r="57" spans="1:78" ht="13.5" customHeight="1" x14ac:dyDescent="0.15">
      <c r="A57" s="2"/>
      <c r="B57" s="16"/>
      <c r="C57" s="66"/>
      <c r="D57" s="66"/>
      <c r="E57" s="66"/>
      <c r="F57" s="66"/>
      <c r="G57" s="66"/>
      <c r="H57" s="66"/>
      <c r="I57" s="66"/>
      <c r="J57" s="66"/>
      <c r="K57" s="66"/>
      <c r="L57" s="66"/>
      <c r="M57" s="66"/>
      <c r="N57" s="66"/>
      <c r="O57" s="66"/>
      <c r="P57" s="66"/>
      <c r="Q57" s="19"/>
      <c r="R57" s="66"/>
      <c r="S57" s="66"/>
      <c r="T57" s="66"/>
      <c r="U57" s="66"/>
      <c r="V57" s="66"/>
      <c r="W57" s="66"/>
      <c r="X57" s="66"/>
      <c r="Y57" s="66"/>
      <c r="Z57" s="66"/>
      <c r="AA57" s="66"/>
      <c r="AB57" s="66"/>
      <c r="AC57" s="66"/>
      <c r="AD57" s="66"/>
      <c r="AE57" s="66"/>
      <c r="AF57" s="19"/>
      <c r="AG57" s="66"/>
      <c r="AH57" s="66"/>
      <c r="AI57" s="66"/>
      <c r="AJ57" s="66"/>
      <c r="AK57" s="66"/>
      <c r="AL57" s="66"/>
      <c r="AM57" s="66"/>
      <c r="AN57" s="66"/>
      <c r="AO57" s="66"/>
      <c r="AP57" s="66"/>
      <c r="AQ57" s="66"/>
      <c r="AR57" s="66"/>
      <c r="AS57" s="66"/>
      <c r="AT57" s="66"/>
      <c r="AU57" s="19"/>
      <c r="AV57" s="66"/>
      <c r="AW57" s="66"/>
      <c r="AX57" s="66"/>
      <c r="AY57" s="66"/>
      <c r="AZ57" s="66"/>
      <c r="BA57" s="66"/>
      <c r="BB57" s="66"/>
      <c r="BC57" s="66"/>
      <c r="BD57" s="66"/>
      <c r="BE57" s="66"/>
      <c r="BF57" s="66"/>
      <c r="BG57" s="66"/>
      <c r="BH57" s="66"/>
      <c r="BI57" s="66"/>
      <c r="BJ57" s="18"/>
      <c r="BK57" s="2"/>
      <c r="BL57" s="67"/>
      <c r="BM57" s="68"/>
      <c r="BN57" s="68"/>
      <c r="BO57" s="68"/>
      <c r="BP57" s="68"/>
      <c r="BQ57" s="68"/>
      <c r="BR57" s="68"/>
      <c r="BS57" s="68"/>
      <c r="BT57" s="68"/>
      <c r="BU57" s="68"/>
      <c r="BV57" s="68"/>
      <c r="BW57" s="68"/>
      <c r="BX57" s="68"/>
      <c r="BY57" s="68"/>
      <c r="BZ57" s="69"/>
    </row>
    <row r="58" spans="1:78" ht="13.5" customHeight="1" x14ac:dyDescent="0.15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67"/>
      <c r="BM58" s="68"/>
      <c r="BN58" s="68"/>
      <c r="BO58" s="68"/>
      <c r="BP58" s="68"/>
      <c r="BQ58" s="68"/>
      <c r="BR58" s="68"/>
      <c r="BS58" s="68"/>
      <c r="BT58" s="68"/>
      <c r="BU58" s="68"/>
      <c r="BV58" s="68"/>
      <c r="BW58" s="68"/>
      <c r="BX58" s="68"/>
      <c r="BY58" s="68"/>
      <c r="BZ58" s="69"/>
    </row>
    <row r="59" spans="1:78" ht="13.5" customHeight="1" x14ac:dyDescent="0.15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67"/>
      <c r="BM59" s="68"/>
      <c r="BN59" s="68"/>
      <c r="BO59" s="68"/>
      <c r="BP59" s="68"/>
      <c r="BQ59" s="68"/>
      <c r="BR59" s="68"/>
      <c r="BS59" s="68"/>
      <c r="BT59" s="68"/>
      <c r="BU59" s="68"/>
      <c r="BV59" s="68"/>
      <c r="BW59" s="68"/>
      <c r="BX59" s="68"/>
      <c r="BY59" s="68"/>
      <c r="BZ59" s="69"/>
    </row>
    <row r="60" spans="1:78" ht="13.5" customHeight="1" x14ac:dyDescent="0.15">
      <c r="A60" s="2"/>
      <c r="B60" s="57" t="s">
        <v>35</v>
      </c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  <c r="Y60" s="58"/>
      <c r="Z60" s="58"/>
      <c r="AA60" s="58"/>
      <c r="AB60" s="58"/>
      <c r="AC60" s="58"/>
      <c r="AD60" s="58"/>
      <c r="AE60" s="58"/>
      <c r="AF60" s="58"/>
      <c r="AG60" s="58"/>
      <c r="AH60" s="58"/>
      <c r="AI60" s="58"/>
      <c r="AJ60" s="58"/>
      <c r="AK60" s="58"/>
      <c r="AL60" s="58"/>
      <c r="AM60" s="58"/>
      <c r="AN60" s="58"/>
      <c r="AO60" s="58"/>
      <c r="AP60" s="58"/>
      <c r="AQ60" s="58"/>
      <c r="AR60" s="58"/>
      <c r="AS60" s="58"/>
      <c r="AT60" s="58"/>
      <c r="AU60" s="58"/>
      <c r="AV60" s="58"/>
      <c r="AW60" s="58"/>
      <c r="AX60" s="58"/>
      <c r="AY60" s="58"/>
      <c r="AZ60" s="58"/>
      <c r="BA60" s="58"/>
      <c r="BB60" s="58"/>
      <c r="BC60" s="58"/>
      <c r="BD60" s="58"/>
      <c r="BE60" s="58"/>
      <c r="BF60" s="58"/>
      <c r="BG60" s="58"/>
      <c r="BH60" s="58"/>
      <c r="BI60" s="58"/>
      <c r="BJ60" s="59"/>
      <c r="BK60" s="2"/>
      <c r="BL60" s="67"/>
      <c r="BM60" s="68"/>
      <c r="BN60" s="68"/>
      <c r="BO60" s="68"/>
      <c r="BP60" s="68"/>
      <c r="BQ60" s="68"/>
      <c r="BR60" s="68"/>
      <c r="BS60" s="68"/>
      <c r="BT60" s="68"/>
      <c r="BU60" s="68"/>
      <c r="BV60" s="68"/>
      <c r="BW60" s="68"/>
      <c r="BX60" s="68"/>
      <c r="BY60" s="68"/>
      <c r="BZ60" s="69"/>
    </row>
    <row r="61" spans="1:78" ht="13.5" customHeight="1" x14ac:dyDescent="0.15">
      <c r="A61" s="2"/>
      <c r="B61" s="57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58"/>
      <c r="AA61" s="58"/>
      <c r="AB61" s="58"/>
      <c r="AC61" s="58"/>
      <c r="AD61" s="58"/>
      <c r="AE61" s="58"/>
      <c r="AF61" s="58"/>
      <c r="AG61" s="58"/>
      <c r="AH61" s="58"/>
      <c r="AI61" s="58"/>
      <c r="AJ61" s="58"/>
      <c r="AK61" s="58"/>
      <c r="AL61" s="58"/>
      <c r="AM61" s="58"/>
      <c r="AN61" s="58"/>
      <c r="AO61" s="58"/>
      <c r="AP61" s="58"/>
      <c r="AQ61" s="58"/>
      <c r="AR61" s="58"/>
      <c r="AS61" s="58"/>
      <c r="AT61" s="58"/>
      <c r="AU61" s="58"/>
      <c r="AV61" s="58"/>
      <c r="AW61" s="58"/>
      <c r="AX61" s="58"/>
      <c r="AY61" s="58"/>
      <c r="AZ61" s="58"/>
      <c r="BA61" s="58"/>
      <c r="BB61" s="58"/>
      <c r="BC61" s="58"/>
      <c r="BD61" s="58"/>
      <c r="BE61" s="58"/>
      <c r="BF61" s="58"/>
      <c r="BG61" s="58"/>
      <c r="BH61" s="58"/>
      <c r="BI61" s="58"/>
      <c r="BJ61" s="59"/>
      <c r="BK61" s="2"/>
      <c r="BL61" s="67"/>
      <c r="BM61" s="68"/>
      <c r="BN61" s="68"/>
      <c r="BO61" s="68"/>
      <c r="BP61" s="68"/>
      <c r="BQ61" s="68"/>
      <c r="BR61" s="68"/>
      <c r="BS61" s="68"/>
      <c r="BT61" s="68"/>
      <c r="BU61" s="68"/>
      <c r="BV61" s="68"/>
      <c r="BW61" s="68"/>
      <c r="BX61" s="68"/>
      <c r="BY61" s="68"/>
      <c r="BZ61" s="69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67"/>
      <c r="BM62" s="68"/>
      <c r="BN62" s="68"/>
      <c r="BO62" s="68"/>
      <c r="BP62" s="68"/>
      <c r="BQ62" s="68"/>
      <c r="BR62" s="68"/>
      <c r="BS62" s="68"/>
      <c r="BT62" s="68"/>
      <c r="BU62" s="68"/>
      <c r="BV62" s="68"/>
      <c r="BW62" s="68"/>
      <c r="BX62" s="68"/>
      <c r="BY62" s="68"/>
      <c r="BZ62" s="69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70"/>
      <c r="BM63" s="71"/>
      <c r="BN63" s="71"/>
      <c r="BO63" s="71"/>
      <c r="BP63" s="71"/>
      <c r="BQ63" s="71"/>
      <c r="BR63" s="71"/>
      <c r="BS63" s="71"/>
      <c r="BT63" s="71"/>
      <c r="BU63" s="71"/>
      <c r="BV63" s="71"/>
      <c r="BW63" s="71"/>
      <c r="BX63" s="71"/>
      <c r="BY63" s="71"/>
      <c r="BZ63" s="72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0" t="s">
        <v>36</v>
      </c>
      <c r="BM64" s="61"/>
      <c r="BN64" s="61"/>
      <c r="BO64" s="61"/>
      <c r="BP64" s="61"/>
      <c r="BQ64" s="61"/>
      <c r="BR64" s="61"/>
      <c r="BS64" s="61"/>
      <c r="BT64" s="61"/>
      <c r="BU64" s="61"/>
      <c r="BV64" s="61"/>
      <c r="BW64" s="61"/>
      <c r="BX64" s="61"/>
      <c r="BY64" s="61"/>
      <c r="BZ64" s="62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3"/>
      <c r="BM65" s="64"/>
      <c r="BN65" s="64"/>
      <c r="BO65" s="64"/>
      <c r="BP65" s="64"/>
      <c r="BQ65" s="64"/>
      <c r="BR65" s="64"/>
      <c r="BS65" s="64"/>
      <c r="BT65" s="64"/>
      <c r="BU65" s="64"/>
      <c r="BV65" s="64"/>
      <c r="BW65" s="64"/>
      <c r="BX65" s="64"/>
      <c r="BY65" s="64"/>
      <c r="BZ65" s="65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67" t="s">
        <v>109</v>
      </c>
      <c r="BM66" s="68"/>
      <c r="BN66" s="68"/>
      <c r="BO66" s="68"/>
      <c r="BP66" s="68"/>
      <c r="BQ66" s="68"/>
      <c r="BR66" s="68"/>
      <c r="BS66" s="68"/>
      <c r="BT66" s="68"/>
      <c r="BU66" s="68"/>
      <c r="BV66" s="68"/>
      <c r="BW66" s="68"/>
      <c r="BX66" s="68"/>
      <c r="BY66" s="68"/>
      <c r="BZ66" s="69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67"/>
      <c r="BM67" s="68"/>
      <c r="BN67" s="68"/>
      <c r="BO67" s="68"/>
      <c r="BP67" s="68"/>
      <c r="BQ67" s="68"/>
      <c r="BR67" s="68"/>
      <c r="BS67" s="68"/>
      <c r="BT67" s="68"/>
      <c r="BU67" s="68"/>
      <c r="BV67" s="68"/>
      <c r="BW67" s="68"/>
      <c r="BX67" s="68"/>
      <c r="BY67" s="68"/>
      <c r="BZ67" s="69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67"/>
      <c r="BM68" s="68"/>
      <c r="BN68" s="68"/>
      <c r="BO68" s="68"/>
      <c r="BP68" s="68"/>
      <c r="BQ68" s="68"/>
      <c r="BR68" s="68"/>
      <c r="BS68" s="68"/>
      <c r="BT68" s="68"/>
      <c r="BU68" s="68"/>
      <c r="BV68" s="68"/>
      <c r="BW68" s="68"/>
      <c r="BX68" s="68"/>
      <c r="BY68" s="68"/>
      <c r="BZ68" s="69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67"/>
      <c r="BM69" s="68"/>
      <c r="BN69" s="68"/>
      <c r="BO69" s="68"/>
      <c r="BP69" s="68"/>
      <c r="BQ69" s="68"/>
      <c r="BR69" s="68"/>
      <c r="BS69" s="68"/>
      <c r="BT69" s="68"/>
      <c r="BU69" s="68"/>
      <c r="BV69" s="68"/>
      <c r="BW69" s="68"/>
      <c r="BX69" s="68"/>
      <c r="BY69" s="68"/>
      <c r="BZ69" s="69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67"/>
      <c r="BM70" s="68"/>
      <c r="BN70" s="68"/>
      <c r="BO70" s="68"/>
      <c r="BP70" s="68"/>
      <c r="BQ70" s="68"/>
      <c r="BR70" s="68"/>
      <c r="BS70" s="68"/>
      <c r="BT70" s="68"/>
      <c r="BU70" s="68"/>
      <c r="BV70" s="68"/>
      <c r="BW70" s="68"/>
      <c r="BX70" s="68"/>
      <c r="BY70" s="68"/>
      <c r="BZ70" s="69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67"/>
      <c r="BM71" s="68"/>
      <c r="BN71" s="68"/>
      <c r="BO71" s="68"/>
      <c r="BP71" s="68"/>
      <c r="BQ71" s="68"/>
      <c r="BR71" s="68"/>
      <c r="BS71" s="68"/>
      <c r="BT71" s="68"/>
      <c r="BU71" s="68"/>
      <c r="BV71" s="68"/>
      <c r="BW71" s="68"/>
      <c r="BX71" s="68"/>
      <c r="BY71" s="68"/>
      <c r="BZ71" s="69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67"/>
      <c r="BM72" s="68"/>
      <c r="BN72" s="68"/>
      <c r="BO72" s="68"/>
      <c r="BP72" s="68"/>
      <c r="BQ72" s="68"/>
      <c r="BR72" s="68"/>
      <c r="BS72" s="68"/>
      <c r="BT72" s="68"/>
      <c r="BU72" s="68"/>
      <c r="BV72" s="68"/>
      <c r="BW72" s="68"/>
      <c r="BX72" s="68"/>
      <c r="BY72" s="68"/>
      <c r="BZ72" s="69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67"/>
      <c r="BM73" s="68"/>
      <c r="BN73" s="68"/>
      <c r="BO73" s="68"/>
      <c r="BP73" s="68"/>
      <c r="BQ73" s="68"/>
      <c r="BR73" s="68"/>
      <c r="BS73" s="68"/>
      <c r="BT73" s="68"/>
      <c r="BU73" s="68"/>
      <c r="BV73" s="68"/>
      <c r="BW73" s="68"/>
      <c r="BX73" s="68"/>
      <c r="BY73" s="68"/>
      <c r="BZ73" s="69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67"/>
      <c r="BM74" s="68"/>
      <c r="BN74" s="68"/>
      <c r="BO74" s="68"/>
      <c r="BP74" s="68"/>
      <c r="BQ74" s="68"/>
      <c r="BR74" s="68"/>
      <c r="BS74" s="68"/>
      <c r="BT74" s="68"/>
      <c r="BU74" s="68"/>
      <c r="BV74" s="68"/>
      <c r="BW74" s="68"/>
      <c r="BX74" s="68"/>
      <c r="BY74" s="68"/>
      <c r="BZ74" s="69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67"/>
      <c r="BM75" s="68"/>
      <c r="BN75" s="68"/>
      <c r="BO75" s="68"/>
      <c r="BP75" s="68"/>
      <c r="BQ75" s="68"/>
      <c r="BR75" s="68"/>
      <c r="BS75" s="68"/>
      <c r="BT75" s="68"/>
      <c r="BU75" s="68"/>
      <c r="BV75" s="68"/>
      <c r="BW75" s="68"/>
      <c r="BX75" s="68"/>
      <c r="BY75" s="68"/>
      <c r="BZ75" s="69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67"/>
      <c r="BM76" s="68"/>
      <c r="BN76" s="68"/>
      <c r="BO76" s="68"/>
      <c r="BP76" s="68"/>
      <c r="BQ76" s="68"/>
      <c r="BR76" s="68"/>
      <c r="BS76" s="68"/>
      <c r="BT76" s="68"/>
      <c r="BU76" s="68"/>
      <c r="BV76" s="68"/>
      <c r="BW76" s="68"/>
      <c r="BX76" s="68"/>
      <c r="BY76" s="68"/>
      <c r="BZ76" s="69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67"/>
      <c r="BM77" s="68"/>
      <c r="BN77" s="68"/>
      <c r="BO77" s="68"/>
      <c r="BP77" s="68"/>
      <c r="BQ77" s="68"/>
      <c r="BR77" s="68"/>
      <c r="BS77" s="68"/>
      <c r="BT77" s="68"/>
      <c r="BU77" s="68"/>
      <c r="BV77" s="68"/>
      <c r="BW77" s="68"/>
      <c r="BX77" s="68"/>
      <c r="BY77" s="68"/>
      <c r="BZ77" s="69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67"/>
      <c r="BM78" s="68"/>
      <c r="BN78" s="68"/>
      <c r="BO78" s="68"/>
      <c r="BP78" s="68"/>
      <c r="BQ78" s="68"/>
      <c r="BR78" s="68"/>
      <c r="BS78" s="68"/>
      <c r="BT78" s="68"/>
      <c r="BU78" s="68"/>
      <c r="BV78" s="68"/>
      <c r="BW78" s="68"/>
      <c r="BX78" s="68"/>
      <c r="BY78" s="68"/>
      <c r="BZ78" s="69"/>
    </row>
    <row r="79" spans="1:78" ht="13.5" customHeight="1" x14ac:dyDescent="0.15">
      <c r="A79" s="2"/>
      <c r="B79" s="16"/>
      <c r="C79" s="66" t="s">
        <v>37</v>
      </c>
      <c r="D79" s="66"/>
      <c r="E79" s="66"/>
      <c r="F79" s="66"/>
      <c r="G79" s="66"/>
      <c r="H79" s="66"/>
      <c r="I79" s="66"/>
      <c r="J79" s="66"/>
      <c r="K79" s="66"/>
      <c r="L79" s="66"/>
      <c r="M79" s="66"/>
      <c r="N79" s="66"/>
      <c r="O79" s="66"/>
      <c r="P79" s="66"/>
      <c r="Q79" s="66"/>
      <c r="R79" s="66"/>
      <c r="S79" s="66"/>
      <c r="T79" s="66"/>
      <c r="U79" s="19"/>
      <c r="V79" s="19"/>
      <c r="W79" s="66" t="s">
        <v>38</v>
      </c>
      <c r="X79" s="66"/>
      <c r="Y79" s="66"/>
      <c r="Z79" s="66"/>
      <c r="AA79" s="66"/>
      <c r="AB79" s="66"/>
      <c r="AC79" s="66"/>
      <c r="AD79" s="66"/>
      <c r="AE79" s="66"/>
      <c r="AF79" s="66"/>
      <c r="AG79" s="66"/>
      <c r="AH79" s="66"/>
      <c r="AI79" s="66"/>
      <c r="AJ79" s="66"/>
      <c r="AK79" s="66"/>
      <c r="AL79" s="66"/>
      <c r="AM79" s="66"/>
      <c r="AN79" s="66"/>
      <c r="AO79" s="19"/>
      <c r="AP79" s="19"/>
      <c r="AQ79" s="66" t="s">
        <v>39</v>
      </c>
      <c r="AR79" s="66"/>
      <c r="AS79" s="66"/>
      <c r="AT79" s="66"/>
      <c r="AU79" s="66"/>
      <c r="AV79" s="66"/>
      <c r="AW79" s="66"/>
      <c r="AX79" s="66"/>
      <c r="AY79" s="66"/>
      <c r="AZ79" s="66"/>
      <c r="BA79" s="66"/>
      <c r="BB79" s="66"/>
      <c r="BC79" s="66"/>
      <c r="BD79" s="66"/>
      <c r="BE79" s="66"/>
      <c r="BF79" s="66"/>
      <c r="BG79" s="66"/>
      <c r="BH79" s="66"/>
      <c r="BI79" s="17"/>
      <c r="BJ79" s="18"/>
      <c r="BK79" s="2"/>
      <c r="BL79" s="67"/>
      <c r="BM79" s="68"/>
      <c r="BN79" s="68"/>
      <c r="BO79" s="68"/>
      <c r="BP79" s="68"/>
      <c r="BQ79" s="68"/>
      <c r="BR79" s="68"/>
      <c r="BS79" s="68"/>
      <c r="BT79" s="68"/>
      <c r="BU79" s="68"/>
      <c r="BV79" s="68"/>
      <c r="BW79" s="68"/>
      <c r="BX79" s="68"/>
      <c r="BY79" s="68"/>
      <c r="BZ79" s="69"/>
    </row>
    <row r="80" spans="1:78" ht="13.5" customHeight="1" x14ac:dyDescent="0.15">
      <c r="A80" s="2"/>
      <c r="B80" s="16"/>
      <c r="C80" s="66"/>
      <c r="D80" s="66"/>
      <c r="E80" s="66"/>
      <c r="F80" s="66"/>
      <c r="G80" s="66"/>
      <c r="H80" s="66"/>
      <c r="I80" s="66"/>
      <c r="J80" s="66"/>
      <c r="K80" s="66"/>
      <c r="L80" s="66"/>
      <c r="M80" s="66"/>
      <c r="N80" s="66"/>
      <c r="O80" s="66"/>
      <c r="P80" s="66"/>
      <c r="Q80" s="66"/>
      <c r="R80" s="66"/>
      <c r="S80" s="66"/>
      <c r="T80" s="66"/>
      <c r="U80" s="19"/>
      <c r="V80" s="19"/>
      <c r="W80" s="66"/>
      <c r="X80" s="66"/>
      <c r="Y80" s="66"/>
      <c r="Z80" s="66"/>
      <c r="AA80" s="66"/>
      <c r="AB80" s="66"/>
      <c r="AC80" s="66"/>
      <c r="AD80" s="66"/>
      <c r="AE80" s="66"/>
      <c r="AF80" s="66"/>
      <c r="AG80" s="66"/>
      <c r="AH80" s="66"/>
      <c r="AI80" s="66"/>
      <c r="AJ80" s="66"/>
      <c r="AK80" s="66"/>
      <c r="AL80" s="66"/>
      <c r="AM80" s="66"/>
      <c r="AN80" s="66"/>
      <c r="AO80" s="19"/>
      <c r="AP80" s="19"/>
      <c r="AQ80" s="66"/>
      <c r="AR80" s="66"/>
      <c r="AS80" s="66"/>
      <c r="AT80" s="66"/>
      <c r="AU80" s="66"/>
      <c r="AV80" s="66"/>
      <c r="AW80" s="66"/>
      <c r="AX80" s="66"/>
      <c r="AY80" s="66"/>
      <c r="AZ80" s="66"/>
      <c r="BA80" s="66"/>
      <c r="BB80" s="66"/>
      <c r="BC80" s="66"/>
      <c r="BD80" s="66"/>
      <c r="BE80" s="66"/>
      <c r="BF80" s="66"/>
      <c r="BG80" s="66"/>
      <c r="BH80" s="66"/>
      <c r="BI80" s="17"/>
      <c r="BJ80" s="18"/>
      <c r="BK80" s="2"/>
      <c r="BL80" s="67"/>
      <c r="BM80" s="68"/>
      <c r="BN80" s="68"/>
      <c r="BO80" s="68"/>
      <c r="BP80" s="68"/>
      <c r="BQ80" s="68"/>
      <c r="BR80" s="68"/>
      <c r="BS80" s="68"/>
      <c r="BT80" s="68"/>
      <c r="BU80" s="68"/>
      <c r="BV80" s="68"/>
      <c r="BW80" s="68"/>
      <c r="BX80" s="68"/>
      <c r="BY80" s="68"/>
      <c r="BZ80" s="69"/>
    </row>
    <row r="81" spans="1:78" ht="13.5" customHeight="1" x14ac:dyDescent="0.15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67"/>
      <c r="BM81" s="68"/>
      <c r="BN81" s="68"/>
      <c r="BO81" s="68"/>
      <c r="BP81" s="68"/>
      <c r="BQ81" s="68"/>
      <c r="BR81" s="68"/>
      <c r="BS81" s="68"/>
      <c r="BT81" s="68"/>
      <c r="BU81" s="68"/>
      <c r="BV81" s="68"/>
      <c r="BW81" s="68"/>
      <c r="BX81" s="68"/>
      <c r="BY81" s="68"/>
      <c r="BZ81" s="69"/>
    </row>
    <row r="82" spans="1:78" ht="13.5" customHeight="1" x14ac:dyDescent="0.15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70"/>
      <c r="BM82" s="71"/>
      <c r="BN82" s="71"/>
      <c r="BO82" s="71"/>
      <c r="BP82" s="71"/>
      <c r="BQ82" s="71"/>
      <c r="BR82" s="71"/>
      <c r="BS82" s="71"/>
      <c r="BT82" s="71"/>
      <c r="BU82" s="71"/>
      <c r="BV82" s="71"/>
      <c r="BW82" s="71"/>
      <c r="BX82" s="71"/>
      <c r="BY82" s="71"/>
      <c r="BZ82" s="72"/>
    </row>
    <row r="83" spans="1:78" x14ac:dyDescent="0.15">
      <c r="C83" s="2" t="s">
        <v>40</v>
      </c>
    </row>
    <row r="84" spans="1:78" x14ac:dyDescent="0.15">
      <c r="C84" s="2" t="s">
        <v>41</v>
      </c>
    </row>
  </sheetData>
  <sheetProtection password="8649" sheet="1" objects="1" scenarios="1" formatCells="0" formatColumns="0" formatRows="0"/>
  <mergeCells count="55">
    <mergeCell ref="B60:BJ61"/>
    <mergeCell ref="BL47:BZ63"/>
    <mergeCell ref="BL64:BZ65"/>
    <mergeCell ref="C79:T80"/>
    <mergeCell ref="W79:AN80"/>
    <mergeCell ref="AQ79:BH80"/>
    <mergeCell ref="BL66:BZ82"/>
    <mergeCell ref="BL45:BZ46"/>
    <mergeCell ref="C56:P57"/>
    <mergeCell ref="R56:AE57"/>
    <mergeCell ref="AG56:AT57"/>
    <mergeCell ref="AV56:BI57"/>
    <mergeCell ref="BL11:BZ13"/>
    <mergeCell ref="B14:BJ15"/>
    <mergeCell ref="BL14:BZ15"/>
    <mergeCell ref="C34:P35"/>
    <mergeCell ref="R34:AE35"/>
    <mergeCell ref="AG34:AT35"/>
    <mergeCell ref="AV34:BI35"/>
    <mergeCell ref="BL16:BZ44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8:H8"/>
    <mergeCell ref="I8:O8"/>
    <mergeCell ref="P8:V8"/>
    <mergeCell ref="W8:AC8"/>
    <mergeCell ref="AL8:AS8"/>
    <mergeCell ref="AT8:BA8"/>
    <mergeCell ref="B2:BZ4"/>
    <mergeCell ref="B6:AC6"/>
    <mergeCell ref="B7:H7"/>
    <mergeCell ref="I7:O7"/>
    <mergeCell ref="P7:V7"/>
    <mergeCell ref="W7:AC7"/>
    <mergeCell ref="AL7:AS7"/>
    <mergeCell ref="AT7:BA7"/>
    <mergeCell ref="BB7:BI7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 x14ac:dyDescent="0.15"/>
  <cols>
    <col min="2" max="143" width="11.875" customWidth="1"/>
  </cols>
  <sheetData>
    <row r="1" spans="1:144" x14ac:dyDescent="0.15">
      <c r="A1" t="s">
        <v>42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>
        <v>1</v>
      </c>
      <c r="AH1" s="25"/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>
        <v>1</v>
      </c>
      <c r="AS1" s="25"/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>
        <v>1</v>
      </c>
      <c r="BD1" s="25"/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>
        <v>1</v>
      </c>
      <c r="BO1" s="25"/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>
        <v>1</v>
      </c>
      <c r="BZ1" s="25"/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>
        <v>1</v>
      </c>
      <c r="CK1" s="25"/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>
        <v>1</v>
      </c>
      <c r="CV1" s="25"/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>
        <v>1</v>
      </c>
      <c r="DG1" s="25"/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>
        <v>1</v>
      </c>
      <c r="DR1" s="25"/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>
        <v>1</v>
      </c>
      <c r="EC1" s="25"/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>
        <v>1</v>
      </c>
      <c r="EN1" s="25"/>
    </row>
    <row r="2" spans="1:144" x14ac:dyDescent="0.15">
      <c r="A2" s="26" t="s">
        <v>43</v>
      </c>
      <c r="B2" s="26">
        <f>COLUMN()-1</f>
        <v>1</v>
      </c>
      <c r="C2" s="26">
        <f t="shared" ref="C2:BR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si="0"/>
        <v>69</v>
      </c>
      <c r="BS2" s="26">
        <f t="shared" ref="BS2:ED2" si="1">COLUMN()-1</f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si="1"/>
        <v>133</v>
      </c>
      <c r="EE2" s="26">
        <f t="shared" ref="EE2:EN2" si="2">COLUMN()-1</f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  <c r="EN2" s="26">
        <f t="shared" si="2"/>
        <v>143</v>
      </c>
    </row>
    <row r="3" spans="1:144" x14ac:dyDescent="0.15">
      <c r="A3" s="26" t="s">
        <v>44</v>
      </c>
      <c r="B3" s="27" t="s">
        <v>45</v>
      </c>
      <c r="C3" s="27" t="s">
        <v>46</v>
      </c>
      <c r="D3" s="27" t="s">
        <v>47</v>
      </c>
      <c r="E3" s="27" t="s">
        <v>48</v>
      </c>
      <c r="F3" s="27" t="s">
        <v>49</v>
      </c>
      <c r="G3" s="27" t="s">
        <v>50</v>
      </c>
      <c r="H3" s="74" t="s">
        <v>51</v>
      </c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6"/>
      <c r="X3" s="80" t="s">
        <v>52</v>
      </c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 t="s">
        <v>53</v>
      </c>
      <c r="DI3" s="73"/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</row>
    <row r="4" spans="1:144" x14ac:dyDescent="0.15">
      <c r="A4" s="26" t="s">
        <v>54</v>
      </c>
      <c r="B4" s="28"/>
      <c r="C4" s="28"/>
      <c r="D4" s="28"/>
      <c r="E4" s="28"/>
      <c r="F4" s="28"/>
      <c r="G4" s="28"/>
      <c r="H4" s="77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9"/>
      <c r="X4" s="73" t="s">
        <v>55</v>
      </c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 t="s">
        <v>56</v>
      </c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 t="s">
        <v>57</v>
      </c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 t="s">
        <v>58</v>
      </c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 t="s">
        <v>59</v>
      </c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 t="s">
        <v>60</v>
      </c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 t="s">
        <v>61</v>
      </c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 t="s">
        <v>62</v>
      </c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 t="s">
        <v>63</v>
      </c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 t="s">
        <v>64</v>
      </c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 t="s">
        <v>65</v>
      </c>
      <c r="EE4" s="73"/>
      <c r="EF4" s="73"/>
      <c r="EG4" s="73"/>
      <c r="EH4" s="73"/>
      <c r="EI4" s="73"/>
      <c r="EJ4" s="73"/>
      <c r="EK4" s="73"/>
      <c r="EL4" s="73"/>
      <c r="EM4" s="73"/>
      <c r="EN4" s="73"/>
    </row>
    <row r="5" spans="1:144" x14ac:dyDescent="0.15">
      <c r="A5" s="26" t="s">
        <v>66</v>
      </c>
      <c r="B5" s="29"/>
      <c r="C5" s="29"/>
      <c r="D5" s="29"/>
      <c r="E5" s="29"/>
      <c r="F5" s="29"/>
      <c r="G5" s="29"/>
      <c r="H5" s="30" t="s">
        <v>67</v>
      </c>
      <c r="I5" s="30" t="s">
        <v>68</v>
      </c>
      <c r="J5" s="30" t="s">
        <v>69</v>
      </c>
      <c r="K5" s="30" t="s">
        <v>70</v>
      </c>
      <c r="L5" s="30" t="s">
        <v>71</v>
      </c>
      <c r="M5" s="30" t="s">
        <v>72</v>
      </c>
      <c r="N5" s="30" t="s">
        <v>73</v>
      </c>
      <c r="O5" s="30" t="s">
        <v>74</v>
      </c>
      <c r="P5" s="30" t="s">
        <v>75</v>
      </c>
      <c r="Q5" s="30" t="s">
        <v>76</v>
      </c>
      <c r="R5" s="30" t="s">
        <v>77</v>
      </c>
      <c r="S5" s="30" t="s">
        <v>78</v>
      </c>
      <c r="T5" s="30" t="s">
        <v>79</v>
      </c>
      <c r="U5" s="30" t="s">
        <v>80</v>
      </c>
      <c r="V5" s="30" t="s">
        <v>81</v>
      </c>
      <c r="W5" s="30" t="s">
        <v>82</v>
      </c>
      <c r="X5" s="30" t="s">
        <v>83</v>
      </c>
      <c r="Y5" s="30" t="s">
        <v>84</v>
      </c>
      <c r="Z5" s="30" t="s">
        <v>85</v>
      </c>
      <c r="AA5" s="30" t="s">
        <v>86</v>
      </c>
      <c r="AB5" s="30" t="s">
        <v>87</v>
      </c>
      <c r="AC5" s="30" t="s">
        <v>88</v>
      </c>
      <c r="AD5" s="30" t="s">
        <v>89</v>
      </c>
      <c r="AE5" s="30" t="s">
        <v>90</v>
      </c>
      <c r="AF5" s="30" t="s">
        <v>91</v>
      </c>
      <c r="AG5" s="30" t="s">
        <v>92</v>
      </c>
      <c r="AH5" s="30" t="s">
        <v>93</v>
      </c>
      <c r="AI5" s="30" t="s">
        <v>83</v>
      </c>
      <c r="AJ5" s="30" t="s">
        <v>84</v>
      </c>
      <c r="AK5" s="30" t="s">
        <v>85</v>
      </c>
      <c r="AL5" s="30" t="s">
        <v>86</v>
      </c>
      <c r="AM5" s="30" t="s">
        <v>87</v>
      </c>
      <c r="AN5" s="30" t="s">
        <v>88</v>
      </c>
      <c r="AO5" s="30" t="s">
        <v>89</v>
      </c>
      <c r="AP5" s="30" t="s">
        <v>90</v>
      </c>
      <c r="AQ5" s="30" t="s">
        <v>91</v>
      </c>
      <c r="AR5" s="30" t="s">
        <v>92</v>
      </c>
      <c r="AS5" s="30" t="s">
        <v>94</v>
      </c>
      <c r="AT5" s="30" t="s">
        <v>83</v>
      </c>
      <c r="AU5" s="30" t="s">
        <v>84</v>
      </c>
      <c r="AV5" s="30" t="s">
        <v>85</v>
      </c>
      <c r="AW5" s="30" t="s">
        <v>86</v>
      </c>
      <c r="AX5" s="30" t="s">
        <v>87</v>
      </c>
      <c r="AY5" s="30" t="s">
        <v>88</v>
      </c>
      <c r="AZ5" s="30" t="s">
        <v>89</v>
      </c>
      <c r="BA5" s="30" t="s">
        <v>90</v>
      </c>
      <c r="BB5" s="30" t="s">
        <v>91</v>
      </c>
      <c r="BC5" s="30" t="s">
        <v>92</v>
      </c>
      <c r="BD5" s="30" t="s">
        <v>94</v>
      </c>
      <c r="BE5" s="30" t="s">
        <v>83</v>
      </c>
      <c r="BF5" s="30" t="s">
        <v>84</v>
      </c>
      <c r="BG5" s="30" t="s">
        <v>85</v>
      </c>
      <c r="BH5" s="30" t="s">
        <v>86</v>
      </c>
      <c r="BI5" s="30" t="s">
        <v>87</v>
      </c>
      <c r="BJ5" s="30" t="s">
        <v>88</v>
      </c>
      <c r="BK5" s="30" t="s">
        <v>89</v>
      </c>
      <c r="BL5" s="30" t="s">
        <v>90</v>
      </c>
      <c r="BM5" s="30" t="s">
        <v>91</v>
      </c>
      <c r="BN5" s="30" t="s">
        <v>92</v>
      </c>
      <c r="BO5" s="30" t="s">
        <v>94</v>
      </c>
      <c r="BP5" s="30" t="s">
        <v>83</v>
      </c>
      <c r="BQ5" s="30" t="s">
        <v>84</v>
      </c>
      <c r="BR5" s="30" t="s">
        <v>85</v>
      </c>
      <c r="BS5" s="30" t="s">
        <v>86</v>
      </c>
      <c r="BT5" s="30" t="s">
        <v>87</v>
      </c>
      <c r="BU5" s="30" t="s">
        <v>88</v>
      </c>
      <c r="BV5" s="30" t="s">
        <v>89</v>
      </c>
      <c r="BW5" s="30" t="s">
        <v>90</v>
      </c>
      <c r="BX5" s="30" t="s">
        <v>91</v>
      </c>
      <c r="BY5" s="30" t="s">
        <v>92</v>
      </c>
      <c r="BZ5" s="30" t="s">
        <v>94</v>
      </c>
      <c r="CA5" s="30" t="s">
        <v>83</v>
      </c>
      <c r="CB5" s="30" t="s">
        <v>84</v>
      </c>
      <c r="CC5" s="30" t="s">
        <v>85</v>
      </c>
      <c r="CD5" s="30" t="s">
        <v>86</v>
      </c>
      <c r="CE5" s="30" t="s">
        <v>87</v>
      </c>
      <c r="CF5" s="30" t="s">
        <v>88</v>
      </c>
      <c r="CG5" s="30" t="s">
        <v>89</v>
      </c>
      <c r="CH5" s="30" t="s">
        <v>90</v>
      </c>
      <c r="CI5" s="30" t="s">
        <v>91</v>
      </c>
      <c r="CJ5" s="30" t="s">
        <v>92</v>
      </c>
      <c r="CK5" s="30" t="s">
        <v>94</v>
      </c>
      <c r="CL5" s="30" t="s">
        <v>83</v>
      </c>
      <c r="CM5" s="30" t="s">
        <v>84</v>
      </c>
      <c r="CN5" s="30" t="s">
        <v>85</v>
      </c>
      <c r="CO5" s="30" t="s">
        <v>86</v>
      </c>
      <c r="CP5" s="30" t="s">
        <v>87</v>
      </c>
      <c r="CQ5" s="30" t="s">
        <v>88</v>
      </c>
      <c r="CR5" s="30" t="s">
        <v>89</v>
      </c>
      <c r="CS5" s="30" t="s">
        <v>90</v>
      </c>
      <c r="CT5" s="30" t="s">
        <v>91</v>
      </c>
      <c r="CU5" s="30" t="s">
        <v>92</v>
      </c>
      <c r="CV5" s="30" t="s">
        <v>94</v>
      </c>
      <c r="CW5" s="30" t="s">
        <v>83</v>
      </c>
      <c r="CX5" s="30" t="s">
        <v>84</v>
      </c>
      <c r="CY5" s="30" t="s">
        <v>85</v>
      </c>
      <c r="CZ5" s="30" t="s">
        <v>86</v>
      </c>
      <c r="DA5" s="30" t="s">
        <v>87</v>
      </c>
      <c r="DB5" s="30" t="s">
        <v>88</v>
      </c>
      <c r="DC5" s="30" t="s">
        <v>89</v>
      </c>
      <c r="DD5" s="30" t="s">
        <v>90</v>
      </c>
      <c r="DE5" s="30" t="s">
        <v>91</v>
      </c>
      <c r="DF5" s="30" t="s">
        <v>92</v>
      </c>
      <c r="DG5" s="30" t="s">
        <v>94</v>
      </c>
      <c r="DH5" s="30" t="s">
        <v>83</v>
      </c>
      <c r="DI5" s="30" t="s">
        <v>84</v>
      </c>
      <c r="DJ5" s="30" t="s">
        <v>85</v>
      </c>
      <c r="DK5" s="30" t="s">
        <v>86</v>
      </c>
      <c r="DL5" s="30" t="s">
        <v>87</v>
      </c>
      <c r="DM5" s="30" t="s">
        <v>88</v>
      </c>
      <c r="DN5" s="30" t="s">
        <v>89</v>
      </c>
      <c r="DO5" s="30" t="s">
        <v>90</v>
      </c>
      <c r="DP5" s="30" t="s">
        <v>91</v>
      </c>
      <c r="DQ5" s="30" t="s">
        <v>92</v>
      </c>
      <c r="DR5" s="30" t="s">
        <v>94</v>
      </c>
      <c r="DS5" s="30" t="s">
        <v>83</v>
      </c>
      <c r="DT5" s="30" t="s">
        <v>84</v>
      </c>
      <c r="DU5" s="30" t="s">
        <v>85</v>
      </c>
      <c r="DV5" s="30" t="s">
        <v>86</v>
      </c>
      <c r="DW5" s="30" t="s">
        <v>87</v>
      </c>
      <c r="DX5" s="30" t="s">
        <v>88</v>
      </c>
      <c r="DY5" s="30" t="s">
        <v>89</v>
      </c>
      <c r="DZ5" s="30" t="s">
        <v>90</v>
      </c>
      <c r="EA5" s="30" t="s">
        <v>91</v>
      </c>
      <c r="EB5" s="30" t="s">
        <v>92</v>
      </c>
      <c r="EC5" s="30" t="s">
        <v>94</v>
      </c>
      <c r="ED5" s="30" t="s">
        <v>83</v>
      </c>
      <c r="EE5" s="30" t="s">
        <v>84</v>
      </c>
      <c r="EF5" s="30" t="s">
        <v>85</v>
      </c>
      <c r="EG5" s="30" t="s">
        <v>86</v>
      </c>
      <c r="EH5" s="30" t="s">
        <v>87</v>
      </c>
      <c r="EI5" s="30" t="s">
        <v>88</v>
      </c>
      <c r="EJ5" s="30" t="s">
        <v>89</v>
      </c>
      <c r="EK5" s="30" t="s">
        <v>90</v>
      </c>
      <c r="EL5" s="30" t="s">
        <v>91</v>
      </c>
      <c r="EM5" s="30" t="s">
        <v>92</v>
      </c>
      <c r="EN5" s="30" t="s">
        <v>94</v>
      </c>
    </row>
    <row r="6" spans="1:144" s="34" customFormat="1" x14ac:dyDescent="0.15">
      <c r="A6" s="26" t="s">
        <v>95</v>
      </c>
      <c r="B6" s="31">
        <f>B7</f>
        <v>2015</v>
      </c>
      <c r="C6" s="31">
        <f t="shared" ref="C6:W6" si="3">C7</f>
        <v>414255</v>
      </c>
      <c r="D6" s="31">
        <f t="shared" si="3"/>
        <v>47</v>
      </c>
      <c r="E6" s="31">
        <f t="shared" si="3"/>
        <v>17</v>
      </c>
      <c r="F6" s="31">
        <f t="shared" si="3"/>
        <v>4</v>
      </c>
      <c r="G6" s="31">
        <f t="shared" si="3"/>
        <v>0</v>
      </c>
      <c r="H6" s="31" t="str">
        <f t="shared" si="3"/>
        <v>佐賀県　白石町</v>
      </c>
      <c r="I6" s="31" t="str">
        <f t="shared" si="3"/>
        <v>法非適用</v>
      </c>
      <c r="J6" s="31" t="str">
        <f t="shared" si="3"/>
        <v>下水道事業</v>
      </c>
      <c r="K6" s="31" t="str">
        <f t="shared" si="3"/>
        <v>特定環境保全公共下水道</v>
      </c>
      <c r="L6" s="31" t="str">
        <f t="shared" si="3"/>
        <v>D3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15.37</v>
      </c>
      <c r="P6" s="32">
        <f t="shared" si="3"/>
        <v>106.74</v>
      </c>
      <c r="Q6" s="32">
        <f t="shared" si="3"/>
        <v>3672</v>
      </c>
      <c r="R6" s="32">
        <f t="shared" si="3"/>
        <v>24365</v>
      </c>
      <c r="S6" s="32">
        <f t="shared" si="3"/>
        <v>99.56</v>
      </c>
      <c r="T6" s="32">
        <f t="shared" si="3"/>
        <v>244.73</v>
      </c>
      <c r="U6" s="32">
        <f t="shared" si="3"/>
        <v>3724</v>
      </c>
      <c r="V6" s="32">
        <f t="shared" si="3"/>
        <v>0.89</v>
      </c>
      <c r="W6" s="32">
        <f t="shared" si="3"/>
        <v>4184.2700000000004</v>
      </c>
      <c r="X6" s="33" t="str">
        <f>IF(X7="",NA(),X7)</f>
        <v>-</v>
      </c>
      <c r="Y6" s="33" t="str">
        <f t="shared" ref="Y6:AG6" si="4">IF(Y7="",NA(),Y7)</f>
        <v>-</v>
      </c>
      <c r="Z6" s="33">
        <f t="shared" si="4"/>
        <v>234.1</v>
      </c>
      <c r="AA6" s="33">
        <f t="shared" si="4"/>
        <v>127.42</v>
      </c>
      <c r="AB6" s="33">
        <f t="shared" si="4"/>
        <v>134.46</v>
      </c>
      <c r="AC6" s="32" t="e">
        <f t="shared" si="4"/>
        <v>#N/A</v>
      </c>
      <c r="AD6" s="32" t="e">
        <f t="shared" si="4"/>
        <v>#N/A</v>
      </c>
      <c r="AE6" s="32" t="e">
        <f t="shared" si="4"/>
        <v>#N/A</v>
      </c>
      <c r="AF6" s="32" t="e">
        <f t="shared" si="4"/>
        <v>#N/A</v>
      </c>
      <c r="AG6" s="32" t="e">
        <f t="shared" si="4"/>
        <v>#N/A</v>
      </c>
      <c r="AH6" s="32" t="str">
        <f>IF(AH7="","",IF(AH7="-","【-】","【"&amp;SUBSTITUTE(TEXT(AH7,"#,##0.00"),"-","△")&amp;"】"))</f>
        <v/>
      </c>
      <c r="AI6" s="32" t="e">
        <f>IF(AI7="",NA(),AI7)</f>
        <v>#N/A</v>
      </c>
      <c r="AJ6" s="32" t="e">
        <f t="shared" ref="AJ6:AR6" si="5">IF(AJ7="",NA(),AJ7)</f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e">
        <f t="shared" si="5"/>
        <v>#N/A</v>
      </c>
      <c r="AS6" s="32" t="str">
        <f>IF(AS7="","",IF(AS7="-","【-】","【"&amp;SUBSTITUTE(TEXT(AS7,"#,##0.00"),"-","△")&amp;"】"))</f>
        <v/>
      </c>
      <c r="AT6" s="32" t="e">
        <f>IF(AT7="",NA(),AT7)</f>
        <v>#N/A</v>
      </c>
      <c r="AU6" s="32" t="e">
        <f t="shared" ref="AU6:BC6" si="6">IF(AU7="",NA(),AU7)</f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e">
        <f t="shared" si="6"/>
        <v>#N/A</v>
      </c>
      <c r="BD6" s="32" t="str">
        <f>IF(BD7="","",IF(BD7="-","【-】","【"&amp;SUBSTITUTE(TEXT(BD7,"#,##0.00"),"-","△")&amp;"】"))</f>
        <v/>
      </c>
      <c r="BE6" s="33" t="str">
        <f>IF(BE7="",NA(),BE7)</f>
        <v>-</v>
      </c>
      <c r="BF6" s="33" t="str">
        <f t="shared" ref="BF6:BN6" si="7">IF(BF7="",NA(),BF7)</f>
        <v>-</v>
      </c>
      <c r="BG6" s="33">
        <f t="shared" si="7"/>
        <v>1407319.71</v>
      </c>
      <c r="BH6" s="33">
        <f t="shared" si="7"/>
        <v>81601.08</v>
      </c>
      <c r="BI6" s="33">
        <f t="shared" si="7"/>
        <v>6305.83</v>
      </c>
      <c r="BJ6" s="33" t="str">
        <f t="shared" si="7"/>
        <v>-</v>
      </c>
      <c r="BK6" s="33" t="str">
        <f t="shared" si="7"/>
        <v>-</v>
      </c>
      <c r="BL6" s="33">
        <f t="shared" si="7"/>
        <v>1554.05</v>
      </c>
      <c r="BM6" s="33">
        <f t="shared" si="7"/>
        <v>1671.86</v>
      </c>
      <c r="BN6" s="33">
        <f t="shared" si="7"/>
        <v>1673.47</v>
      </c>
      <c r="BO6" s="32" t="str">
        <f>IF(BO7="","",IF(BO7="-","【-】","【"&amp;SUBSTITUTE(TEXT(BO7,"#,##0.00"),"-","△")&amp;"】"))</f>
        <v>【1,457.06】</v>
      </c>
      <c r="BP6" s="33" t="str">
        <f>IF(BP7="",NA(),BP7)</f>
        <v>-</v>
      </c>
      <c r="BQ6" s="33" t="str">
        <f t="shared" ref="BQ6:BY6" si="8">IF(BQ7="",NA(),BQ7)</f>
        <v>-</v>
      </c>
      <c r="BR6" s="32">
        <f t="shared" si="8"/>
        <v>0</v>
      </c>
      <c r="BS6" s="33">
        <f t="shared" si="8"/>
        <v>6.85</v>
      </c>
      <c r="BT6" s="33">
        <f t="shared" si="8"/>
        <v>38.47</v>
      </c>
      <c r="BU6" s="33" t="str">
        <f t="shared" si="8"/>
        <v>-</v>
      </c>
      <c r="BV6" s="33" t="str">
        <f t="shared" si="8"/>
        <v>-</v>
      </c>
      <c r="BW6" s="33">
        <f t="shared" si="8"/>
        <v>53.01</v>
      </c>
      <c r="BX6" s="33">
        <f t="shared" si="8"/>
        <v>50.54</v>
      </c>
      <c r="BY6" s="33">
        <f t="shared" si="8"/>
        <v>49.22</v>
      </c>
      <c r="BZ6" s="32" t="str">
        <f>IF(BZ7="","",IF(BZ7="-","【-】","【"&amp;SUBSTITUTE(TEXT(BZ7,"#,##0.00"),"-","△")&amp;"】"))</f>
        <v>【64.73】</v>
      </c>
      <c r="CA6" s="33" t="str">
        <f>IF(CA7="",NA(),CA7)</f>
        <v>-</v>
      </c>
      <c r="CB6" s="33" t="str">
        <f t="shared" ref="CB6:CJ6" si="9">IF(CB7="",NA(),CB7)</f>
        <v>-</v>
      </c>
      <c r="CC6" s="33">
        <f t="shared" si="9"/>
        <v>13079.95</v>
      </c>
      <c r="CD6" s="33">
        <f t="shared" si="9"/>
        <v>1061.81</v>
      </c>
      <c r="CE6" s="33">
        <f t="shared" si="9"/>
        <v>383.35</v>
      </c>
      <c r="CF6" s="33" t="str">
        <f t="shared" si="9"/>
        <v>-</v>
      </c>
      <c r="CG6" s="33" t="str">
        <f t="shared" si="9"/>
        <v>-</v>
      </c>
      <c r="CH6" s="33">
        <f t="shared" si="9"/>
        <v>299.39</v>
      </c>
      <c r="CI6" s="33">
        <f t="shared" si="9"/>
        <v>320.36</v>
      </c>
      <c r="CJ6" s="33">
        <f t="shared" si="9"/>
        <v>332.02</v>
      </c>
      <c r="CK6" s="32" t="str">
        <f>IF(CK7="","",IF(CK7="-","【-】","【"&amp;SUBSTITUTE(TEXT(CK7,"#,##0.00"),"-","△")&amp;"】"))</f>
        <v>【250.25】</v>
      </c>
      <c r="CL6" s="33" t="str">
        <f>IF(CL7="",NA(),CL7)</f>
        <v>-</v>
      </c>
      <c r="CM6" s="33" t="str">
        <f t="shared" ref="CM6:CU6" si="10">IF(CM7="",NA(),CM7)</f>
        <v>-</v>
      </c>
      <c r="CN6" s="33">
        <f t="shared" si="10"/>
        <v>1.71</v>
      </c>
      <c r="CO6" s="33">
        <f t="shared" si="10"/>
        <v>8.7899999999999991</v>
      </c>
      <c r="CP6" s="33">
        <f t="shared" si="10"/>
        <v>18.79</v>
      </c>
      <c r="CQ6" s="33" t="str">
        <f t="shared" si="10"/>
        <v>-</v>
      </c>
      <c r="CR6" s="33" t="str">
        <f t="shared" si="10"/>
        <v>-</v>
      </c>
      <c r="CS6" s="33">
        <f t="shared" si="10"/>
        <v>36.200000000000003</v>
      </c>
      <c r="CT6" s="33">
        <f t="shared" si="10"/>
        <v>34.74</v>
      </c>
      <c r="CU6" s="33">
        <f t="shared" si="10"/>
        <v>36.65</v>
      </c>
      <c r="CV6" s="32" t="str">
        <f>IF(CV7="","",IF(CV7="-","【-】","【"&amp;SUBSTITUTE(TEXT(CV7,"#,##0.00"),"-","△")&amp;"】"))</f>
        <v>【40.31】</v>
      </c>
      <c r="CW6" s="33" t="str">
        <f>IF(CW7="",NA(),CW7)</f>
        <v>-</v>
      </c>
      <c r="CX6" s="33" t="str">
        <f t="shared" ref="CX6:DF6" si="11">IF(CX7="",NA(),CX7)</f>
        <v>-</v>
      </c>
      <c r="CY6" s="33">
        <f t="shared" si="11"/>
        <v>11.52</v>
      </c>
      <c r="CZ6" s="33">
        <f t="shared" si="11"/>
        <v>38.36</v>
      </c>
      <c r="DA6" s="33">
        <f t="shared" si="11"/>
        <v>55.56</v>
      </c>
      <c r="DB6" s="33" t="str">
        <f t="shared" si="11"/>
        <v>-</v>
      </c>
      <c r="DC6" s="33" t="str">
        <f t="shared" si="11"/>
        <v>-</v>
      </c>
      <c r="DD6" s="33">
        <f t="shared" si="11"/>
        <v>71.069999999999993</v>
      </c>
      <c r="DE6" s="33">
        <f t="shared" si="11"/>
        <v>70.14</v>
      </c>
      <c r="DF6" s="33">
        <f t="shared" si="11"/>
        <v>68.83</v>
      </c>
      <c r="DG6" s="32" t="str">
        <f>IF(DG7="","",IF(DG7="-","【-】","【"&amp;SUBSTITUTE(TEXT(DG7,"#,##0.00"),"-","△")&amp;"】"))</f>
        <v>【81.28】</v>
      </c>
      <c r="DH6" s="32" t="e">
        <f>IF(DH7="",NA(),DH7)</f>
        <v>#N/A</v>
      </c>
      <c r="DI6" s="32" t="e">
        <f t="shared" ref="DI6:DQ6" si="12">IF(DI7="",NA(),DI7)</f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e">
        <f t="shared" si="12"/>
        <v>#N/A</v>
      </c>
      <c r="DR6" s="32" t="str">
        <f>IF(DR7="","",IF(DR7="-","【-】","【"&amp;SUBSTITUTE(TEXT(DR7,"#,##0.00"),"-","△")&amp;"】"))</f>
        <v/>
      </c>
      <c r="DS6" s="32" t="e">
        <f>IF(DS7="",NA(),DS7)</f>
        <v>#N/A</v>
      </c>
      <c r="DT6" s="32" t="e">
        <f t="shared" ref="DT6:EB6" si="13">IF(DT7="",NA(),DT7)</f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e">
        <f t="shared" si="13"/>
        <v>#N/A</v>
      </c>
      <c r="EC6" s="32" t="str">
        <f>IF(EC7="","",IF(EC7="-","【-】","【"&amp;SUBSTITUTE(TEXT(EC7,"#,##0.00"),"-","△")&amp;"】"))</f>
        <v/>
      </c>
      <c r="ED6" s="33" t="str">
        <f>IF(ED7="",NA(),ED7)</f>
        <v>-</v>
      </c>
      <c r="EE6" s="33" t="str">
        <f t="shared" ref="EE6:EM6" si="14">IF(EE7="",NA(),EE7)</f>
        <v>-</v>
      </c>
      <c r="EF6" s="32">
        <f t="shared" si="14"/>
        <v>0</v>
      </c>
      <c r="EG6" s="32">
        <f t="shared" si="14"/>
        <v>0</v>
      </c>
      <c r="EH6" s="32">
        <f t="shared" si="14"/>
        <v>0</v>
      </c>
      <c r="EI6" s="33" t="str">
        <f t="shared" si="14"/>
        <v>-</v>
      </c>
      <c r="EJ6" s="33" t="str">
        <f t="shared" si="14"/>
        <v>-</v>
      </c>
      <c r="EK6" s="33">
        <f t="shared" si="14"/>
        <v>7.0000000000000007E-2</v>
      </c>
      <c r="EL6" s="33">
        <f t="shared" si="14"/>
        <v>0.08</v>
      </c>
      <c r="EM6" s="33">
        <f t="shared" si="14"/>
        <v>0.26</v>
      </c>
      <c r="EN6" s="32" t="str">
        <f>IF(EN7="","",IF(EN7="-","【-】","【"&amp;SUBSTITUTE(TEXT(EN7,"#,##0.00"),"-","△")&amp;"】"))</f>
        <v>【0.10】</v>
      </c>
    </row>
    <row r="7" spans="1:144" s="34" customFormat="1" x14ac:dyDescent="0.15">
      <c r="A7" s="26"/>
      <c r="B7" s="35">
        <v>2015</v>
      </c>
      <c r="C7" s="35">
        <v>414255</v>
      </c>
      <c r="D7" s="35">
        <v>47</v>
      </c>
      <c r="E7" s="35">
        <v>17</v>
      </c>
      <c r="F7" s="35">
        <v>4</v>
      </c>
      <c r="G7" s="35">
        <v>0</v>
      </c>
      <c r="H7" s="35" t="s">
        <v>96</v>
      </c>
      <c r="I7" s="35" t="s">
        <v>97</v>
      </c>
      <c r="J7" s="35" t="s">
        <v>98</v>
      </c>
      <c r="K7" s="35" t="s">
        <v>99</v>
      </c>
      <c r="L7" s="35" t="s">
        <v>100</v>
      </c>
      <c r="M7" s="36" t="s">
        <v>101</v>
      </c>
      <c r="N7" s="36" t="s">
        <v>102</v>
      </c>
      <c r="O7" s="36">
        <v>15.37</v>
      </c>
      <c r="P7" s="36">
        <v>106.74</v>
      </c>
      <c r="Q7" s="36">
        <v>3672</v>
      </c>
      <c r="R7" s="36">
        <v>24365</v>
      </c>
      <c r="S7" s="36">
        <v>99.56</v>
      </c>
      <c r="T7" s="36">
        <v>244.73</v>
      </c>
      <c r="U7" s="36">
        <v>3724</v>
      </c>
      <c r="V7" s="36">
        <v>0.89</v>
      </c>
      <c r="W7" s="36">
        <v>4184.2700000000004</v>
      </c>
      <c r="X7" s="36" t="s">
        <v>101</v>
      </c>
      <c r="Y7" s="36" t="s">
        <v>101</v>
      </c>
      <c r="Z7" s="36">
        <v>234.1</v>
      </c>
      <c r="AA7" s="36">
        <v>127.42</v>
      </c>
      <c r="AB7" s="36">
        <v>134.46</v>
      </c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 t="s">
        <v>101</v>
      </c>
      <c r="BF7" s="36" t="s">
        <v>101</v>
      </c>
      <c r="BG7" s="36">
        <v>1407319.71</v>
      </c>
      <c r="BH7" s="36">
        <v>81601.08</v>
      </c>
      <c r="BI7" s="36">
        <v>6305.83</v>
      </c>
      <c r="BJ7" s="36" t="s">
        <v>101</v>
      </c>
      <c r="BK7" s="36" t="s">
        <v>101</v>
      </c>
      <c r="BL7" s="36">
        <v>1554.05</v>
      </c>
      <c r="BM7" s="36">
        <v>1671.86</v>
      </c>
      <c r="BN7" s="36">
        <v>1673.47</v>
      </c>
      <c r="BO7" s="36">
        <v>1457.06</v>
      </c>
      <c r="BP7" s="36" t="s">
        <v>101</v>
      </c>
      <c r="BQ7" s="36" t="s">
        <v>101</v>
      </c>
      <c r="BR7" s="36">
        <v>0</v>
      </c>
      <c r="BS7" s="36">
        <v>6.85</v>
      </c>
      <c r="BT7" s="36">
        <v>38.47</v>
      </c>
      <c r="BU7" s="36" t="s">
        <v>101</v>
      </c>
      <c r="BV7" s="36" t="s">
        <v>101</v>
      </c>
      <c r="BW7" s="36">
        <v>53.01</v>
      </c>
      <c r="BX7" s="36">
        <v>50.54</v>
      </c>
      <c r="BY7" s="36">
        <v>49.22</v>
      </c>
      <c r="BZ7" s="36">
        <v>64.73</v>
      </c>
      <c r="CA7" s="36" t="s">
        <v>101</v>
      </c>
      <c r="CB7" s="36" t="s">
        <v>101</v>
      </c>
      <c r="CC7" s="36">
        <v>13079.95</v>
      </c>
      <c r="CD7" s="36">
        <v>1061.81</v>
      </c>
      <c r="CE7" s="36">
        <v>383.35</v>
      </c>
      <c r="CF7" s="36" t="s">
        <v>101</v>
      </c>
      <c r="CG7" s="36" t="s">
        <v>101</v>
      </c>
      <c r="CH7" s="36">
        <v>299.39</v>
      </c>
      <c r="CI7" s="36">
        <v>320.36</v>
      </c>
      <c r="CJ7" s="36">
        <v>332.02</v>
      </c>
      <c r="CK7" s="36">
        <v>250.25</v>
      </c>
      <c r="CL7" s="36" t="s">
        <v>101</v>
      </c>
      <c r="CM7" s="36" t="s">
        <v>101</v>
      </c>
      <c r="CN7" s="36">
        <v>1.71</v>
      </c>
      <c r="CO7" s="36">
        <v>8.7899999999999991</v>
      </c>
      <c r="CP7" s="36">
        <v>18.79</v>
      </c>
      <c r="CQ7" s="36" t="s">
        <v>101</v>
      </c>
      <c r="CR7" s="36" t="s">
        <v>101</v>
      </c>
      <c r="CS7" s="36">
        <v>36.200000000000003</v>
      </c>
      <c r="CT7" s="36">
        <v>34.74</v>
      </c>
      <c r="CU7" s="36">
        <v>36.65</v>
      </c>
      <c r="CV7" s="36">
        <v>40.31</v>
      </c>
      <c r="CW7" s="36" t="s">
        <v>101</v>
      </c>
      <c r="CX7" s="36" t="s">
        <v>101</v>
      </c>
      <c r="CY7" s="36">
        <v>11.52</v>
      </c>
      <c r="CZ7" s="36">
        <v>38.36</v>
      </c>
      <c r="DA7" s="36">
        <v>55.56</v>
      </c>
      <c r="DB7" s="36" t="s">
        <v>101</v>
      </c>
      <c r="DC7" s="36" t="s">
        <v>101</v>
      </c>
      <c r="DD7" s="36">
        <v>71.069999999999993</v>
      </c>
      <c r="DE7" s="36">
        <v>70.14</v>
      </c>
      <c r="DF7" s="36">
        <v>68.83</v>
      </c>
      <c r="DG7" s="36">
        <v>81.28</v>
      </c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 t="s">
        <v>101</v>
      </c>
      <c r="EE7" s="36" t="s">
        <v>101</v>
      </c>
      <c r="EF7" s="36">
        <v>0</v>
      </c>
      <c r="EG7" s="36">
        <v>0</v>
      </c>
      <c r="EH7" s="36">
        <v>0</v>
      </c>
      <c r="EI7" s="36" t="s">
        <v>101</v>
      </c>
      <c r="EJ7" s="36" t="s">
        <v>101</v>
      </c>
      <c r="EK7" s="36">
        <v>7.0000000000000007E-2</v>
      </c>
      <c r="EL7" s="36">
        <v>0.08</v>
      </c>
      <c r="EM7" s="36">
        <v>0.26</v>
      </c>
      <c r="EN7" s="36">
        <v>0.1</v>
      </c>
    </row>
    <row r="8" spans="1:144" x14ac:dyDescent="0.15"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</row>
    <row r="9" spans="1:144" x14ac:dyDescent="0.15">
      <c r="A9" s="38"/>
      <c r="B9" s="38" t="s">
        <v>103</v>
      </c>
      <c r="C9" s="38" t="s">
        <v>104</v>
      </c>
      <c r="D9" s="38" t="s">
        <v>105</v>
      </c>
      <c r="E9" s="38" t="s">
        <v>106</v>
      </c>
      <c r="F9" s="38" t="s">
        <v>107</v>
      </c>
      <c r="Q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4" x14ac:dyDescent="0.15">
      <c r="A10" s="38" t="s">
        <v>45</v>
      </c>
      <c r="B10" s="39">
        <f>DATEVALUE($B$6-4&amp;"年1月1日")</f>
        <v>40544</v>
      </c>
      <c r="C10" s="39">
        <f>DATEVALUE($B$6-3&amp;"年1月1日")</f>
        <v>40909</v>
      </c>
      <c r="D10" s="39">
        <f>DATEVALUE($B$6-2&amp;"年1月1日")</f>
        <v>41275</v>
      </c>
      <c r="E10" s="39">
        <f>DATEVALUE($B$6-1&amp;"年1月1日")</f>
        <v>41640</v>
      </c>
      <c r="F10" s="39">
        <f>DATEVALUE($B$6&amp;"年1月1日")</f>
        <v>42005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牛島　一樹</cp:lastModifiedBy>
  <dcterms:created xsi:type="dcterms:W3CDTF">2017-02-08T03:04:41Z</dcterms:created>
  <dcterms:modified xsi:type="dcterms:W3CDTF">2017-02-13T23:47:27Z</dcterms:modified>
  <cp:category/>
</cp:coreProperties>
</file>