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15" yWindow="6225" windowWidth="21840" windowHeight="627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<sst xmlns="http://schemas.openxmlformats.org/spreadsheetml/2006/main" count="221" uniqueCount="111">
  <si>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</si>
  <si>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</si>
  <si>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</si>
  <si>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</si>
  <si>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</si>
  <si>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</si>
  <si>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</si>
  <si>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</si>
  <si>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</si>
  <si>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</si>
  <si>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</si>
  <si>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</si>
  <si>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</si>
  <si>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</si>
  <si>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</si>
  <si>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</si>
  <si>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</si>
  <si>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</si>
  <si>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</si>
  <si>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</si>
  <si>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</si>
  <si>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</si>
  <si>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</si>
  <si>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</si>
  <si>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</si>
  <si>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</si>
  <si>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</si>
  <si>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</si>
  <si>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</si>
  <si>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</si>
  <si>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</si>
  <si>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</si>
  <si>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</si>
  <si>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</si>
  <si>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</si>
  <si>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</si>
  <si>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</si>
  <si>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</si>
  <si>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</si>
  <si>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</si>
  <si>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</si>
  <si>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</si>
  <si>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</si>
  <si>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</si>
  <si>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</si>
  <si>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</si>
  <si>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</si>
  <si>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</si>
  <si>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</si>
  <si>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</si>
  <si>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</si>
  <si>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</si>
  <si>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</si>
  <si>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</si>
  <si>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</si>
  <si>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</si>
  <si>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</si>
  <si>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</si>
  <si>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</si>
  <si>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</si>
  <si>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</si>
  <si>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</si>
  <si>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</si>
  <si>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</si>
  <si>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</si>
  <si>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</si>
  <si>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</si>
  <si>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</si>
  <si>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</si>
  <si>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</si>
  <si>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</si>
  <si>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</si>
  <si>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</si>
  <si>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</si>
  <si>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</si>
  <si>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</si>
  <si>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</si>
  <si>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</si>
  <si>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</si>
  <si>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</si>
  <si>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</si>
  <si>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</si>
  <si>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</si>
  <si>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</si>
  <si>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</si>
  <si>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</si>
  <si>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</si>
  <si>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</si>
  <si>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</si>
  <si>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</si>
  <si>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</si>
  <si>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</si>
  <si>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</si>
  <si>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</si>
  <si>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</si>
  <si>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</si>
  <si>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佐賀県　江北町</t>
  </si>
  <si>
    <t>法非適用</t>
  </si>
  <si>
    <t>下水道事業</t>
  </si>
  <si>
    <t>特定環境保全公共下水道</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</si>
  <si>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</si>
  <si>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</si>
  <si>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</si>
  <si>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</si>
  <si>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</si>
  <si>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</si>
  <si>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</si>
  <si>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</si>
  <si>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施設の耐用年数を考慮し、長寿命化計画の策定を行い維持管理の平準化により管理費を抑制していく予定である。
　また、日常の点検整備に努める。</t>
    <rPh sb="2" eb="4">
      <t>シセツ</t>
    </rPh>
    <rPh sb="5" eb="7">
      <t>タイヨウ</t>
    </rPh>
    <rPh sb="7" eb="9">
      <t>ネンスウ</t>
    </rPh>
    <rPh sb="10" eb="12">
      <t>コウリョ</t>
    </rPh>
    <rPh sb="14" eb="15">
      <t>チョウ</t>
    </rPh>
    <rPh sb="15" eb="18">
      <t>ジュミョウカ</t>
    </rPh>
    <rPh sb="18" eb="20">
      <t>ケイカク</t>
    </rPh>
    <rPh sb="21" eb="23">
      <t>サクテイ</t>
    </rPh>
    <rPh sb="24" eb="25">
      <t>オコナ</t>
    </rPh>
    <rPh sb="26" eb="28">
      <t>イジ</t>
    </rPh>
    <rPh sb="28" eb="30">
      <t>カンリ</t>
    </rPh>
    <rPh sb="31" eb="34">
      <t>ヘイジュンカ</t>
    </rPh>
    <rPh sb="37" eb="40">
      <t>カンリヒ</t>
    </rPh>
    <rPh sb="41" eb="43">
      <t>ヨクセイ</t>
    </rPh>
    <rPh sb="47" eb="49">
      <t>ヨテイ</t>
    </rPh>
    <rPh sb="58" eb="60">
      <t>ニチジョウ</t>
    </rPh>
    <rPh sb="61" eb="63">
      <t>テンケン</t>
    </rPh>
    <rPh sb="63" eb="65">
      <t>セイビ</t>
    </rPh>
    <rPh sb="66" eb="67">
      <t>ツト</t>
    </rPh>
    <phoneticPr fontId="4"/>
  </si>
  <si>
    <t>　特定環境保全公共下水道の管渠整備は平成28年度末でほぼ完了予定である。
　今後は整備区域内における接続推進のための啓発や経営健全化に向けた地方公営企業法の適用に取組み、維持管理費に見合った料金改定を検討していく。</t>
    <rPh sb="1" eb="3">
      <t>トクテイ</t>
    </rPh>
    <rPh sb="3" eb="5">
      <t>カンキョウ</t>
    </rPh>
    <rPh sb="5" eb="7">
      <t>ホゼン</t>
    </rPh>
    <rPh sb="7" eb="9">
      <t>コウキョウ</t>
    </rPh>
    <rPh sb="9" eb="12">
      <t>ゲスイドウ</t>
    </rPh>
    <rPh sb="13" eb="15">
      <t>カンキョ</t>
    </rPh>
    <rPh sb="15" eb="17">
      <t>セイビ</t>
    </rPh>
    <rPh sb="18" eb="20">
      <t>ヘイセイ</t>
    </rPh>
    <rPh sb="22" eb="25">
      <t>ネンドマツ</t>
    </rPh>
    <rPh sb="28" eb="30">
      <t>カンリョウ</t>
    </rPh>
    <rPh sb="30" eb="32">
      <t>ヨテイ</t>
    </rPh>
    <rPh sb="38" eb="40">
      <t>コンゴ</t>
    </rPh>
    <rPh sb="41" eb="43">
      <t>セイビ</t>
    </rPh>
    <rPh sb="43" eb="45">
      <t>クイキ</t>
    </rPh>
    <rPh sb="45" eb="46">
      <t>ナイ</t>
    </rPh>
    <rPh sb="50" eb="52">
      <t>セツゾク</t>
    </rPh>
    <rPh sb="52" eb="54">
      <t>スイシン</t>
    </rPh>
    <rPh sb="58" eb="60">
      <t>ケイハツ</t>
    </rPh>
    <rPh sb="61" eb="63">
      <t>ケイエイ</t>
    </rPh>
    <rPh sb="63" eb="66">
      <t>ケンゼンカ</t>
    </rPh>
    <rPh sb="67" eb="68">
      <t>ム</t>
    </rPh>
    <rPh sb="70" eb="72">
      <t>チホウ</t>
    </rPh>
    <rPh sb="72" eb="74">
      <t>コウエイ</t>
    </rPh>
    <rPh sb="74" eb="76">
      <t>キギョウ</t>
    </rPh>
    <rPh sb="76" eb="77">
      <t>ホウ</t>
    </rPh>
    <rPh sb="78" eb="80">
      <t>テキヨウ</t>
    </rPh>
    <rPh sb="81" eb="83">
      <t>トリク</t>
    </rPh>
    <rPh sb="85" eb="87">
      <t>イジ</t>
    </rPh>
    <rPh sb="87" eb="90">
      <t>カンリヒ</t>
    </rPh>
    <rPh sb="91" eb="93">
      <t>ミア</t>
    </rPh>
    <rPh sb="95" eb="97">
      <t>リョウキン</t>
    </rPh>
    <rPh sb="97" eb="99">
      <t>カイテイ</t>
    </rPh>
    <rPh sb="100" eb="102">
      <t>ケントウ</t>
    </rPh>
    <phoneticPr fontId="4"/>
  </si>
  <si>
    <t>・収益的収支比率は経年指標から見れば上向きとなっているものの、100％未満となっているため経営改善に向けた取組を行う。
・企業債残高対事業規模比率、経費回収率、汚水処理原価は、全国平均及び類似団体平均より良好な数値となっているが、経費回収率の平成26年度の数値については、汚水処理費が増大したことにより低下しており、平成27年度においても影響が懸念されるため、更新計画等により経営改善を図って行く。
・施設利用率は全国平均を9％、類似団体平均を13％上回っている。経年比較でも毎年右肩上がりに上昇している。
・水洗化率については、平成27年度から全国平均、類似団体平均を上回っている。</t>
    <rPh sb="159" eb="161">
      <t>ヘイセイ</t>
    </rPh>
    <rPh sb="163" eb="164">
      <t>ネン</t>
    </rPh>
    <rPh sb="164" eb="165">
      <t>ド</t>
    </rPh>
    <rPh sb="170" eb="172">
      <t>エイキョウ</t>
    </rPh>
    <rPh sb="173" eb="175">
      <t>ケネン</t>
    </rPh>
    <rPh sb="181" eb="183">
      <t>コウシン</t>
    </rPh>
    <rPh sb="183" eb="185">
      <t>ケイカク</t>
    </rPh>
    <rPh sb="185" eb="186">
      <t>トウ</t>
    </rPh>
    <rPh sb="189" eb="191">
      <t>ケイエイ</t>
    </rPh>
    <rPh sb="191" eb="193">
      <t>カイゼン</t>
    </rPh>
    <rPh sb="194" eb="195">
      <t>ハカ</t>
    </rPh>
    <rPh sb="197" eb="198">
      <t>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</si>
</sst>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9726464"/>
        <c:axId val="79962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7.0000000000000007E-2</c:v>
                </c:pt>
                <c:pt idx="3">
                  <c:v>0.08</c:v>
                </c:pt>
                <c:pt idx="4">
                  <c:v>0.26</c:v>
                </c:pt>
              </c:numCache>
            </c:numRef>
          </c:val>
          <c:smooth val="0"/>
        </c:ser>
        <c:dLbls>
          <c:showLegendKey val="0"/>
          <c:showVal val="0"/>
          <c:showCatName val="0"/>
          <c:showSerName val="0"/>
          <c:showPercent val="0"/>
          <c:showBubbleSize val="0"/>
        </c:dLbls>
        <c:marker val="1"/>
        <c:smooth val="0"/>
        <c:axId val="79726464"/>
        <c:axId val="79962112"/>
      </c:lineChart>
      <c:dateAx>
        <c:axId val="79726464"/>
        <c:scaling>
          <c:orientation val="minMax"/>
        </c:scaling>
        <c:delete val="1"/>
        <c:axPos val="b"/>
        <c:numFmt formatCode="ge" sourceLinked="1"/>
        <c:majorTickMark val="none"/>
        <c:minorTickMark val="none"/>
        <c:tickLblPos val="none"/>
        <c:crossAx val="79962112"/>
        <c:crosses val="autoZero"/>
        <c:auto val="1"/>
        <c:lblOffset val="100"/>
        <c:baseTimeUnit val="years"/>
      </c:dateAx>
      <c:valAx>
        <c:axId val="79962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726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37.58</c:v>
                </c:pt>
                <c:pt idx="1">
                  <c:v>39.79</c:v>
                </c:pt>
                <c:pt idx="2">
                  <c:v>42.52</c:v>
                </c:pt>
                <c:pt idx="3">
                  <c:v>45.54</c:v>
                </c:pt>
                <c:pt idx="4">
                  <c:v>49.2</c:v>
                </c:pt>
              </c:numCache>
            </c:numRef>
          </c:val>
        </c:ser>
        <c:dLbls>
          <c:showLegendKey val="0"/>
          <c:showVal val="0"/>
          <c:showCatName val="0"/>
          <c:showSerName val="0"/>
          <c:showPercent val="0"/>
          <c:showBubbleSize val="0"/>
        </c:dLbls>
        <c:gapWidth val="150"/>
        <c:axId val="120559872"/>
        <c:axId val="120562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36.799999999999997</c:v>
                </c:pt>
                <c:pt idx="1">
                  <c:v>36.67</c:v>
                </c:pt>
                <c:pt idx="2">
                  <c:v>36.200000000000003</c:v>
                </c:pt>
                <c:pt idx="3">
                  <c:v>34.74</c:v>
                </c:pt>
                <c:pt idx="4">
                  <c:v>36.65</c:v>
                </c:pt>
              </c:numCache>
            </c:numRef>
          </c:val>
          <c:smooth val="0"/>
        </c:ser>
        <c:dLbls>
          <c:showLegendKey val="0"/>
          <c:showVal val="0"/>
          <c:showCatName val="0"/>
          <c:showSerName val="0"/>
          <c:showPercent val="0"/>
          <c:showBubbleSize val="0"/>
        </c:dLbls>
        <c:marker val="1"/>
        <c:smooth val="0"/>
        <c:axId val="120559872"/>
        <c:axId val="120562048"/>
      </c:lineChart>
      <c:dateAx>
        <c:axId val="120559872"/>
        <c:scaling>
          <c:orientation val="minMax"/>
        </c:scaling>
        <c:delete val="1"/>
        <c:axPos val="b"/>
        <c:numFmt formatCode="ge" sourceLinked="1"/>
        <c:majorTickMark val="none"/>
        <c:minorTickMark val="none"/>
        <c:tickLblPos val="none"/>
        <c:crossAx val="120562048"/>
        <c:crosses val="autoZero"/>
        <c:auto val="1"/>
        <c:lblOffset val="100"/>
        <c:baseTimeUnit val="years"/>
      </c:dateAx>
      <c:valAx>
        <c:axId val="120562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559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64.73</c:v>
                </c:pt>
                <c:pt idx="1">
                  <c:v>63.6</c:v>
                </c:pt>
                <c:pt idx="2">
                  <c:v>66.22</c:v>
                </c:pt>
                <c:pt idx="3">
                  <c:v>67.180000000000007</c:v>
                </c:pt>
                <c:pt idx="4">
                  <c:v>69.94</c:v>
                </c:pt>
              </c:numCache>
            </c:numRef>
          </c:val>
        </c:ser>
        <c:dLbls>
          <c:showLegendKey val="0"/>
          <c:showVal val="0"/>
          <c:showCatName val="0"/>
          <c:showSerName val="0"/>
          <c:showPercent val="0"/>
          <c:showBubbleSize val="0"/>
        </c:dLbls>
        <c:gapWidth val="150"/>
        <c:axId val="122120064"/>
        <c:axId val="122126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71.62</c:v>
                </c:pt>
                <c:pt idx="1">
                  <c:v>71.239999999999995</c:v>
                </c:pt>
                <c:pt idx="2">
                  <c:v>71.069999999999993</c:v>
                </c:pt>
                <c:pt idx="3">
                  <c:v>70.14</c:v>
                </c:pt>
                <c:pt idx="4">
                  <c:v>68.83</c:v>
                </c:pt>
              </c:numCache>
            </c:numRef>
          </c:val>
          <c:smooth val="0"/>
        </c:ser>
        <c:dLbls>
          <c:showLegendKey val="0"/>
          <c:showVal val="0"/>
          <c:showCatName val="0"/>
          <c:showSerName val="0"/>
          <c:showPercent val="0"/>
          <c:showBubbleSize val="0"/>
        </c:dLbls>
        <c:marker val="1"/>
        <c:smooth val="0"/>
        <c:axId val="122120064"/>
        <c:axId val="122126336"/>
      </c:lineChart>
      <c:dateAx>
        <c:axId val="122120064"/>
        <c:scaling>
          <c:orientation val="minMax"/>
        </c:scaling>
        <c:delete val="1"/>
        <c:axPos val="b"/>
        <c:numFmt formatCode="ge" sourceLinked="1"/>
        <c:majorTickMark val="none"/>
        <c:minorTickMark val="none"/>
        <c:tickLblPos val="none"/>
        <c:crossAx val="122126336"/>
        <c:crosses val="autoZero"/>
        <c:auto val="1"/>
        <c:lblOffset val="100"/>
        <c:baseTimeUnit val="years"/>
      </c:dateAx>
      <c:valAx>
        <c:axId val="122126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120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85.14</c:v>
                </c:pt>
                <c:pt idx="1">
                  <c:v>87.38</c:v>
                </c:pt>
                <c:pt idx="2">
                  <c:v>86.53</c:v>
                </c:pt>
                <c:pt idx="3">
                  <c:v>86.56</c:v>
                </c:pt>
                <c:pt idx="4">
                  <c:v>88.19</c:v>
                </c:pt>
              </c:numCache>
            </c:numRef>
          </c:val>
        </c:ser>
        <c:dLbls>
          <c:showLegendKey val="0"/>
          <c:showVal val="0"/>
          <c:showCatName val="0"/>
          <c:showSerName val="0"/>
          <c:showPercent val="0"/>
          <c:showBubbleSize val="0"/>
        </c:dLbls>
        <c:gapWidth val="150"/>
        <c:axId val="79980032"/>
        <c:axId val="79981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9980032"/>
        <c:axId val="79981952"/>
      </c:lineChart>
      <c:dateAx>
        <c:axId val="79980032"/>
        <c:scaling>
          <c:orientation val="minMax"/>
        </c:scaling>
        <c:delete val="1"/>
        <c:axPos val="b"/>
        <c:numFmt formatCode="ge" sourceLinked="1"/>
        <c:majorTickMark val="none"/>
        <c:minorTickMark val="none"/>
        <c:tickLblPos val="none"/>
        <c:crossAx val="79981952"/>
        <c:crosses val="autoZero"/>
        <c:auto val="1"/>
        <c:lblOffset val="100"/>
        <c:baseTimeUnit val="years"/>
      </c:dateAx>
      <c:valAx>
        <c:axId val="79981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98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0000128"/>
        <c:axId val="80002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0000128"/>
        <c:axId val="80002048"/>
      </c:lineChart>
      <c:dateAx>
        <c:axId val="80000128"/>
        <c:scaling>
          <c:orientation val="minMax"/>
        </c:scaling>
        <c:delete val="1"/>
        <c:axPos val="b"/>
        <c:numFmt formatCode="ge" sourceLinked="1"/>
        <c:majorTickMark val="none"/>
        <c:minorTickMark val="none"/>
        <c:tickLblPos val="none"/>
        <c:crossAx val="80002048"/>
        <c:crosses val="autoZero"/>
        <c:auto val="1"/>
        <c:lblOffset val="100"/>
        <c:baseTimeUnit val="years"/>
      </c:dateAx>
      <c:valAx>
        <c:axId val="80002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000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5634944"/>
        <c:axId val="115636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5634944"/>
        <c:axId val="115636864"/>
      </c:lineChart>
      <c:dateAx>
        <c:axId val="115634944"/>
        <c:scaling>
          <c:orientation val="minMax"/>
        </c:scaling>
        <c:delete val="1"/>
        <c:axPos val="b"/>
        <c:numFmt formatCode="ge" sourceLinked="1"/>
        <c:majorTickMark val="none"/>
        <c:minorTickMark val="none"/>
        <c:tickLblPos val="none"/>
        <c:crossAx val="115636864"/>
        <c:crosses val="autoZero"/>
        <c:auto val="1"/>
        <c:lblOffset val="100"/>
        <c:baseTimeUnit val="years"/>
      </c:dateAx>
      <c:valAx>
        <c:axId val="11563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634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5661056"/>
        <c:axId val="118956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5661056"/>
        <c:axId val="118956416"/>
      </c:lineChart>
      <c:dateAx>
        <c:axId val="115661056"/>
        <c:scaling>
          <c:orientation val="minMax"/>
        </c:scaling>
        <c:delete val="1"/>
        <c:axPos val="b"/>
        <c:numFmt formatCode="ge" sourceLinked="1"/>
        <c:majorTickMark val="none"/>
        <c:minorTickMark val="none"/>
        <c:tickLblPos val="none"/>
        <c:crossAx val="118956416"/>
        <c:crosses val="autoZero"/>
        <c:auto val="1"/>
        <c:lblOffset val="100"/>
        <c:baseTimeUnit val="years"/>
      </c:dateAx>
      <c:valAx>
        <c:axId val="118956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661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8966528"/>
        <c:axId val="119001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8966528"/>
        <c:axId val="119001472"/>
      </c:lineChart>
      <c:dateAx>
        <c:axId val="118966528"/>
        <c:scaling>
          <c:orientation val="minMax"/>
        </c:scaling>
        <c:delete val="1"/>
        <c:axPos val="b"/>
        <c:numFmt formatCode="ge" sourceLinked="1"/>
        <c:majorTickMark val="none"/>
        <c:minorTickMark val="none"/>
        <c:tickLblPos val="none"/>
        <c:crossAx val="119001472"/>
        <c:crosses val="autoZero"/>
        <c:auto val="1"/>
        <c:lblOffset val="100"/>
        <c:baseTimeUnit val="years"/>
      </c:dateAx>
      <c:valAx>
        <c:axId val="119001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96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521.4</c:v>
                </c:pt>
                <c:pt idx="1">
                  <c:v>654.28</c:v>
                </c:pt>
                <c:pt idx="2">
                  <c:v>485.56</c:v>
                </c:pt>
                <c:pt idx="3">
                  <c:v>1266.03</c:v>
                </c:pt>
                <c:pt idx="4">
                  <c:v>865.81</c:v>
                </c:pt>
              </c:numCache>
            </c:numRef>
          </c:val>
        </c:ser>
        <c:dLbls>
          <c:showLegendKey val="0"/>
          <c:showVal val="0"/>
          <c:showCatName val="0"/>
          <c:showSerName val="0"/>
          <c:showPercent val="0"/>
          <c:showBubbleSize val="0"/>
        </c:dLbls>
        <c:gapWidth val="150"/>
        <c:axId val="120467840"/>
        <c:axId val="120469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1835.56</c:v>
                </c:pt>
                <c:pt idx="1">
                  <c:v>1716.82</c:v>
                </c:pt>
                <c:pt idx="2">
                  <c:v>1554.05</c:v>
                </c:pt>
                <c:pt idx="3">
                  <c:v>1671.86</c:v>
                </c:pt>
                <c:pt idx="4">
                  <c:v>1673.47</c:v>
                </c:pt>
              </c:numCache>
            </c:numRef>
          </c:val>
          <c:smooth val="0"/>
        </c:ser>
        <c:dLbls>
          <c:showLegendKey val="0"/>
          <c:showVal val="0"/>
          <c:showCatName val="0"/>
          <c:showSerName val="0"/>
          <c:showPercent val="0"/>
          <c:showBubbleSize val="0"/>
        </c:dLbls>
        <c:marker val="1"/>
        <c:smooth val="0"/>
        <c:axId val="120467840"/>
        <c:axId val="120469760"/>
      </c:lineChart>
      <c:dateAx>
        <c:axId val="120467840"/>
        <c:scaling>
          <c:orientation val="minMax"/>
        </c:scaling>
        <c:delete val="1"/>
        <c:axPos val="b"/>
        <c:numFmt formatCode="ge" sourceLinked="1"/>
        <c:majorTickMark val="none"/>
        <c:minorTickMark val="none"/>
        <c:tickLblPos val="none"/>
        <c:crossAx val="120469760"/>
        <c:crosses val="autoZero"/>
        <c:auto val="1"/>
        <c:lblOffset val="100"/>
        <c:baseTimeUnit val="years"/>
      </c:dateAx>
      <c:valAx>
        <c:axId val="12046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467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100</c:v>
                </c:pt>
                <c:pt idx="1">
                  <c:v>99.92</c:v>
                </c:pt>
                <c:pt idx="2">
                  <c:v>100.36</c:v>
                </c:pt>
                <c:pt idx="3">
                  <c:v>66.27</c:v>
                </c:pt>
                <c:pt idx="4">
                  <c:v>62.66</c:v>
                </c:pt>
              </c:numCache>
            </c:numRef>
          </c:val>
        </c:ser>
        <c:dLbls>
          <c:showLegendKey val="0"/>
          <c:showVal val="0"/>
          <c:showCatName val="0"/>
          <c:showSerName val="0"/>
          <c:showPercent val="0"/>
          <c:showBubbleSize val="0"/>
        </c:dLbls>
        <c:gapWidth val="150"/>
        <c:axId val="120500224"/>
        <c:axId val="120502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52.89</c:v>
                </c:pt>
                <c:pt idx="1">
                  <c:v>51.73</c:v>
                </c:pt>
                <c:pt idx="2">
                  <c:v>53.01</c:v>
                </c:pt>
                <c:pt idx="3">
                  <c:v>50.54</c:v>
                </c:pt>
                <c:pt idx="4">
                  <c:v>49.22</c:v>
                </c:pt>
              </c:numCache>
            </c:numRef>
          </c:val>
          <c:smooth val="0"/>
        </c:ser>
        <c:dLbls>
          <c:showLegendKey val="0"/>
          <c:showVal val="0"/>
          <c:showCatName val="0"/>
          <c:showSerName val="0"/>
          <c:showPercent val="0"/>
          <c:showBubbleSize val="0"/>
        </c:dLbls>
        <c:marker val="1"/>
        <c:smooth val="0"/>
        <c:axId val="120500224"/>
        <c:axId val="120502144"/>
      </c:lineChart>
      <c:dateAx>
        <c:axId val="120500224"/>
        <c:scaling>
          <c:orientation val="minMax"/>
        </c:scaling>
        <c:delete val="1"/>
        <c:axPos val="b"/>
        <c:numFmt formatCode="ge" sourceLinked="1"/>
        <c:majorTickMark val="none"/>
        <c:minorTickMark val="none"/>
        <c:tickLblPos val="none"/>
        <c:crossAx val="120502144"/>
        <c:crosses val="autoZero"/>
        <c:auto val="1"/>
        <c:lblOffset val="100"/>
        <c:baseTimeUnit val="years"/>
      </c:dateAx>
      <c:valAx>
        <c:axId val="120502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50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154.84</c:v>
                </c:pt>
                <c:pt idx="1">
                  <c:v>154.85</c:v>
                </c:pt>
                <c:pt idx="2">
                  <c:v>157.54</c:v>
                </c:pt>
                <c:pt idx="3">
                  <c:v>243.02</c:v>
                </c:pt>
                <c:pt idx="4">
                  <c:v>258.69</c:v>
                </c:pt>
              </c:numCache>
            </c:numRef>
          </c:val>
        </c:ser>
        <c:dLbls>
          <c:showLegendKey val="0"/>
          <c:showVal val="0"/>
          <c:showCatName val="0"/>
          <c:showSerName val="0"/>
          <c:showPercent val="0"/>
          <c:showBubbleSize val="0"/>
        </c:dLbls>
        <c:gapWidth val="150"/>
        <c:axId val="120519296"/>
        <c:axId val="120541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300.52</c:v>
                </c:pt>
                <c:pt idx="1">
                  <c:v>310.47000000000003</c:v>
                </c:pt>
                <c:pt idx="2">
                  <c:v>299.39</c:v>
                </c:pt>
                <c:pt idx="3">
                  <c:v>320.36</c:v>
                </c:pt>
                <c:pt idx="4">
                  <c:v>332.02</c:v>
                </c:pt>
              </c:numCache>
            </c:numRef>
          </c:val>
          <c:smooth val="0"/>
        </c:ser>
        <c:dLbls>
          <c:showLegendKey val="0"/>
          <c:showVal val="0"/>
          <c:showCatName val="0"/>
          <c:showSerName val="0"/>
          <c:showPercent val="0"/>
          <c:showBubbleSize val="0"/>
        </c:dLbls>
        <c:marker val="1"/>
        <c:smooth val="0"/>
        <c:axId val="120519296"/>
        <c:axId val="120541952"/>
      </c:lineChart>
      <c:dateAx>
        <c:axId val="120519296"/>
        <c:scaling>
          <c:orientation val="minMax"/>
        </c:scaling>
        <c:delete val="1"/>
        <c:axPos val="b"/>
        <c:numFmt formatCode="ge" sourceLinked="1"/>
        <c:majorTickMark val="none"/>
        <c:minorTickMark val="none"/>
        <c:tickLblPos val="none"/>
        <c:crossAx val="120541952"/>
        <c:crosses val="autoZero"/>
        <c:auto val="1"/>
        <c:lblOffset val="100"/>
        <c:baseTimeUnit val="years"/>
      </c:dateAx>
      <c:valAx>
        <c:axId val="120541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519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佐賀県　江北町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D3</v>
      </c>
      <c r="X8" s="70"/>
      <c r="Y8" s="70"/>
      <c r="Z8" s="70"/>
      <c r="AA8" s="70"/>
      <c r="AB8" s="70"/>
      <c r="AC8" s="70"/>
      <c r="AD8" s="3"/>
      <c r="AE8" s="3"/>
      <c r="AF8" s="3"/>
      <c r="AG8" s="3"/>
      <c r="AH8" s="3"/>
      <c r="AI8" s="3"/>
      <c r="AJ8" s="3"/>
      <c r="AK8" s="3"/>
      <c r="AL8" s="64">
        <f>データ!R6</f>
        <v>9740</v>
      </c>
      <c r="AM8" s="64"/>
      <c r="AN8" s="64"/>
      <c r="AO8" s="64"/>
      <c r="AP8" s="64"/>
      <c r="AQ8" s="64"/>
      <c r="AR8" s="64"/>
      <c r="AS8" s="64"/>
      <c r="AT8" s="63">
        <f>データ!S6</f>
        <v>24.49</v>
      </c>
      <c r="AU8" s="63"/>
      <c r="AV8" s="63"/>
      <c r="AW8" s="63"/>
      <c r="AX8" s="63"/>
      <c r="AY8" s="63"/>
      <c r="AZ8" s="63"/>
      <c r="BA8" s="63"/>
      <c r="BB8" s="63">
        <f>データ!T6</f>
        <v>397.71</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75.569999999999993</v>
      </c>
      <c r="Q10" s="63"/>
      <c r="R10" s="63"/>
      <c r="S10" s="63"/>
      <c r="T10" s="63"/>
      <c r="U10" s="63"/>
      <c r="V10" s="63"/>
      <c r="W10" s="63">
        <f>データ!P6</f>
        <v>100</v>
      </c>
      <c r="X10" s="63"/>
      <c r="Y10" s="63"/>
      <c r="Z10" s="63"/>
      <c r="AA10" s="63"/>
      <c r="AB10" s="63"/>
      <c r="AC10" s="63"/>
      <c r="AD10" s="64">
        <f>データ!Q6</f>
        <v>2930</v>
      </c>
      <c r="AE10" s="64"/>
      <c r="AF10" s="64"/>
      <c r="AG10" s="64"/>
      <c r="AH10" s="64"/>
      <c r="AI10" s="64"/>
      <c r="AJ10" s="64"/>
      <c r="AK10" s="2"/>
      <c r="AL10" s="64">
        <f>データ!U6</f>
        <v>7351</v>
      </c>
      <c r="AM10" s="64"/>
      <c r="AN10" s="64"/>
      <c r="AO10" s="64"/>
      <c r="AP10" s="64"/>
      <c r="AQ10" s="64"/>
      <c r="AR10" s="64"/>
      <c r="AS10" s="64"/>
      <c r="AT10" s="63">
        <f>データ!V6</f>
        <v>2.52</v>
      </c>
      <c r="AU10" s="63"/>
      <c r="AV10" s="63"/>
      <c r="AW10" s="63"/>
      <c r="AX10" s="63"/>
      <c r="AY10" s="63"/>
      <c r="AZ10" s="63"/>
      <c r="BA10" s="63"/>
      <c r="BB10" s="63">
        <f>データ!W6</f>
        <v>2917.06</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1" t="s">
        <v>110</v>
      </c>
      <c r="BM16" s="82"/>
      <c r="BN16" s="82"/>
      <c r="BO16" s="82"/>
      <c r="BP16" s="82"/>
      <c r="BQ16" s="82"/>
      <c r="BR16" s="82"/>
      <c r="BS16" s="82"/>
      <c r="BT16" s="82"/>
      <c r="BU16" s="82"/>
      <c r="BV16" s="82"/>
      <c r="BW16" s="82"/>
      <c r="BX16" s="82"/>
      <c r="BY16" s="82"/>
      <c r="BZ16" s="83"/>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1"/>
      <c r="BM17" s="82"/>
      <c r="BN17" s="82"/>
      <c r="BO17" s="82"/>
      <c r="BP17" s="82"/>
      <c r="BQ17" s="82"/>
      <c r="BR17" s="82"/>
      <c r="BS17" s="82"/>
      <c r="BT17" s="82"/>
      <c r="BU17" s="82"/>
      <c r="BV17" s="82"/>
      <c r="BW17" s="82"/>
      <c r="BX17" s="82"/>
      <c r="BY17" s="82"/>
      <c r="BZ17" s="83"/>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1"/>
      <c r="BM18" s="82"/>
      <c r="BN18" s="82"/>
      <c r="BO18" s="82"/>
      <c r="BP18" s="82"/>
      <c r="BQ18" s="82"/>
      <c r="BR18" s="82"/>
      <c r="BS18" s="82"/>
      <c r="BT18" s="82"/>
      <c r="BU18" s="82"/>
      <c r="BV18" s="82"/>
      <c r="BW18" s="82"/>
      <c r="BX18" s="82"/>
      <c r="BY18" s="82"/>
      <c r="BZ18" s="83"/>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1"/>
      <c r="BM19" s="82"/>
      <c r="BN19" s="82"/>
      <c r="BO19" s="82"/>
      <c r="BP19" s="82"/>
      <c r="BQ19" s="82"/>
      <c r="BR19" s="82"/>
      <c r="BS19" s="82"/>
      <c r="BT19" s="82"/>
      <c r="BU19" s="82"/>
      <c r="BV19" s="82"/>
      <c r="BW19" s="82"/>
      <c r="BX19" s="82"/>
      <c r="BY19" s="82"/>
      <c r="BZ19" s="83"/>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1"/>
      <c r="BM20" s="82"/>
      <c r="BN20" s="82"/>
      <c r="BO20" s="82"/>
      <c r="BP20" s="82"/>
      <c r="BQ20" s="82"/>
      <c r="BR20" s="82"/>
      <c r="BS20" s="82"/>
      <c r="BT20" s="82"/>
      <c r="BU20" s="82"/>
      <c r="BV20" s="82"/>
      <c r="BW20" s="82"/>
      <c r="BX20" s="82"/>
      <c r="BY20" s="82"/>
      <c r="BZ20" s="83"/>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1"/>
      <c r="BM21" s="82"/>
      <c r="BN21" s="82"/>
      <c r="BO21" s="82"/>
      <c r="BP21" s="82"/>
      <c r="BQ21" s="82"/>
      <c r="BR21" s="82"/>
      <c r="BS21" s="82"/>
      <c r="BT21" s="82"/>
      <c r="BU21" s="82"/>
      <c r="BV21" s="82"/>
      <c r="BW21" s="82"/>
      <c r="BX21" s="82"/>
      <c r="BY21" s="82"/>
      <c r="BZ21" s="83"/>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1"/>
      <c r="BM22" s="82"/>
      <c r="BN22" s="82"/>
      <c r="BO22" s="82"/>
      <c r="BP22" s="82"/>
      <c r="BQ22" s="82"/>
      <c r="BR22" s="82"/>
      <c r="BS22" s="82"/>
      <c r="BT22" s="82"/>
      <c r="BU22" s="82"/>
      <c r="BV22" s="82"/>
      <c r="BW22" s="82"/>
      <c r="BX22" s="82"/>
      <c r="BY22" s="82"/>
      <c r="BZ22" s="83"/>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1"/>
      <c r="BM23" s="82"/>
      <c r="BN23" s="82"/>
      <c r="BO23" s="82"/>
      <c r="BP23" s="82"/>
      <c r="BQ23" s="82"/>
      <c r="BR23" s="82"/>
      <c r="BS23" s="82"/>
      <c r="BT23" s="82"/>
      <c r="BU23" s="82"/>
      <c r="BV23" s="82"/>
      <c r="BW23" s="82"/>
      <c r="BX23" s="82"/>
      <c r="BY23" s="82"/>
      <c r="BZ23" s="83"/>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1"/>
      <c r="BM24" s="82"/>
      <c r="BN24" s="82"/>
      <c r="BO24" s="82"/>
      <c r="BP24" s="82"/>
      <c r="BQ24" s="82"/>
      <c r="BR24" s="82"/>
      <c r="BS24" s="82"/>
      <c r="BT24" s="82"/>
      <c r="BU24" s="82"/>
      <c r="BV24" s="82"/>
      <c r="BW24" s="82"/>
      <c r="BX24" s="82"/>
      <c r="BY24" s="82"/>
      <c r="BZ24" s="83"/>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1"/>
      <c r="BM25" s="82"/>
      <c r="BN25" s="82"/>
      <c r="BO25" s="82"/>
      <c r="BP25" s="82"/>
      <c r="BQ25" s="82"/>
      <c r="BR25" s="82"/>
      <c r="BS25" s="82"/>
      <c r="BT25" s="82"/>
      <c r="BU25" s="82"/>
      <c r="BV25" s="82"/>
      <c r="BW25" s="82"/>
      <c r="BX25" s="82"/>
      <c r="BY25" s="82"/>
      <c r="BZ25" s="83"/>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1"/>
      <c r="BM26" s="82"/>
      <c r="BN26" s="82"/>
      <c r="BO26" s="82"/>
      <c r="BP26" s="82"/>
      <c r="BQ26" s="82"/>
      <c r="BR26" s="82"/>
      <c r="BS26" s="82"/>
      <c r="BT26" s="82"/>
      <c r="BU26" s="82"/>
      <c r="BV26" s="82"/>
      <c r="BW26" s="82"/>
      <c r="BX26" s="82"/>
      <c r="BY26" s="82"/>
      <c r="BZ26" s="83"/>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1"/>
      <c r="BM27" s="82"/>
      <c r="BN27" s="82"/>
      <c r="BO27" s="82"/>
      <c r="BP27" s="82"/>
      <c r="BQ27" s="82"/>
      <c r="BR27" s="82"/>
      <c r="BS27" s="82"/>
      <c r="BT27" s="82"/>
      <c r="BU27" s="82"/>
      <c r="BV27" s="82"/>
      <c r="BW27" s="82"/>
      <c r="BX27" s="82"/>
      <c r="BY27" s="82"/>
      <c r="BZ27" s="83"/>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1"/>
      <c r="BM28" s="82"/>
      <c r="BN28" s="82"/>
      <c r="BO28" s="82"/>
      <c r="BP28" s="82"/>
      <c r="BQ28" s="82"/>
      <c r="BR28" s="82"/>
      <c r="BS28" s="82"/>
      <c r="BT28" s="82"/>
      <c r="BU28" s="82"/>
      <c r="BV28" s="82"/>
      <c r="BW28" s="82"/>
      <c r="BX28" s="82"/>
      <c r="BY28" s="82"/>
      <c r="BZ28" s="83"/>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1"/>
      <c r="BM29" s="82"/>
      <c r="BN29" s="82"/>
      <c r="BO29" s="82"/>
      <c r="BP29" s="82"/>
      <c r="BQ29" s="82"/>
      <c r="BR29" s="82"/>
      <c r="BS29" s="82"/>
      <c r="BT29" s="82"/>
      <c r="BU29" s="82"/>
      <c r="BV29" s="82"/>
      <c r="BW29" s="82"/>
      <c r="BX29" s="82"/>
      <c r="BY29" s="82"/>
      <c r="BZ29" s="83"/>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1"/>
      <c r="BM30" s="82"/>
      <c r="BN30" s="82"/>
      <c r="BO30" s="82"/>
      <c r="BP30" s="82"/>
      <c r="BQ30" s="82"/>
      <c r="BR30" s="82"/>
      <c r="BS30" s="82"/>
      <c r="BT30" s="82"/>
      <c r="BU30" s="82"/>
      <c r="BV30" s="82"/>
      <c r="BW30" s="82"/>
      <c r="BX30" s="82"/>
      <c r="BY30" s="82"/>
      <c r="BZ30" s="83"/>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1"/>
      <c r="BM31" s="82"/>
      <c r="BN31" s="82"/>
      <c r="BO31" s="82"/>
      <c r="BP31" s="82"/>
      <c r="BQ31" s="82"/>
      <c r="BR31" s="82"/>
      <c r="BS31" s="82"/>
      <c r="BT31" s="82"/>
      <c r="BU31" s="82"/>
      <c r="BV31" s="82"/>
      <c r="BW31" s="82"/>
      <c r="BX31" s="82"/>
      <c r="BY31" s="82"/>
      <c r="BZ31" s="83"/>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1"/>
      <c r="BM32" s="82"/>
      <c r="BN32" s="82"/>
      <c r="BO32" s="82"/>
      <c r="BP32" s="82"/>
      <c r="BQ32" s="82"/>
      <c r="BR32" s="82"/>
      <c r="BS32" s="82"/>
      <c r="BT32" s="82"/>
      <c r="BU32" s="82"/>
      <c r="BV32" s="82"/>
      <c r="BW32" s="82"/>
      <c r="BX32" s="82"/>
      <c r="BY32" s="82"/>
      <c r="BZ32" s="83"/>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1"/>
      <c r="BM33" s="82"/>
      <c r="BN33" s="82"/>
      <c r="BO33" s="82"/>
      <c r="BP33" s="82"/>
      <c r="BQ33" s="82"/>
      <c r="BR33" s="82"/>
      <c r="BS33" s="82"/>
      <c r="BT33" s="82"/>
      <c r="BU33" s="82"/>
      <c r="BV33" s="82"/>
      <c r="BW33" s="82"/>
      <c r="BX33" s="82"/>
      <c r="BY33" s="82"/>
      <c r="BZ33" s="83"/>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81"/>
      <c r="BM34" s="82"/>
      <c r="BN34" s="82"/>
      <c r="BO34" s="82"/>
      <c r="BP34" s="82"/>
      <c r="BQ34" s="82"/>
      <c r="BR34" s="82"/>
      <c r="BS34" s="82"/>
      <c r="BT34" s="82"/>
      <c r="BU34" s="82"/>
      <c r="BV34" s="82"/>
      <c r="BW34" s="82"/>
      <c r="BX34" s="82"/>
      <c r="BY34" s="82"/>
      <c r="BZ34" s="83"/>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81"/>
      <c r="BM35" s="82"/>
      <c r="BN35" s="82"/>
      <c r="BO35" s="82"/>
      <c r="BP35" s="82"/>
      <c r="BQ35" s="82"/>
      <c r="BR35" s="82"/>
      <c r="BS35" s="82"/>
      <c r="BT35" s="82"/>
      <c r="BU35" s="82"/>
      <c r="BV35" s="82"/>
      <c r="BW35" s="82"/>
      <c r="BX35" s="82"/>
      <c r="BY35" s="82"/>
      <c r="BZ35" s="83"/>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1"/>
      <c r="BM36" s="82"/>
      <c r="BN36" s="82"/>
      <c r="BO36" s="82"/>
      <c r="BP36" s="82"/>
      <c r="BQ36" s="82"/>
      <c r="BR36" s="82"/>
      <c r="BS36" s="82"/>
      <c r="BT36" s="82"/>
      <c r="BU36" s="82"/>
      <c r="BV36" s="82"/>
      <c r="BW36" s="82"/>
      <c r="BX36" s="82"/>
      <c r="BY36" s="82"/>
      <c r="BZ36" s="83"/>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1"/>
      <c r="BM37" s="82"/>
      <c r="BN37" s="82"/>
      <c r="BO37" s="82"/>
      <c r="BP37" s="82"/>
      <c r="BQ37" s="82"/>
      <c r="BR37" s="82"/>
      <c r="BS37" s="82"/>
      <c r="BT37" s="82"/>
      <c r="BU37" s="82"/>
      <c r="BV37" s="82"/>
      <c r="BW37" s="82"/>
      <c r="BX37" s="82"/>
      <c r="BY37" s="82"/>
      <c r="BZ37" s="83"/>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1"/>
      <c r="BM38" s="82"/>
      <c r="BN38" s="82"/>
      <c r="BO38" s="82"/>
      <c r="BP38" s="82"/>
      <c r="BQ38" s="82"/>
      <c r="BR38" s="82"/>
      <c r="BS38" s="82"/>
      <c r="BT38" s="82"/>
      <c r="BU38" s="82"/>
      <c r="BV38" s="82"/>
      <c r="BW38" s="82"/>
      <c r="BX38" s="82"/>
      <c r="BY38" s="82"/>
      <c r="BZ38" s="83"/>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1"/>
      <c r="BM39" s="82"/>
      <c r="BN39" s="82"/>
      <c r="BO39" s="82"/>
      <c r="BP39" s="82"/>
      <c r="BQ39" s="82"/>
      <c r="BR39" s="82"/>
      <c r="BS39" s="82"/>
      <c r="BT39" s="82"/>
      <c r="BU39" s="82"/>
      <c r="BV39" s="82"/>
      <c r="BW39" s="82"/>
      <c r="BX39" s="82"/>
      <c r="BY39" s="82"/>
      <c r="BZ39" s="83"/>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1"/>
      <c r="BM40" s="82"/>
      <c r="BN40" s="82"/>
      <c r="BO40" s="82"/>
      <c r="BP40" s="82"/>
      <c r="BQ40" s="82"/>
      <c r="BR40" s="82"/>
      <c r="BS40" s="82"/>
      <c r="BT40" s="82"/>
      <c r="BU40" s="82"/>
      <c r="BV40" s="82"/>
      <c r="BW40" s="82"/>
      <c r="BX40" s="82"/>
      <c r="BY40" s="82"/>
      <c r="BZ40" s="83"/>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1"/>
      <c r="BM41" s="82"/>
      <c r="BN41" s="82"/>
      <c r="BO41" s="82"/>
      <c r="BP41" s="82"/>
      <c r="BQ41" s="82"/>
      <c r="BR41" s="82"/>
      <c r="BS41" s="82"/>
      <c r="BT41" s="82"/>
      <c r="BU41" s="82"/>
      <c r="BV41" s="82"/>
      <c r="BW41" s="82"/>
      <c r="BX41" s="82"/>
      <c r="BY41" s="82"/>
      <c r="BZ41" s="83"/>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1"/>
      <c r="BM42" s="82"/>
      <c r="BN42" s="82"/>
      <c r="BO42" s="82"/>
      <c r="BP42" s="82"/>
      <c r="BQ42" s="82"/>
      <c r="BR42" s="82"/>
      <c r="BS42" s="82"/>
      <c r="BT42" s="82"/>
      <c r="BU42" s="82"/>
      <c r="BV42" s="82"/>
      <c r="BW42" s="82"/>
      <c r="BX42" s="82"/>
      <c r="BY42" s="82"/>
      <c r="BZ42" s="83"/>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1"/>
      <c r="BM43" s="82"/>
      <c r="BN43" s="82"/>
      <c r="BO43" s="82"/>
      <c r="BP43" s="82"/>
      <c r="BQ43" s="82"/>
      <c r="BR43" s="82"/>
      <c r="BS43" s="82"/>
      <c r="BT43" s="82"/>
      <c r="BU43" s="82"/>
      <c r="BV43" s="82"/>
      <c r="BW43" s="82"/>
      <c r="BX43" s="82"/>
      <c r="BY43" s="82"/>
      <c r="BZ43" s="83"/>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4"/>
      <c r="BM44" s="85"/>
      <c r="BN44" s="85"/>
      <c r="BO44" s="85"/>
      <c r="BP44" s="85"/>
      <c r="BQ44" s="85"/>
      <c r="BR44" s="85"/>
      <c r="BS44" s="85"/>
      <c r="BT44" s="85"/>
      <c r="BU44" s="85"/>
      <c r="BV44" s="85"/>
      <c r="BW44" s="85"/>
      <c r="BX44" s="85"/>
      <c r="BY44" s="85"/>
      <c r="BZ44" s="86"/>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414247</v>
      </c>
      <c r="D6" s="31">
        <f t="shared" si="3"/>
        <v>47</v>
      </c>
      <c r="E6" s="31">
        <f t="shared" si="3"/>
        <v>17</v>
      </c>
      <c r="F6" s="31">
        <f t="shared" si="3"/>
        <v>4</v>
      </c>
      <c r="G6" s="31">
        <f t="shared" si="3"/>
        <v>0</v>
      </c>
      <c r="H6" s="31" t="str">
        <f t="shared" si="3"/>
        <v>佐賀県　江北町</v>
      </c>
      <c r="I6" s="31" t="str">
        <f t="shared" si="3"/>
        <v>法非適用</v>
      </c>
      <c r="J6" s="31" t="str">
        <f t="shared" si="3"/>
        <v>下水道事業</v>
      </c>
      <c r="K6" s="31" t="str">
        <f t="shared" si="3"/>
        <v>特定環境保全公共下水道</v>
      </c>
      <c r="L6" s="31" t="str">
        <f t="shared" si="3"/>
        <v>D3</v>
      </c>
      <c r="M6" s="32" t="str">
        <f t="shared" si="3"/>
        <v>-</v>
      </c>
      <c r="N6" s="32" t="str">
        <f t="shared" si="3"/>
        <v>該当数値なし</v>
      </c>
      <c r="O6" s="32">
        <f t="shared" si="3"/>
        <v>75.569999999999993</v>
      </c>
      <c r="P6" s="32">
        <f t="shared" si="3"/>
        <v>100</v>
      </c>
      <c r="Q6" s="32">
        <f t="shared" si="3"/>
        <v>2930</v>
      </c>
      <c r="R6" s="32">
        <f t="shared" si="3"/>
        <v>9740</v>
      </c>
      <c r="S6" s="32">
        <f t="shared" si="3"/>
        <v>24.49</v>
      </c>
      <c r="T6" s="32">
        <f t="shared" si="3"/>
        <v>397.71</v>
      </c>
      <c r="U6" s="32">
        <f t="shared" si="3"/>
        <v>7351</v>
      </c>
      <c r="V6" s="32">
        <f t="shared" si="3"/>
        <v>2.52</v>
      </c>
      <c r="W6" s="32">
        <f t="shared" si="3"/>
        <v>2917.06</v>
      </c>
      <c r="X6" s="33">
        <f>IF(X7="",NA(),X7)</f>
        <v>85.14</v>
      </c>
      <c r="Y6" s="33">
        <f t="shared" ref="Y6:AG6" si="4">IF(Y7="",NA(),Y7)</f>
        <v>87.38</v>
      </c>
      <c r="Z6" s="33">
        <f t="shared" si="4"/>
        <v>86.53</v>
      </c>
      <c r="AA6" s="33">
        <f t="shared" si="4"/>
        <v>86.56</v>
      </c>
      <c r="AB6" s="33">
        <f t="shared" si="4"/>
        <v>88.19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521.4</v>
      </c>
      <c r="BF6" s="33">
        <f t="shared" ref="BF6:BN6" si="7">IF(BF7="",NA(),BF7)</f>
        <v>654.28</v>
      </c>
      <c r="BG6" s="33">
        <f t="shared" si="7"/>
        <v>485.56</v>
      </c>
      <c r="BH6" s="33">
        <f t="shared" si="7"/>
        <v>1266.03</v>
      </c>
      <c r="BI6" s="33">
        <f t="shared" si="7"/>
        <v>865.81</v>
      </c>
      <c r="BJ6" s="33">
        <f t="shared" si="7"/>
        <v>1835.56</v>
      </c>
      <c r="BK6" s="33">
        <f t="shared" si="7"/>
        <v>1716.82</v>
      </c>
      <c r="BL6" s="33">
        <f t="shared" si="7"/>
        <v>1554.05</v>
      </c>
      <c r="BM6" s="33">
        <f t="shared" si="7"/>
        <v>1671.86</v>
      </c>
      <c r="BN6" s="33">
        <f t="shared" si="7"/>
        <v>1673.47</v>
      </c>
      <c r="BO6" s="32" t="str">
        <f>IF(BO7="","",IF(BO7="-","【-】","【"&amp;SUBSTITUTE(TEXT(BO7,"#,##0.00"),"-","△")&amp;"】"))</f>
        <v>【1,457.06】</v>
      </c>
      <c r="BP6" s="33">
        <f>IF(BP7="",NA(),BP7)</f>
        <v>100</v>
      </c>
      <c r="BQ6" s="33">
        <f t="shared" ref="BQ6:BY6" si="8">IF(BQ7="",NA(),BQ7)</f>
        <v>99.92</v>
      </c>
      <c r="BR6" s="33">
        <f t="shared" si="8"/>
        <v>100.36</v>
      </c>
      <c r="BS6" s="33">
        <f t="shared" si="8"/>
        <v>66.27</v>
      </c>
      <c r="BT6" s="33">
        <f t="shared" si="8"/>
        <v>62.66</v>
      </c>
      <c r="BU6" s="33">
        <f t="shared" si="8"/>
        <v>52.89</v>
      </c>
      <c r="BV6" s="33">
        <f t="shared" si="8"/>
        <v>51.73</v>
      </c>
      <c r="BW6" s="33">
        <f t="shared" si="8"/>
        <v>53.01</v>
      </c>
      <c r="BX6" s="33">
        <f t="shared" si="8"/>
        <v>50.54</v>
      </c>
      <c r="BY6" s="33">
        <f t="shared" si="8"/>
        <v>49.22</v>
      </c>
      <c r="BZ6" s="32" t="str">
        <f>IF(BZ7="","",IF(BZ7="-","【-】","【"&amp;SUBSTITUTE(TEXT(BZ7,"#,##0.00"),"-","△")&amp;"】"))</f>
        <v>【64.73】</v>
      </c>
      <c r="CA6" s="33">
        <f>IF(CA7="",NA(),CA7)</f>
        <v>154.84</v>
      </c>
      <c r="CB6" s="33">
        <f t="shared" ref="CB6:CJ6" si="9">IF(CB7="",NA(),CB7)</f>
        <v>154.85</v>
      </c>
      <c r="CC6" s="33">
        <f t="shared" si="9"/>
        <v>157.54</v>
      </c>
      <c r="CD6" s="33">
        <f t="shared" si="9"/>
        <v>243.02</v>
      </c>
      <c r="CE6" s="33">
        <f t="shared" si="9"/>
        <v>258.69</v>
      </c>
      <c r="CF6" s="33">
        <f t="shared" si="9"/>
        <v>300.52</v>
      </c>
      <c r="CG6" s="33">
        <f t="shared" si="9"/>
        <v>310.47000000000003</v>
      </c>
      <c r="CH6" s="33">
        <f t="shared" si="9"/>
        <v>299.39</v>
      </c>
      <c r="CI6" s="33">
        <f t="shared" si="9"/>
        <v>320.36</v>
      </c>
      <c r="CJ6" s="33">
        <f t="shared" si="9"/>
        <v>332.02</v>
      </c>
      <c r="CK6" s="32" t="str">
        <f>IF(CK7="","",IF(CK7="-","【-】","【"&amp;SUBSTITUTE(TEXT(CK7,"#,##0.00"),"-","△")&amp;"】"))</f>
        <v>【250.25】</v>
      </c>
      <c r="CL6" s="33">
        <f>IF(CL7="",NA(),CL7)</f>
        <v>37.58</v>
      </c>
      <c r="CM6" s="33">
        <f t="shared" ref="CM6:CU6" si="10">IF(CM7="",NA(),CM7)</f>
        <v>39.79</v>
      </c>
      <c r="CN6" s="33">
        <f t="shared" si="10"/>
        <v>42.52</v>
      </c>
      <c r="CO6" s="33">
        <f t="shared" si="10"/>
        <v>45.54</v>
      </c>
      <c r="CP6" s="33">
        <f t="shared" si="10"/>
        <v>49.2</v>
      </c>
      <c r="CQ6" s="33">
        <f t="shared" si="10"/>
        <v>36.799999999999997</v>
      </c>
      <c r="CR6" s="33">
        <f t="shared" si="10"/>
        <v>36.67</v>
      </c>
      <c r="CS6" s="33">
        <f t="shared" si="10"/>
        <v>36.200000000000003</v>
      </c>
      <c r="CT6" s="33">
        <f t="shared" si="10"/>
        <v>34.74</v>
      </c>
      <c r="CU6" s="33">
        <f t="shared" si="10"/>
        <v>36.65</v>
      </c>
      <c r="CV6" s="32" t="str">
        <f>IF(CV7="","",IF(CV7="-","【-】","【"&amp;SUBSTITUTE(TEXT(CV7,"#,##0.00"),"-","△")&amp;"】"))</f>
        <v>【40.31】</v>
      </c>
      <c r="CW6" s="33">
        <f>IF(CW7="",NA(),CW7)</f>
        <v>64.73</v>
      </c>
      <c r="CX6" s="33">
        <f t="shared" ref="CX6:DF6" si="11">IF(CX7="",NA(),CX7)</f>
        <v>63.6</v>
      </c>
      <c r="CY6" s="33">
        <f t="shared" si="11"/>
        <v>66.22</v>
      </c>
      <c r="CZ6" s="33">
        <f t="shared" si="11"/>
        <v>67.180000000000007</v>
      </c>
      <c r="DA6" s="33">
        <f t="shared" si="11"/>
        <v>69.94</v>
      </c>
      <c r="DB6" s="33">
        <f t="shared" si="11"/>
        <v>71.62</v>
      </c>
      <c r="DC6" s="33">
        <f t="shared" si="11"/>
        <v>71.239999999999995</v>
      </c>
      <c r="DD6" s="33">
        <f t="shared" si="11"/>
        <v>71.069999999999993</v>
      </c>
      <c r="DE6" s="33">
        <f t="shared" si="11"/>
        <v>70.14</v>
      </c>
      <c r="DF6" s="33">
        <f t="shared" si="11"/>
        <v>68.83</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0.05</v>
      </c>
      <c r="EK6" s="33">
        <f t="shared" si="14"/>
        <v>7.0000000000000007E-2</v>
      </c>
      <c r="EL6" s="33">
        <f t="shared" si="14"/>
        <v>0.08</v>
      </c>
      <c r="EM6" s="33">
        <f t="shared" si="14"/>
        <v>0.26</v>
      </c>
      <c r="EN6" s="32" t="str">
        <f>IF(EN7="","",IF(EN7="-","【-】","【"&amp;SUBSTITUTE(TEXT(EN7,"#,##0.00"),"-","△")&amp;"】"))</f>
        <v>【0.10】</v>
      </c>
    </row>
    <row r="7" spans="1:144" s="34" customFormat="1">
      <c r="A7" s="26"/>
      <c r="B7" s="35">
        <v>2015</v>
      </c>
      <c r="C7" s="35">
        <v>414247</v>
      </c>
      <c r="D7" s="35">
        <v>47</v>
      </c>
      <c r="E7" s="35">
        <v>17</v>
      </c>
      <c r="F7" s="35">
        <v>4</v>
      </c>
      <c r="G7" s="35">
        <v>0</v>
      </c>
      <c r="H7" s="35" t="s">
        <v>96</v>
      </c>
      <c r="I7" s="35" t="s">
        <v>97</v>
      </c>
      <c r="J7" s="35" t="s">
        <v>98</v>
      </c>
      <c r="K7" s="35" t="s">
        <v>99</v>
      </c>
      <c r="L7" s="35" t="s">
        <v>100</v>
      </c>
      <c r="M7" s="36" t="s">
        <v>101</v>
      </c>
      <c r="N7" s="36" t="s">
        <v>102</v>
      </c>
      <c r="O7" s="36">
        <v>75.569999999999993</v>
      </c>
      <c r="P7" s="36">
        <v>100</v>
      </c>
      <c r="Q7" s="36">
        <v>2930</v>
      </c>
      <c r="R7" s="36">
        <v>9740</v>
      </c>
      <c r="S7" s="36">
        <v>24.49</v>
      </c>
      <c r="T7" s="36">
        <v>397.71</v>
      </c>
      <c r="U7" s="36">
        <v>7351</v>
      </c>
      <c r="V7" s="36">
        <v>2.52</v>
      </c>
      <c r="W7" s="36">
        <v>2917.06</v>
      </c>
      <c r="X7" s="36">
        <v>85.14</v>
      </c>
      <c r="Y7" s="36">
        <v>87.38</v>
      </c>
      <c r="Z7" s="36">
        <v>86.53</v>
      </c>
      <c r="AA7" s="36">
        <v>86.56</v>
      </c>
      <c r="AB7" s="36">
        <v>88.19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521.4</v>
      </c>
      <c r="BF7" s="36">
        <v>654.28</v>
      </c>
      <c r="BG7" s="36">
        <v>485.56</v>
      </c>
      <c r="BH7" s="36">
        <v>1266.03</v>
      </c>
      <c r="BI7" s="36">
        <v>865.81</v>
      </c>
      <c r="BJ7" s="36">
        <v>1835.56</v>
      </c>
      <c r="BK7" s="36">
        <v>1716.82</v>
      </c>
      <c r="BL7" s="36">
        <v>1554.05</v>
      </c>
      <c r="BM7" s="36">
        <v>1671.86</v>
      </c>
      <c r="BN7" s="36">
        <v>1673.47</v>
      </c>
      <c r="BO7" s="36">
        <v>1457.06</v>
      </c>
      <c r="BP7" s="36">
        <v>100</v>
      </c>
      <c r="BQ7" s="36">
        <v>99.92</v>
      </c>
      <c r="BR7" s="36">
        <v>100.36</v>
      </c>
      <c r="BS7" s="36">
        <v>66.27</v>
      </c>
      <c r="BT7" s="36">
        <v>62.66</v>
      </c>
      <c r="BU7" s="36">
        <v>52.89</v>
      </c>
      <c r="BV7" s="36">
        <v>51.73</v>
      </c>
      <c r="BW7" s="36">
        <v>53.01</v>
      </c>
      <c r="BX7" s="36">
        <v>50.54</v>
      </c>
      <c r="BY7" s="36">
        <v>49.22</v>
      </c>
      <c r="BZ7" s="36">
        <v>64.73</v>
      </c>
      <c r="CA7" s="36">
        <v>154.84</v>
      </c>
      <c r="CB7" s="36">
        <v>154.85</v>
      </c>
      <c r="CC7" s="36">
        <v>157.54</v>
      </c>
      <c r="CD7" s="36">
        <v>243.02</v>
      </c>
      <c r="CE7" s="36">
        <v>258.69</v>
      </c>
      <c r="CF7" s="36">
        <v>300.52</v>
      </c>
      <c r="CG7" s="36">
        <v>310.47000000000003</v>
      </c>
      <c r="CH7" s="36">
        <v>299.39</v>
      </c>
      <c r="CI7" s="36">
        <v>320.36</v>
      </c>
      <c r="CJ7" s="36">
        <v>332.02</v>
      </c>
      <c r="CK7" s="36">
        <v>250.25</v>
      </c>
      <c r="CL7" s="36">
        <v>37.58</v>
      </c>
      <c r="CM7" s="36">
        <v>39.79</v>
      </c>
      <c r="CN7" s="36">
        <v>42.52</v>
      </c>
      <c r="CO7" s="36">
        <v>45.54</v>
      </c>
      <c r="CP7" s="36">
        <v>49.2</v>
      </c>
      <c r="CQ7" s="36">
        <v>36.799999999999997</v>
      </c>
      <c r="CR7" s="36">
        <v>36.67</v>
      </c>
      <c r="CS7" s="36">
        <v>36.200000000000003</v>
      </c>
      <c r="CT7" s="36">
        <v>34.74</v>
      </c>
      <c r="CU7" s="36">
        <v>36.65</v>
      </c>
      <c r="CV7" s="36">
        <v>40.31</v>
      </c>
      <c r="CW7" s="36">
        <v>64.73</v>
      </c>
      <c r="CX7" s="36">
        <v>63.6</v>
      </c>
      <c r="CY7" s="36">
        <v>66.22</v>
      </c>
      <c r="CZ7" s="36">
        <v>67.180000000000007</v>
      </c>
      <c r="DA7" s="36">
        <v>69.94</v>
      </c>
      <c r="DB7" s="36">
        <v>71.62</v>
      </c>
      <c r="DC7" s="36">
        <v>71.239999999999995</v>
      </c>
      <c r="DD7" s="36">
        <v>71.069999999999993</v>
      </c>
      <c r="DE7" s="36">
        <v>70.14</v>
      </c>
      <c r="DF7" s="36">
        <v>68.83</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0.05</v>
      </c>
      <c r="EK7" s="36">
        <v>7.0000000000000007E-2</v>
      </c>
      <c r="EL7" s="36">
        <v>0.08</v>
      </c>
      <c r="EM7" s="36">
        <v>0.26</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佐賀県</cp:lastModifiedBy>
  <dcterms:created xsi:type="dcterms:W3CDTF">2017-02-08T03:04:40Z</dcterms:created>
  <dcterms:modified xsi:type="dcterms:W3CDTF">2017-02-21T05:00:33Z</dcterms:modified>
  <cp:category/>
</cp:coreProperties>
</file>