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<sst xmlns="http://schemas.openxmlformats.org/spreadsheetml/2006/main" count="226" uniqueCount="111">
  <si>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</si>
  <si>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</si>
  <si>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</si>
  <si>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</si>
  <si>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</si>
  <si>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</si>
  <si>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</si>
  <si>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</si>
  <si>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</si>
  <si>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</si>
  <si>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</si>
  <si>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</si>
  <si>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</si>
  <si>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</si>
  <si>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</si>
  <si>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</si>
  <si>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</si>
  <si>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</si>
  <si>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</si>
  <si>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</si>
  <si>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</si>
  <si>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</si>
  <si>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</si>
  <si>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</si>
  <si>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</si>
  <si>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</si>
  <si>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</si>
  <si>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</si>
  <si>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</si>
  <si>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</si>
  <si>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</si>
  <si>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</si>
  <si>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</si>
  <si>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</si>
  <si>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</si>
  <si>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</si>
  <si>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</si>
  <si>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</si>
  <si>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</si>
  <si>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</si>
  <si>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</si>
  <si>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</si>
  <si>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</si>
  <si>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</si>
  <si>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</si>
  <si>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</si>
  <si>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</si>
  <si>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</si>
  <si>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</si>
  <si>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</si>
  <si>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</si>
  <si>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</si>
  <si>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</si>
  <si>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</si>
  <si>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</si>
  <si>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</si>
  <si>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</si>
  <si>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</si>
  <si>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</si>
  <si>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</si>
  <si>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</si>
  <si>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</si>
  <si>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</si>
  <si>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</si>
  <si>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</si>
  <si>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</si>
  <si>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</si>
  <si>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</si>
  <si>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</si>
  <si>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</si>
  <si>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</si>
  <si>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</si>
  <si>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</si>
  <si>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</si>
  <si>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</si>
  <si>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</si>
  <si>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</si>
  <si>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</si>
  <si>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</si>
  <si>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</si>
  <si>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</si>
  <si>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</si>
  <si>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</si>
  <si>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</si>
  <si>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</si>
  <si>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</si>
  <si>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</si>
  <si>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</si>
  <si>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</si>
  <si>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</si>
  <si>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</si>
  <si>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</si>
  <si>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</si>
  <si>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</si>
  <si>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</si>
  <si>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</si>
  <si>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</si>
  <si>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</si>
  <si>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</si>
  <si>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</si>
  <si>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</si>
  <si>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</si>
  <si>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</si>
  <si>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</si>
  <si>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</si>
  <si>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</si>
  <si>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</si>
  <si>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</si>
  <si>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10年目であり老朽化対策については実施していない。しかし、今後想定される定期的な修繕や大規模改修を視野に入れた計画的な財源確保をおこなっていく必要があり、ストックマネジメント計画等を整備していく。</t>
    <phoneticPr fontId="4"/>
  </si>
  <si>
    <t>　供用開始10年目を迎え処理区域・処理人口は年々拡大し収益も上がってきているものの、建設費に係る償還金も増大している。償還金の財源としては使用料のほか、交付税措置される分を一般会計からの繰入金として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19" eb="121">
      <t>ゾウカ</t>
    </rPh>
    <phoneticPr fontId="4"/>
  </si>
  <si>
    <t>　本事業は全体計画面積202haとし、平成37年度に整備を完了する計画である。平成27年度末において99haを整備している。
　平成18年6月から供用開始しており、処理区域・処理人口が拡大しているため、水洗化率は年々上昇している。
　平成17年3月の市町村合併により公共下水道事業との2事業をおこなっており、分析上経費を案分していることもあり、収益的収支比率にバラつきがみられるが建設費の影響であり臨時的なものと考えられる。
　経費回収率については整備率5割に達し、これからが大事な時期を迎えることとなる。整備済み地区の未接続者対策や新たな整備地区の早期接続の啓発を行い、経営安定化に向けた収益の増加を図る必要がある。</t>
    <rPh sb="117" eb="119">
      <t>ヘイセイ</t>
    </rPh>
    <rPh sb="133" eb="135">
      <t>コウキョウ</t>
    </rPh>
    <rPh sb="135" eb="138">
      <t>ゲスイドウ</t>
    </rPh>
    <rPh sb="138" eb="140">
      <t>ジギョウ</t>
    </rPh>
    <rPh sb="143" eb="145">
      <t>ジギョウ</t>
    </rPh>
    <rPh sb="154" eb="156">
      <t>ブンセキ</t>
    </rPh>
    <rPh sb="156" eb="157">
      <t>ジョウ</t>
    </rPh>
    <rPh sb="157" eb="159">
      <t>ケイヒ</t>
    </rPh>
    <rPh sb="160" eb="162">
      <t>アンブン</t>
    </rPh>
    <rPh sb="172" eb="175">
      <t>シュウエキテキ</t>
    </rPh>
    <rPh sb="175" eb="177">
      <t>シュウシ</t>
    </rPh>
    <rPh sb="177" eb="179">
      <t>ヒリツ</t>
    </rPh>
    <rPh sb="190" eb="193">
      <t>ケンセツヒ</t>
    </rPh>
    <rPh sb="194" eb="196">
      <t>エイキョウ</t>
    </rPh>
    <rPh sb="199" eb="202">
      <t>リンジテキ</t>
    </rPh>
    <rPh sb="206" eb="2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</si>
</sst>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830208"/>
        <c:axId val="76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76830208"/>
        <c:axId val="76832128"/>
      </c:lineChart>
      <c:dateAx>
        <c:axId val="76830208"/>
        <c:scaling>
          <c:orientation val="minMax"/>
        </c:scaling>
        <c:delete val="1"/>
        <c:axPos val="b"/>
        <c:numFmt formatCode="ge" sourceLinked="1"/>
        <c:majorTickMark val="none"/>
        <c:minorTickMark val="none"/>
        <c:tickLblPos val="none"/>
        <c:crossAx val="76832128"/>
        <c:crosses val="autoZero"/>
        <c:auto val="1"/>
        <c:lblOffset val="100"/>
        <c:baseTimeUnit val="years"/>
      </c:dateAx>
      <c:valAx>
        <c:axId val="76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328576"/>
        <c:axId val="80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80328576"/>
        <c:axId val="80330752"/>
      </c:lineChart>
      <c:dateAx>
        <c:axId val="80328576"/>
        <c:scaling>
          <c:orientation val="minMax"/>
        </c:scaling>
        <c:delete val="1"/>
        <c:axPos val="b"/>
        <c:numFmt formatCode="ge" sourceLinked="1"/>
        <c:majorTickMark val="none"/>
        <c:minorTickMark val="none"/>
        <c:tickLblPos val="none"/>
        <c:crossAx val="80330752"/>
        <c:crosses val="autoZero"/>
        <c:auto val="1"/>
        <c:lblOffset val="100"/>
        <c:baseTimeUnit val="years"/>
      </c:dateAx>
      <c:valAx>
        <c:axId val="80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43.35</c:v>
                </c:pt>
                <c:pt idx="1">
                  <c:v>52.03</c:v>
                </c:pt>
                <c:pt idx="2">
                  <c:v>60.34</c:v>
                </c:pt>
                <c:pt idx="3">
                  <c:v>63.19</c:v>
                </c:pt>
                <c:pt idx="4">
                  <c:v>63.44</c:v>
                </c:pt>
              </c:numCache>
            </c:numRef>
          </c:val>
        </c:ser>
        <c:dLbls>
          <c:showLegendKey val="0"/>
          <c:showVal val="0"/>
          <c:showCatName val="0"/>
          <c:showSerName val="0"/>
          <c:showPercent val="0"/>
          <c:showBubbleSize val="0"/>
        </c:dLbls>
        <c:gapWidth val="150"/>
        <c:axId val="121005568"/>
        <c:axId val="1210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1005568"/>
        <c:axId val="121007488"/>
      </c:lineChart>
      <c:dateAx>
        <c:axId val="121005568"/>
        <c:scaling>
          <c:orientation val="minMax"/>
        </c:scaling>
        <c:delete val="1"/>
        <c:axPos val="b"/>
        <c:numFmt formatCode="ge" sourceLinked="1"/>
        <c:majorTickMark val="none"/>
        <c:minorTickMark val="none"/>
        <c:tickLblPos val="none"/>
        <c:crossAx val="121007488"/>
        <c:crosses val="autoZero"/>
        <c:auto val="1"/>
        <c:lblOffset val="100"/>
        <c:baseTimeUnit val="years"/>
      </c:dateAx>
      <c:valAx>
        <c:axId val="1210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95.94</c:v>
                </c:pt>
                <c:pt idx="1">
                  <c:v>93.15</c:v>
                </c:pt>
                <c:pt idx="2">
                  <c:v>94.04</c:v>
                </c:pt>
                <c:pt idx="3">
                  <c:v>91.68</c:v>
                </c:pt>
                <c:pt idx="4">
                  <c:v>91</c:v>
                </c:pt>
              </c:numCache>
            </c:numRef>
          </c:val>
        </c:ser>
        <c:dLbls>
          <c:showLegendKey val="0"/>
          <c:showVal val="0"/>
          <c:showCatName val="0"/>
          <c:showSerName val="0"/>
          <c:showPercent val="0"/>
          <c:showBubbleSize val="0"/>
        </c:dLbls>
        <c:gapWidth val="150"/>
        <c:axId val="79979648"/>
        <c:axId val="799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79648"/>
        <c:axId val="79981568"/>
      </c:lineChart>
      <c:dateAx>
        <c:axId val="79979648"/>
        <c:scaling>
          <c:orientation val="minMax"/>
        </c:scaling>
        <c:delete val="1"/>
        <c:axPos val="b"/>
        <c:numFmt formatCode="ge" sourceLinked="1"/>
        <c:majorTickMark val="none"/>
        <c:minorTickMark val="none"/>
        <c:tickLblPos val="none"/>
        <c:crossAx val="79981568"/>
        <c:crosses val="autoZero"/>
        <c:auto val="1"/>
        <c:lblOffset val="100"/>
        <c:baseTimeUnit val="years"/>
      </c:dateAx>
      <c:valAx>
        <c:axId val="79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99744"/>
        <c:axId val="80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99744"/>
        <c:axId val="80001664"/>
      </c:lineChart>
      <c:dateAx>
        <c:axId val="79999744"/>
        <c:scaling>
          <c:orientation val="minMax"/>
        </c:scaling>
        <c:delete val="1"/>
        <c:axPos val="b"/>
        <c:numFmt formatCode="ge" sourceLinked="1"/>
        <c:majorTickMark val="none"/>
        <c:minorTickMark val="none"/>
        <c:tickLblPos val="none"/>
        <c:crossAx val="80001664"/>
        <c:crosses val="autoZero"/>
        <c:auto val="1"/>
        <c:lblOffset val="100"/>
        <c:baseTimeUnit val="years"/>
      </c:dateAx>
      <c:valAx>
        <c:axId val="80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52608"/>
        <c:axId val="800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52608"/>
        <c:axId val="80054528"/>
      </c:lineChart>
      <c:dateAx>
        <c:axId val="80052608"/>
        <c:scaling>
          <c:orientation val="minMax"/>
        </c:scaling>
        <c:delete val="1"/>
        <c:axPos val="b"/>
        <c:numFmt formatCode="ge" sourceLinked="1"/>
        <c:majorTickMark val="none"/>
        <c:minorTickMark val="none"/>
        <c:tickLblPos val="none"/>
        <c:crossAx val="80054528"/>
        <c:crosses val="autoZero"/>
        <c:auto val="1"/>
        <c:lblOffset val="100"/>
        <c:baseTimeUnit val="years"/>
      </c:dateAx>
      <c:valAx>
        <c:axId val="800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79104"/>
        <c:axId val="800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79104"/>
        <c:axId val="80097664"/>
      </c:lineChart>
      <c:dateAx>
        <c:axId val="80079104"/>
        <c:scaling>
          <c:orientation val="minMax"/>
        </c:scaling>
        <c:delete val="1"/>
        <c:axPos val="b"/>
        <c:numFmt formatCode="ge" sourceLinked="1"/>
        <c:majorTickMark val="none"/>
        <c:minorTickMark val="none"/>
        <c:tickLblPos val="none"/>
        <c:crossAx val="80097664"/>
        <c:crosses val="autoZero"/>
        <c:auto val="1"/>
        <c:lblOffset val="100"/>
        <c:baseTimeUnit val="years"/>
      </c:dateAx>
      <c:valAx>
        <c:axId val="800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23776"/>
        <c:axId val="80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23776"/>
        <c:axId val="80142336"/>
      </c:lineChart>
      <c:dateAx>
        <c:axId val="80123776"/>
        <c:scaling>
          <c:orientation val="minMax"/>
        </c:scaling>
        <c:delete val="1"/>
        <c:axPos val="b"/>
        <c:numFmt formatCode="ge" sourceLinked="1"/>
        <c:majorTickMark val="none"/>
        <c:minorTickMark val="none"/>
        <c:tickLblPos val="none"/>
        <c:crossAx val="80142336"/>
        <c:crosses val="autoZero"/>
        <c:auto val="1"/>
        <c:lblOffset val="100"/>
        <c:baseTimeUnit val="years"/>
      </c:dateAx>
      <c:valAx>
        <c:axId val="80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433.96</c:v>
                </c:pt>
                <c:pt idx="1">
                  <c:v>753.69</c:v>
                </c:pt>
                <c:pt idx="2">
                  <c:v>582.21</c:v>
                </c:pt>
                <c:pt idx="3">
                  <c:v>944.37</c:v>
                </c:pt>
                <c:pt idx="4">
                  <c:v>1151.5999999999999</c:v>
                </c:pt>
              </c:numCache>
            </c:numRef>
          </c:val>
        </c:ser>
        <c:dLbls>
          <c:showLegendKey val="0"/>
          <c:showVal val="0"/>
          <c:showCatName val="0"/>
          <c:showSerName val="0"/>
          <c:showPercent val="0"/>
          <c:showBubbleSize val="0"/>
        </c:dLbls>
        <c:gapWidth val="150"/>
        <c:axId val="80149888"/>
        <c:axId val="802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80149888"/>
        <c:axId val="80229888"/>
      </c:lineChart>
      <c:dateAx>
        <c:axId val="80149888"/>
        <c:scaling>
          <c:orientation val="minMax"/>
        </c:scaling>
        <c:delete val="1"/>
        <c:axPos val="b"/>
        <c:numFmt formatCode="ge" sourceLinked="1"/>
        <c:majorTickMark val="none"/>
        <c:minorTickMark val="none"/>
        <c:tickLblPos val="none"/>
        <c:crossAx val="80229888"/>
        <c:crosses val="autoZero"/>
        <c:auto val="1"/>
        <c:lblOffset val="100"/>
        <c:baseTimeUnit val="years"/>
      </c:dateAx>
      <c:valAx>
        <c:axId val="802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80.510000000000005</c:v>
                </c:pt>
                <c:pt idx="1">
                  <c:v>78.13</c:v>
                </c:pt>
                <c:pt idx="2">
                  <c:v>82.98</c:v>
                </c:pt>
                <c:pt idx="3">
                  <c:v>65.84</c:v>
                </c:pt>
                <c:pt idx="4">
                  <c:v>65.959999999999994</c:v>
                </c:pt>
              </c:numCache>
            </c:numRef>
          </c:val>
        </c:ser>
        <c:dLbls>
          <c:showLegendKey val="0"/>
          <c:showVal val="0"/>
          <c:showCatName val="0"/>
          <c:showSerName val="0"/>
          <c:showPercent val="0"/>
          <c:showBubbleSize val="0"/>
        </c:dLbls>
        <c:gapWidth val="150"/>
        <c:axId val="80256000"/>
        <c:axId val="8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80256000"/>
        <c:axId val="80274560"/>
      </c:lineChart>
      <c:dateAx>
        <c:axId val="80256000"/>
        <c:scaling>
          <c:orientation val="minMax"/>
        </c:scaling>
        <c:delete val="1"/>
        <c:axPos val="b"/>
        <c:numFmt formatCode="ge" sourceLinked="1"/>
        <c:majorTickMark val="none"/>
        <c:minorTickMark val="none"/>
        <c:tickLblPos val="none"/>
        <c:crossAx val="80274560"/>
        <c:crosses val="autoZero"/>
        <c:auto val="1"/>
        <c:lblOffset val="100"/>
        <c:baseTimeUnit val="years"/>
      </c:dateAx>
      <c:valAx>
        <c:axId val="8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190.53</c:v>
                </c:pt>
                <c:pt idx="1">
                  <c:v>194.79</c:v>
                </c:pt>
                <c:pt idx="2">
                  <c:v>186.26</c:v>
                </c:pt>
                <c:pt idx="3">
                  <c:v>254.01</c:v>
                </c:pt>
                <c:pt idx="4">
                  <c:v>269.52999999999997</c:v>
                </c:pt>
              </c:numCache>
            </c:numRef>
          </c:val>
        </c:ser>
        <c:dLbls>
          <c:showLegendKey val="0"/>
          <c:showVal val="0"/>
          <c:showCatName val="0"/>
          <c:showSerName val="0"/>
          <c:showPercent val="0"/>
          <c:showBubbleSize val="0"/>
        </c:dLbls>
        <c:gapWidth val="150"/>
        <c:axId val="80288000"/>
        <c:axId val="80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80288000"/>
        <c:axId val="80306560"/>
      </c:lineChart>
      <c:dateAx>
        <c:axId val="80288000"/>
        <c:scaling>
          <c:orientation val="minMax"/>
        </c:scaling>
        <c:delete val="1"/>
        <c:axPos val="b"/>
        <c:numFmt formatCode="ge" sourceLinked="1"/>
        <c:majorTickMark val="none"/>
        <c:minorTickMark val="none"/>
        <c:tickLblPos val="none"/>
        <c:crossAx val="80306560"/>
        <c:crosses val="autoZero"/>
        <c:auto val="1"/>
        <c:lblOffset val="100"/>
        <c:baseTimeUnit val="years"/>
      </c:dateAx>
      <c:valAx>
        <c:axId val="80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11.83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3020</v>
      </c>
      <c r="AM10" s="64"/>
      <c r="AN10" s="64"/>
      <c r="AO10" s="64"/>
      <c r="AP10" s="64"/>
      <c r="AQ10" s="64"/>
      <c r="AR10" s="64"/>
      <c r="AS10" s="64"/>
      <c r="AT10" s="63">
        <f>データ!V6</f>
        <v>1.02</v>
      </c>
      <c r="AU10" s="63"/>
      <c r="AV10" s="63"/>
      <c r="AW10" s="63"/>
      <c r="AX10" s="63"/>
      <c r="AY10" s="63"/>
      <c r="AZ10" s="63"/>
      <c r="BA10" s="63"/>
      <c r="BB10" s="63">
        <f>データ!W6</f>
        <v>2960.78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413461</v>
      </c>
      <c r="D6" s="31">
        <f t="shared" si="3"/>
        <v>47</v>
      </c>
      <c r="E6" s="31">
        <f t="shared" si="3"/>
        <v>17</v>
      </c>
      <c r="F6" s="31">
        <f t="shared" si="3"/>
        <v>4</v>
      </c>
      <c r="G6" s="31">
        <f t="shared" si="3"/>
        <v>0</v>
      </c>
      <c r="H6" s="31" t="str">
        <f t="shared" si="3"/>
        <v>佐賀県　みやき町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11.83</v>
      </c>
      <c r="P6" s="32">
        <f t="shared" si="3"/>
        <v>100</v>
      </c>
      <c r="Q6" s="32">
        <f t="shared" si="3"/>
        <v>3780</v>
      </c>
      <c r="R6" s="32">
        <f t="shared" si="3"/>
        <v>25553</v>
      </c>
      <c r="S6" s="32">
        <f t="shared" si="3"/>
        <v>51.92</v>
      </c>
      <c r="T6" s="32">
        <f t="shared" si="3"/>
        <v>492.16</v>
      </c>
      <c r="U6" s="32">
        <f t="shared" si="3"/>
        <v>3020</v>
      </c>
      <c r="V6" s="32">
        <f t="shared" si="3"/>
        <v>1.02</v>
      </c>
      <c r="W6" s="32">
        <f t="shared" si="3"/>
        <v>2960.78</v>
      </c>
      <c r="X6" s="33">
        <f>IF(X7="",NA(),X7)</f>
        <v>95.94</v>
      </c>
      <c r="Y6" s="33">
        <f t="shared" ref="Y6:AG6" si="4">IF(Y7="",NA(),Y7)</f>
        <v>93.15</v>
      </c>
      <c r="Z6" s="33">
        <f t="shared" si="4"/>
        <v>94.04</v>
      </c>
      <c r="AA6" s="33">
        <f t="shared" si="4"/>
        <v>91.68</v>
      </c>
      <c r="AB6" s="33">
        <f t="shared" si="4"/>
        <v>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433.96</v>
      </c>
      <c r="BF6" s="33">
        <f t="shared" ref="BF6:BN6" si="7">IF(BF7="",NA(),BF7)</f>
        <v>753.69</v>
      </c>
      <c r="BG6" s="33">
        <f t="shared" si="7"/>
        <v>582.21</v>
      </c>
      <c r="BH6" s="33">
        <f t="shared" si="7"/>
        <v>944.37</v>
      </c>
      <c r="BI6" s="33">
        <f t="shared" si="7"/>
        <v>1151.5999999999999</v>
      </c>
      <c r="BJ6" s="33">
        <f t="shared" si="7"/>
        <v>1835.56</v>
      </c>
      <c r="BK6" s="33">
        <f t="shared" si="7"/>
        <v>1716.82</v>
      </c>
      <c r="BL6" s="33">
        <f t="shared" si="7"/>
        <v>1554.05</v>
      </c>
      <c r="BM6" s="33">
        <f t="shared" si="7"/>
        <v>1671.86</v>
      </c>
      <c r="BN6" s="33">
        <f t="shared" si="7"/>
        <v>1673.47</v>
      </c>
      <c r="BO6" s="32" t="str">
        <f>IF(BO7="","",IF(BO7="-","【-】","【"&amp;SUBSTITUTE(TEXT(BO7,"#,##0.00"),"-","△")&amp;"】"))</f>
        <v>【1,457.06】</v>
      </c>
      <c r="BP6" s="33">
        <f>IF(BP7="",NA(),BP7)</f>
        <v>80.510000000000005</v>
      </c>
      <c r="BQ6" s="33">
        <f t="shared" ref="BQ6:BY6" si="8">IF(BQ7="",NA(),BQ7)</f>
        <v>78.13</v>
      </c>
      <c r="BR6" s="33">
        <f t="shared" si="8"/>
        <v>82.98</v>
      </c>
      <c r="BS6" s="33">
        <f t="shared" si="8"/>
        <v>65.84</v>
      </c>
      <c r="BT6" s="33">
        <f t="shared" si="8"/>
        <v>65.959999999999994</v>
      </c>
      <c r="BU6" s="33">
        <f t="shared" si="8"/>
        <v>52.89</v>
      </c>
      <c r="BV6" s="33">
        <f t="shared" si="8"/>
        <v>51.73</v>
      </c>
      <c r="BW6" s="33">
        <f t="shared" si="8"/>
        <v>53.01</v>
      </c>
      <c r="BX6" s="33">
        <f t="shared" si="8"/>
        <v>50.54</v>
      </c>
      <c r="BY6" s="33">
        <f t="shared" si="8"/>
        <v>49.22</v>
      </c>
      <c r="BZ6" s="32" t="str">
        <f>IF(BZ7="","",IF(BZ7="-","【-】","【"&amp;SUBSTITUTE(TEXT(BZ7,"#,##0.00"),"-","△")&amp;"】"))</f>
        <v>【64.73】</v>
      </c>
      <c r="CA6" s="33">
        <f>IF(CA7="",NA(),CA7)</f>
        <v>190.53</v>
      </c>
      <c r="CB6" s="33">
        <f t="shared" ref="CB6:CJ6" si="9">IF(CB7="",NA(),CB7)</f>
        <v>194.79</v>
      </c>
      <c r="CC6" s="33">
        <f t="shared" si="9"/>
        <v>186.26</v>
      </c>
      <c r="CD6" s="33">
        <f t="shared" si="9"/>
        <v>254.01</v>
      </c>
      <c r="CE6" s="33">
        <f t="shared" si="9"/>
        <v>269.52999999999997</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43.35</v>
      </c>
      <c r="CX6" s="33">
        <f t="shared" ref="CX6:DF6" si="11">IF(CX7="",NA(),CX7)</f>
        <v>52.03</v>
      </c>
      <c r="CY6" s="33">
        <f t="shared" si="11"/>
        <v>60.34</v>
      </c>
      <c r="CZ6" s="33">
        <f t="shared" si="11"/>
        <v>63.19</v>
      </c>
      <c r="DA6" s="33">
        <f t="shared" si="11"/>
        <v>63.44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413461</v>
      </c>
      <c r="D7" s="35">
        <v>47</v>
      </c>
      <c r="E7" s="35">
        <v>17</v>
      </c>
      <c r="F7" s="35">
        <v>4</v>
      </c>
      <c r="G7" s="35">
        <v>0</v>
      </c>
      <c r="H7" s="35" t="s">
        <v>96</v>
      </c>
      <c r="I7" s="35" t="s">
        <v>97</v>
      </c>
      <c r="J7" s="35" t="s">
        <v>98</v>
      </c>
      <c r="K7" s="35" t="s">
        <v>99</v>
      </c>
      <c r="L7" s="35" t="s">
        <v>100</v>
      </c>
      <c r="M7" s="36" t="s">
        <v>101</v>
      </c>
      <c r="N7" s="36" t="s">
        <v>102</v>
      </c>
      <c r="O7" s="36">
        <v>11.83</v>
      </c>
      <c r="P7" s="36">
        <v>100</v>
      </c>
      <c r="Q7" s="36">
        <v>3780</v>
      </c>
      <c r="R7" s="36">
        <v>25553</v>
      </c>
      <c r="S7" s="36">
        <v>51.92</v>
      </c>
      <c r="T7" s="36">
        <v>492.16</v>
      </c>
      <c r="U7" s="36">
        <v>3020</v>
      </c>
      <c r="V7" s="36">
        <v>1.02</v>
      </c>
      <c r="W7" s="36">
        <v>2960.78</v>
      </c>
      <c r="X7" s="36">
        <v>95.94</v>
      </c>
      <c r="Y7" s="36">
        <v>93.15</v>
      </c>
      <c r="Z7" s="36">
        <v>94.04</v>
      </c>
      <c r="AA7" s="36">
        <v>91.68</v>
      </c>
      <c r="AB7" s="36">
        <v>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433.96</v>
      </c>
      <c r="BF7" s="36">
        <v>753.69</v>
      </c>
      <c r="BG7" s="36">
        <v>582.21</v>
      </c>
      <c r="BH7" s="36">
        <v>944.37</v>
      </c>
      <c r="BI7" s="36">
        <v>1151.5999999999999</v>
      </c>
      <c r="BJ7" s="36">
        <v>1835.56</v>
      </c>
      <c r="BK7" s="36">
        <v>1716.82</v>
      </c>
      <c r="BL7" s="36">
        <v>1554.05</v>
      </c>
      <c r="BM7" s="36">
        <v>1671.86</v>
      </c>
      <c r="BN7" s="36">
        <v>1673.47</v>
      </c>
      <c r="BO7" s="36">
        <v>1457.06</v>
      </c>
      <c r="BP7" s="36">
        <v>80.510000000000005</v>
      </c>
      <c r="BQ7" s="36">
        <v>78.13</v>
      </c>
      <c r="BR7" s="36">
        <v>82.98</v>
      </c>
      <c r="BS7" s="36">
        <v>65.84</v>
      </c>
      <c r="BT7" s="36">
        <v>65.959999999999994</v>
      </c>
      <c r="BU7" s="36">
        <v>52.89</v>
      </c>
      <c r="BV7" s="36">
        <v>51.73</v>
      </c>
      <c r="BW7" s="36">
        <v>53.01</v>
      </c>
      <c r="BX7" s="36">
        <v>50.54</v>
      </c>
      <c r="BY7" s="36">
        <v>49.22</v>
      </c>
      <c r="BZ7" s="36">
        <v>64.73</v>
      </c>
      <c r="CA7" s="36">
        <v>190.53</v>
      </c>
      <c r="CB7" s="36">
        <v>194.79</v>
      </c>
      <c r="CC7" s="36">
        <v>186.26</v>
      </c>
      <c r="CD7" s="36">
        <v>254.01</v>
      </c>
      <c r="CE7" s="36">
        <v>269.52999999999997</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43.35</v>
      </c>
      <c r="CX7" s="36">
        <v>52.03</v>
      </c>
      <c r="CY7" s="36">
        <v>60.34</v>
      </c>
      <c r="CZ7" s="36">
        <v>63.19</v>
      </c>
      <c r="DA7" s="36">
        <v>63.44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2017-02-08T03:04:39Z</dcterms:created>
  <dcterms:modified xsi:type="dcterms:W3CDTF">2017-02-21T04:48:59Z</dcterms:modified>
</cp:coreProperties>
</file>