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<sst xmlns="http://schemas.openxmlformats.org/spreadsheetml/2006/main" count="221" uniqueCount="111">
  <si>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</si>
  <si>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</si>
  <si>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</si>
  <si>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</si>
  <si>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</si>
  <si>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</si>
  <si>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</si>
  <si>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</si>
  <si>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</si>
  <si>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</si>
  <si>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</si>
  <si>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</si>
  <si>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</si>
  <si>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</si>
  <si>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</si>
  <si>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</si>
  <si>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</si>
  <si>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</si>
  <si>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</si>
  <si>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</si>
  <si>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</si>
  <si>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</si>
  <si>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</si>
  <si>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</si>
  <si>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</si>
  <si>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</si>
  <si>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</si>
  <si>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</si>
  <si>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</si>
  <si>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</si>
  <si>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</si>
  <si>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</si>
  <si>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</si>
  <si>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</si>
  <si>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</si>
  <si>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</si>
  <si>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</si>
  <si>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</si>
  <si>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</si>
  <si>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</si>
  <si>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</si>
  <si>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</si>
  <si>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</si>
  <si>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</si>
  <si>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</si>
  <si>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</si>
  <si>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</si>
  <si>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</si>
  <si>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</si>
  <si>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</si>
  <si>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</si>
  <si>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</si>
  <si>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</si>
  <si>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</si>
  <si>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</si>
  <si>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</si>
  <si>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</si>
  <si>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</si>
  <si>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</si>
  <si>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</si>
  <si>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</si>
  <si>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</si>
  <si>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</si>
  <si>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</si>
  <si>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</si>
  <si>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</si>
  <si>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</si>
  <si>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</si>
  <si>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</si>
  <si>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</si>
  <si>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</si>
  <si>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</si>
  <si>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</si>
  <si>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</si>
  <si>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</si>
  <si>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</si>
  <si>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</si>
  <si>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</si>
  <si>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</si>
  <si>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</si>
  <si>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</si>
  <si>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</si>
  <si>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</si>
  <si>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</si>
  <si>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</si>
  <si>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</si>
  <si>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</si>
  <si>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</si>
  <si>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</si>
  <si>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</si>
  <si>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</si>
  <si>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</si>
  <si>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</si>
  <si>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</si>
  <si>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</si>
  <si>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</si>
  <si>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小城市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</si>
  <si>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</si>
  <si>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</si>
  <si>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</si>
  <si>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</si>
  <si>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</si>
  <si>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</si>
  <si>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</si>
  <si>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</si>
  <si>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</si>
  <si>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</si>
  <si>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</si>
  <si>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当市の特定環境保全公共下水道の供用開始は平成11年2月1日以降となっており、下水道管に法定耐用年数を超えるものはない。</t>
    <rPh sb="1" eb="3">
      <t>トウシ</t>
    </rPh>
    <rPh sb="4" eb="6">
      <t>トクテイ</t>
    </rPh>
    <rPh sb="6" eb="8">
      <t>カンキョウ</t>
    </rPh>
    <rPh sb="8" eb="10">
      <t>ホゼン</t>
    </rPh>
    <rPh sb="10" eb="12">
      <t>コウキョウ</t>
    </rPh>
    <rPh sb="12" eb="15">
      <t>ゲスイドウ</t>
    </rPh>
    <rPh sb="16" eb="18">
      <t>キョウヨウ</t>
    </rPh>
    <rPh sb="18" eb="20">
      <t>カイシ</t>
    </rPh>
    <rPh sb="21" eb="23">
      <t>ヘイセイ</t>
    </rPh>
    <rPh sb="25" eb="26">
      <t>ネン</t>
    </rPh>
    <rPh sb="27" eb="28">
      <t>ガツ</t>
    </rPh>
    <rPh sb="29" eb="30">
      <t>ニチ</t>
    </rPh>
    <rPh sb="30" eb="32">
      <t>イコウ</t>
    </rPh>
    <rPh sb="39" eb="42">
      <t>ゲスイドウ</t>
    </rPh>
    <rPh sb="42" eb="43">
      <t>カン</t>
    </rPh>
    <rPh sb="44" eb="46">
      <t>ホウテイ</t>
    </rPh>
    <rPh sb="46" eb="48">
      <t>タイヨウ</t>
    </rPh>
    <rPh sb="48" eb="50">
      <t>ネンスウ</t>
    </rPh>
    <rPh sb="51" eb="52">
      <t>コ</t>
    </rPh>
    <phoneticPr fontId="4"/>
  </si>
  <si>
    <t>　当市の特定環境保全公共下水道が類似団体と比較して、経営の健全性・効率性の水準が低くなっている原因としては、低い接続率があげられる。接続率が低くなっている要因としては排水設備工事代金が高額にある傾向の処理区が存在し、その処理区の接続率が伸び悩んでいるためである。今後、戸別訪問による接続促進などで改善していく必要がある。
　また、使用料改定により経営の健全化を検討しなければならない。</t>
    <rPh sb="1" eb="3">
      <t>トウシ</t>
    </rPh>
    <rPh sb="4" eb="6">
      <t>トクテイ</t>
    </rPh>
    <rPh sb="6" eb="8">
      <t>カンキョウ</t>
    </rPh>
    <rPh sb="8" eb="10">
      <t>ホゼン</t>
    </rPh>
    <rPh sb="10" eb="12">
      <t>コウキョウ</t>
    </rPh>
    <rPh sb="12" eb="15">
      <t>ゲスイドウ</t>
    </rPh>
    <rPh sb="16" eb="18">
      <t>ルイジ</t>
    </rPh>
    <rPh sb="18" eb="20">
      <t>ダンタイ</t>
    </rPh>
    <rPh sb="21" eb="23">
      <t>ヒカク</t>
    </rPh>
    <rPh sb="26" eb="28">
      <t>ケイエイ</t>
    </rPh>
    <rPh sb="29" eb="32">
      <t>ケンゼンセイ</t>
    </rPh>
    <rPh sb="33" eb="36">
      <t>コウリツセイ</t>
    </rPh>
    <rPh sb="37" eb="39">
      <t>スイジュン</t>
    </rPh>
    <rPh sb="40" eb="41">
      <t>ヒク</t>
    </rPh>
    <rPh sb="47" eb="49">
      <t>ゲンイン</t>
    </rPh>
    <rPh sb="54" eb="55">
      <t>ヒク</t>
    </rPh>
    <rPh sb="56" eb="58">
      <t>セツゾク</t>
    </rPh>
    <rPh sb="58" eb="59">
      <t>リツ</t>
    </rPh>
    <rPh sb="66" eb="68">
      <t>セツゾク</t>
    </rPh>
    <rPh sb="68" eb="69">
      <t>リツ</t>
    </rPh>
    <rPh sb="70" eb="71">
      <t>ヒク</t>
    </rPh>
    <rPh sb="77" eb="79">
      <t>ヨウイン</t>
    </rPh>
    <rPh sb="83" eb="85">
      <t>ハイスイ</t>
    </rPh>
    <rPh sb="85" eb="87">
      <t>セツビ</t>
    </rPh>
    <rPh sb="87" eb="89">
      <t>コウジ</t>
    </rPh>
    <rPh sb="89" eb="91">
      <t>ダイキン</t>
    </rPh>
    <rPh sb="92" eb="94">
      <t>コウガク</t>
    </rPh>
    <rPh sb="97" eb="99">
      <t>ケイコウ</t>
    </rPh>
    <rPh sb="100" eb="102">
      <t>ショリ</t>
    </rPh>
    <rPh sb="102" eb="103">
      <t>ク</t>
    </rPh>
    <rPh sb="104" eb="106">
      <t>ソンザイ</t>
    </rPh>
    <rPh sb="110" eb="112">
      <t>ショリ</t>
    </rPh>
    <rPh sb="112" eb="113">
      <t>ク</t>
    </rPh>
    <rPh sb="114" eb="116">
      <t>セツゾク</t>
    </rPh>
    <rPh sb="116" eb="117">
      <t>リツ</t>
    </rPh>
    <rPh sb="118" eb="119">
      <t>ノ</t>
    </rPh>
    <rPh sb="120" eb="121">
      <t>ナヤ</t>
    </rPh>
    <rPh sb="131" eb="133">
      <t>コンゴ</t>
    </rPh>
    <rPh sb="134" eb="135">
      <t>ト</t>
    </rPh>
    <rPh sb="135" eb="136">
      <t>ベツ</t>
    </rPh>
    <rPh sb="136" eb="138">
      <t>ホウモン</t>
    </rPh>
    <rPh sb="141" eb="143">
      <t>セツゾク</t>
    </rPh>
    <rPh sb="143" eb="145">
      <t>ソクシン</t>
    </rPh>
    <rPh sb="148" eb="150">
      <t>カイゼン</t>
    </rPh>
    <rPh sb="154" eb="156">
      <t>ヒツヨウ</t>
    </rPh>
    <rPh sb="165" eb="168">
      <t>シヨウリョウ</t>
    </rPh>
    <rPh sb="168" eb="170">
      <t>カイテイ</t>
    </rPh>
    <rPh sb="173" eb="175">
      <t>ケイエイ</t>
    </rPh>
    <rPh sb="176" eb="179">
      <t>ケンゼンカ</t>
    </rPh>
    <rPh sb="180" eb="182">
      <t>ケントウ</t>
    </rPh>
    <phoneticPr fontId="4"/>
  </si>
  <si>
    <t>　当市の特定環境保全公共下水道について、収益的収支比率は改善傾向にあるが、100％を下回っており、経営改善を行う必要がある。
　また、企業債残高対事業規模比率において、類似団体と比較して高い傾向にある。今後も面整備による多大な投資が必要であるため、投資規模や料金改定など経営改善を検討する必要がある。
　当市では経費回収率、汚水処理原価、施設利用率、水洗化率のいずれも類似団体より非効率な状況となっている。そのため、接続率を向上させ使用料収入を増加させるなど経営改善を行う必要がある。</t>
    <rPh sb="1" eb="3">
      <t>トウシ</t>
    </rPh>
    <rPh sb="4" eb="6">
      <t>トクテイ</t>
    </rPh>
    <rPh sb="6" eb="8">
      <t>カンキョウ</t>
    </rPh>
    <rPh sb="8" eb="10">
      <t>ホゼン</t>
    </rPh>
    <rPh sb="10" eb="12">
      <t>コウキョウ</t>
    </rPh>
    <rPh sb="12" eb="15">
      <t>ゲスイドウ</t>
    </rPh>
    <rPh sb="20" eb="23">
      <t>シュウエキテキ</t>
    </rPh>
    <rPh sb="23" eb="25">
      <t>シュウシ</t>
    </rPh>
    <rPh sb="25" eb="27">
      <t>ヒリツ</t>
    </rPh>
    <rPh sb="28" eb="30">
      <t>カイゼン</t>
    </rPh>
    <rPh sb="30" eb="32">
      <t>ケイコウ</t>
    </rPh>
    <rPh sb="42" eb="44">
      <t>シタマワ</t>
    </rPh>
    <rPh sb="49" eb="51">
      <t>ケイエイ</t>
    </rPh>
    <rPh sb="51" eb="53">
      <t>カイゼン</t>
    </rPh>
    <rPh sb="54" eb="55">
      <t>オコナ</t>
    </rPh>
    <rPh sb="56" eb="58">
      <t>ヒツヨウ</t>
    </rPh>
    <rPh sb="67" eb="69">
      <t>キギョウ</t>
    </rPh>
    <rPh sb="69" eb="70">
      <t>サイ</t>
    </rPh>
    <rPh sb="70" eb="72">
      <t>ザンダカ</t>
    </rPh>
    <rPh sb="72" eb="73">
      <t>タイ</t>
    </rPh>
    <rPh sb="73" eb="75">
      <t>ジギョウ</t>
    </rPh>
    <rPh sb="75" eb="77">
      <t>キボ</t>
    </rPh>
    <rPh sb="77" eb="79">
      <t>ヒリツ</t>
    </rPh>
    <rPh sb="84" eb="86">
      <t>ルイジ</t>
    </rPh>
    <rPh sb="86" eb="88">
      <t>ダンタイ</t>
    </rPh>
    <rPh sb="89" eb="91">
      <t>ヒカク</t>
    </rPh>
    <rPh sb="93" eb="94">
      <t>タカ</t>
    </rPh>
    <rPh sb="95" eb="97">
      <t>ケイコウ</t>
    </rPh>
    <rPh sb="101" eb="103">
      <t>コンゴ</t>
    </rPh>
    <rPh sb="104" eb="105">
      <t>メン</t>
    </rPh>
    <rPh sb="105" eb="107">
      <t>セイビ</t>
    </rPh>
    <rPh sb="110" eb="112">
      <t>タダイ</t>
    </rPh>
    <rPh sb="113" eb="115">
      <t>トウシ</t>
    </rPh>
    <rPh sb="116" eb="118">
      <t>ヒツヨウ</t>
    </rPh>
    <rPh sb="124" eb="126">
      <t>トウシ</t>
    </rPh>
    <rPh sb="126" eb="128">
      <t>キボ</t>
    </rPh>
    <rPh sb="129" eb="131">
      <t>リョウキン</t>
    </rPh>
    <rPh sb="131" eb="133">
      <t>カイテイ</t>
    </rPh>
    <rPh sb="135" eb="137">
      <t>ケイエイ</t>
    </rPh>
    <rPh sb="137" eb="139">
      <t>カイゼン</t>
    </rPh>
    <rPh sb="140" eb="142">
      <t>ケントウ</t>
    </rPh>
    <rPh sb="144" eb="146">
      <t>ヒツヨウ</t>
    </rPh>
    <rPh sb="152" eb="154">
      <t>トウシ</t>
    </rPh>
    <rPh sb="156" eb="158">
      <t>ケイヒ</t>
    </rPh>
    <rPh sb="158" eb="160">
      <t>カイシュウ</t>
    </rPh>
    <rPh sb="160" eb="161">
      <t>リツ</t>
    </rPh>
    <rPh sb="162" eb="164">
      <t>オスイ</t>
    </rPh>
    <rPh sb="164" eb="166">
      <t>ショリ</t>
    </rPh>
    <rPh sb="166" eb="168">
      <t>ゲンカ</t>
    </rPh>
    <rPh sb="169" eb="171">
      <t>シセツ</t>
    </rPh>
    <rPh sb="171" eb="174">
      <t>リヨウリツ</t>
    </rPh>
    <rPh sb="175" eb="178">
      <t>スイセンカ</t>
    </rPh>
    <rPh sb="178" eb="179">
      <t>リツ</t>
    </rPh>
    <rPh sb="184" eb="186">
      <t>ルイジ</t>
    </rPh>
    <rPh sb="186" eb="188">
      <t>ダンタイ</t>
    </rPh>
    <rPh sb="190" eb="193">
      <t>ヒコウリツ</t>
    </rPh>
    <rPh sb="194" eb="196">
      <t>ジョウキョウ</t>
    </rPh>
    <rPh sb="208" eb="210">
      <t>セツゾク</t>
    </rPh>
    <rPh sb="210" eb="211">
      <t>リツ</t>
    </rPh>
    <rPh sb="212" eb="214">
      <t>コウジョウ</t>
    </rPh>
    <rPh sb="216" eb="219">
      <t>シヨウリョウ</t>
    </rPh>
    <rPh sb="219" eb="221">
      <t>シュウニュウ</t>
    </rPh>
    <rPh sb="222" eb="224">
      <t>ゾウカ</t>
    </rPh>
    <rPh sb="229" eb="231">
      <t>ケイエイ</t>
    </rPh>
    <rPh sb="231" eb="233">
      <t>カイゼン</t>
    </rPh>
    <rPh sb="234" eb="235">
      <t>オコナ</t>
    </rPh>
    <rPh sb="236" eb="23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</si>
</sst>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5424000"/>
        <c:axId val="25549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255424000"/>
        <c:axId val="255492096"/>
      </c:lineChart>
      <c:dateAx>
        <c:axId val="255424000"/>
        <c:scaling>
          <c:orientation val="minMax"/>
        </c:scaling>
        <c:delete val="1"/>
        <c:axPos val="b"/>
        <c:numFmt formatCode="ge" sourceLinked="1"/>
        <c:majorTickMark val="none"/>
        <c:minorTickMark val="none"/>
        <c:tickLblPos val="none"/>
        <c:crossAx val="255492096"/>
        <c:crosses val="autoZero"/>
        <c:auto val="1"/>
        <c:lblOffset val="100"/>
        <c:baseTimeUnit val="years"/>
      </c:dateAx>
      <c:valAx>
        <c:axId val="25549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42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32.89</c:v>
                </c:pt>
                <c:pt idx="1">
                  <c:v>32.49</c:v>
                </c:pt>
                <c:pt idx="2">
                  <c:v>38.049999999999997</c:v>
                </c:pt>
                <c:pt idx="3">
                  <c:v>42.27</c:v>
                </c:pt>
                <c:pt idx="4">
                  <c:v>36.04</c:v>
                </c:pt>
              </c:numCache>
            </c:numRef>
          </c:val>
        </c:ser>
        <c:dLbls>
          <c:showLegendKey val="0"/>
          <c:showVal val="0"/>
          <c:showCatName val="0"/>
          <c:showSerName val="0"/>
          <c:showPercent val="0"/>
          <c:showBubbleSize val="0"/>
        </c:dLbls>
        <c:gapWidth val="150"/>
        <c:axId val="164748288"/>
        <c:axId val="16508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43.65</c:v>
                </c:pt>
                <c:pt idx="3">
                  <c:v>43.58</c:v>
                </c:pt>
                <c:pt idx="4">
                  <c:v>41.35</c:v>
                </c:pt>
              </c:numCache>
            </c:numRef>
          </c:val>
          <c:smooth val="0"/>
        </c:ser>
        <c:dLbls>
          <c:showLegendKey val="0"/>
          <c:showVal val="0"/>
          <c:showCatName val="0"/>
          <c:showSerName val="0"/>
          <c:showPercent val="0"/>
          <c:showBubbleSize val="0"/>
        </c:dLbls>
        <c:marker val="1"/>
        <c:smooth val="0"/>
        <c:axId val="164748288"/>
        <c:axId val="165086336"/>
      </c:lineChart>
      <c:dateAx>
        <c:axId val="164748288"/>
        <c:scaling>
          <c:orientation val="minMax"/>
        </c:scaling>
        <c:delete val="1"/>
        <c:axPos val="b"/>
        <c:numFmt formatCode="ge" sourceLinked="1"/>
        <c:majorTickMark val="none"/>
        <c:minorTickMark val="none"/>
        <c:tickLblPos val="none"/>
        <c:crossAx val="165086336"/>
        <c:crosses val="autoZero"/>
        <c:auto val="1"/>
        <c:lblOffset val="100"/>
        <c:baseTimeUnit val="years"/>
      </c:dateAx>
      <c:valAx>
        <c:axId val="16508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74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54.02</c:v>
                </c:pt>
                <c:pt idx="1">
                  <c:v>55.59</c:v>
                </c:pt>
                <c:pt idx="2">
                  <c:v>58.37</c:v>
                </c:pt>
                <c:pt idx="3">
                  <c:v>60.87</c:v>
                </c:pt>
                <c:pt idx="4">
                  <c:v>63.5</c:v>
                </c:pt>
              </c:numCache>
            </c:numRef>
          </c:val>
        </c:ser>
        <c:dLbls>
          <c:showLegendKey val="0"/>
          <c:showVal val="0"/>
          <c:showCatName val="0"/>
          <c:showSerName val="0"/>
          <c:showPercent val="0"/>
          <c:showBubbleSize val="0"/>
        </c:dLbls>
        <c:gapWidth val="150"/>
        <c:axId val="165120640"/>
        <c:axId val="16528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82.2</c:v>
                </c:pt>
                <c:pt idx="3">
                  <c:v>82.35</c:v>
                </c:pt>
                <c:pt idx="4">
                  <c:v>82.9</c:v>
                </c:pt>
              </c:numCache>
            </c:numRef>
          </c:val>
          <c:smooth val="0"/>
        </c:ser>
        <c:dLbls>
          <c:showLegendKey val="0"/>
          <c:showVal val="0"/>
          <c:showCatName val="0"/>
          <c:showSerName val="0"/>
          <c:showPercent val="0"/>
          <c:showBubbleSize val="0"/>
        </c:dLbls>
        <c:marker val="1"/>
        <c:smooth val="0"/>
        <c:axId val="165120640"/>
        <c:axId val="165282560"/>
      </c:lineChart>
      <c:dateAx>
        <c:axId val="165120640"/>
        <c:scaling>
          <c:orientation val="minMax"/>
        </c:scaling>
        <c:delete val="1"/>
        <c:axPos val="b"/>
        <c:numFmt formatCode="ge" sourceLinked="1"/>
        <c:majorTickMark val="none"/>
        <c:minorTickMark val="none"/>
        <c:tickLblPos val="none"/>
        <c:crossAx val="165282560"/>
        <c:crosses val="autoZero"/>
        <c:auto val="1"/>
        <c:lblOffset val="100"/>
        <c:baseTimeUnit val="years"/>
      </c:dateAx>
      <c:valAx>
        <c:axId val="16528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2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69.180000000000007</c:v>
                </c:pt>
                <c:pt idx="1">
                  <c:v>67.8</c:v>
                </c:pt>
                <c:pt idx="2">
                  <c:v>65.290000000000006</c:v>
                </c:pt>
                <c:pt idx="3">
                  <c:v>63.07</c:v>
                </c:pt>
                <c:pt idx="4">
                  <c:v>75.36</c:v>
                </c:pt>
              </c:numCache>
            </c:numRef>
          </c:val>
        </c:ser>
        <c:dLbls>
          <c:showLegendKey val="0"/>
          <c:showVal val="0"/>
          <c:showCatName val="0"/>
          <c:showSerName val="0"/>
          <c:showPercent val="0"/>
          <c:showBubbleSize val="0"/>
        </c:dLbls>
        <c:gapWidth val="150"/>
        <c:axId val="256768256"/>
        <c:axId val="8989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6768256"/>
        <c:axId val="89895296"/>
      </c:lineChart>
      <c:dateAx>
        <c:axId val="256768256"/>
        <c:scaling>
          <c:orientation val="minMax"/>
        </c:scaling>
        <c:delete val="1"/>
        <c:axPos val="b"/>
        <c:numFmt formatCode="ge" sourceLinked="1"/>
        <c:majorTickMark val="none"/>
        <c:minorTickMark val="none"/>
        <c:tickLblPos val="none"/>
        <c:crossAx val="89895296"/>
        <c:crosses val="autoZero"/>
        <c:auto val="1"/>
        <c:lblOffset val="100"/>
        <c:baseTimeUnit val="years"/>
      </c:dateAx>
      <c:valAx>
        <c:axId val="8989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76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7029504"/>
        <c:axId val="14184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7029504"/>
        <c:axId val="141848576"/>
      </c:lineChart>
      <c:dateAx>
        <c:axId val="137029504"/>
        <c:scaling>
          <c:orientation val="minMax"/>
        </c:scaling>
        <c:delete val="1"/>
        <c:axPos val="b"/>
        <c:numFmt formatCode="ge" sourceLinked="1"/>
        <c:majorTickMark val="none"/>
        <c:minorTickMark val="none"/>
        <c:tickLblPos val="none"/>
        <c:crossAx val="141848576"/>
        <c:crosses val="autoZero"/>
        <c:auto val="1"/>
        <c:lblOffset val="100"/>
        <c:baseTimeUnit val="years"/>
      </c:dateAx>
      <c:valAx>
        <c:axId val="14184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02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1952512"/>
        <c:axId val="14195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1952512"/>
        <c:axId val="141954432"/>
      </c:lineChart>
      <c:dateAx>
        <c:axId val="141952512"/>
        <c:scaling>
          <c:orientation val="minMax"/>
        </c:scaling>
        <c:delete val="1"/>
        <c:axPos val="b"/>
        <c:numFmt formatCode="ge" sourceLinked="1"/>
        <c:majorTickMark val="none"/>
        <c:minorTickMark val="none"/>
        <c:tickLblPos val="none"/>
        <c:crossAx val="141954432"/>
        <c:crosses val="autoZero"/>
        <c:auto val="1"/>
        <c:lblOffset val="100"/>
        <c:baseTimeUnit val="years"/>
      </c:dateAx>
      <c:valAx>
        <c:axId val="14195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95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599360"/>
        <c:axId val="14960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599360"/>
        <c:axId val="149601280"/>
      </c:lineChart>
      <c:dateAx>
        <c:axId val="149599360"/>
        <c:scaling>
          <c:orientation val="minMax"/>
        </c:scaling>
        <c:delete val="1"/>
        <c:axPos val="b"/>
        <c:numFmt formatCode="ge" sourceLinked="1"/>
        <c:majorTickMark val="none"/>
        <c:minorTickMark val="none"/>
        <c:tickLblPos val="none"/>
        <c:crossAx val="149601280"/>
        <c:crosses val="autoZero"/>
        <c:auto val="1"/>
        <c:lblOffset val="100"/>
        <c:baseTimeUnit val="years"/>
      </c:dateAx>
      <c:valAx>
        <c:axId val="14960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59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1108736"/>
        <c:axId val="16111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108736"/>
        <c:axId val="161110656"/>
      </c:lineChart>
      <c:dateAx>
        <c:axId val="161108736"/>
        <c:scaling>
          <c:orientation val="minMax"/>
        </c:scaling>
        <c:delete val="1"/>
        <c:axPos val="b"/>
        <c:numFmt formatCode="ge" sourceLinked="1"/>
        <c:majorTickMark val="none"/>
        <c:minorTickMark val="none"/>
        <c:tickLblPos val="none"/>
        <c:crossAx val="161110656"/>
        <c:crosses val="autoZero"/>
        <c:auto val="1"/>
        <c:lblOffset val="100"/>
        <c:baseTimeUnit val="years"/>
      </c:dateAx>
      <c:valAx>
        <c:axId val="16111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10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7430.65</c:v>
                </c:pt>
                <c:pt idx="1">
                  <c:v>5305.79</c:v>
                </c:pt>
                <c:pt idx="2">
                  <c:v>5229.47</c:v>
                </c:pt>
                <c:pt idx="3">
                  <c:v>3969.73</c:v>
                </c:pt>
                <c:pt idx="4">
                  <c:v>4148.6000000000004</c:v>
                </c:pt>
              </c:numCache>
            </c:numRef>
          </c:val>
        </c:ser>
        <c:dLbls>
          <c:showLegendKey val="0"/>
          <c:showVal val="0"/>
          <c:showCatName val="0"/>
          <c:showSerName val="0"/>
          <c:showPercent val="0"/>
          <c:showBubbleSize val="0"/>
        </c:dLbls>
        <c:gapWidth val="150"/>
        <c:axId val="161210752"/>
        <c:axId val="16121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1569.13</c:v>
                </c:pt>
                <c:pt idx="3">
                  <c:v>1436</c:v>
                </c:pt>
                <c:pt idx="4">
                  <c:v>1434.89</c:v>
                </c:pt>
              </c:numCache>
            </c:numRef>
          </c:val>
          <c:smooth val="0"/>
        </c:ser>
        <c:dLbls>
          <c:showLegendKey val="0"/>
          <c:showVal val="0"/>
          <c:showCatName val="0"/>
          <c:showSerName val="0"/>
          <c:showPercent val="0"/>
          <c:showBubbleSize val="0"/>
        </c:dLbls>
        <c:marker val="1"/>
        <c:smooth val="0"/>
        <c:axId val="161210752"/>
        <c:axId val="161212672"/>
      </c:lineChart>
      <c:dateAx>
        <c:axId val="161210752"/>
        <c:scaling>
          <c:orientation val="minMax"/>
        </c:scaling>
        <c:delete val="1"/>
        <c:axPos val="b"/>
        <c:numFmt formatCode="ge" sourceLinked="1"/>
        <c:majorTickMark val="none"/>
        <c:minorTickMark val="none"/>
        <c:tickLblPos val="none"/>
        <c:crossAx val="161212672"/>
        <c:crosses val="autoZero"/>
        <c:auto val="1"/>
        <c:lblOffset val="100"/>
        <c:baseTimeUnit val="years"/>
      </c:dateAx>
      <c:valAx>
        <c:axId val="16121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21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31.75</c:v>
                </c:pt>
                <c:pt idx="1">
                  <c:v>30.61</c:v>
                </c:pt>
                <c:pt idx="2">
                  <c:v>33.39</c:v>
                </c:pt>
                <c:pt idx="3">
                  <c:v>35.54</c:v>
                </c:pt>
                <c:pt idx="4">
                  <c:v>32.35</c:v>
                </c:pt>
              </c:numCache>
            </c:numRef>
          </c:val>
        </c:ser>
        <c:dLbls>
          <c:showLegendKey val="0"/>
          <c:showVal val="0"/>
          <c:showCatName val="0"/>
          <c:showSerName val="0"/>
          <c:showPercent val="0"/>
          <c:showBubbleSize val="0"/>
        </c:dLbls>
        <c:gapWidth val="150"/>
        <c:axId val="164569088"/>
        <c:axId val="16457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64.63</c:v>
                </c:pt>
                <c:pt idx="3">
                  <c:v>66.56</c:v>
                </c:pt>
                <c:pt idx="4">
                  <c:v>66.22</c:v>
                </c:pt>
              </c:numCache>
            </c:numRef>
          </c:val>
          <c:smooth val="0"/>
        </c:ser>
        <c:dLbls>
          <c:showLegendKey val="0"/>
          <c:showVal val="0"/>
          <c:showCatName val="0"/>
          <c:showSerName val="0"/>
          <c:showPercent val="0"/>
          <c:showBubbleSize val="0"/>
        </c:dLbls>
        <c:marker val="1"/>
        <c:smooth val="0"/>
        <c:axId val="164569088"/>
        <c:axId val="164571008"/>
      </c:lineChart>
      <c:dateAx>
        <c:axId val="164569088"/>
        <c:scaling>
          <c:orientation val="minMax"/>
        </c:scaling>
        <c:delete val="1"/>
        <c:axPos val="b"/>
        <c:numFmt formatCode="ge" sourceLinked="1"/>
        <c:majorTickMark val="none"/>
        <c:minorTickMark val="none"/>
        <c:tickLblPos val="none"/>
        <c:crossAx val="164571008"/>
        <c:crosses val="autoZero"/>
        <c:auto val="1"/>
        <c:lblOffset val="100"/>
        <c:baseTimeUnit val="years"/>
      </c:dateAx>
      <c:valAx>
        <c:axId val="16457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6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467.09</c:v>
                </c:pt>
                <c:pt idx="1">
                  <c:v>450.37</c:v>
                </c:pt>
                <c:pt idx="2">
                  <c:v>439.01</c:v>
                </c:pt>
                <c:pt idx="3">
                  <c:v>425.93</c:v>
                </c:pt>
                <c:pt idx="4">
                  <c:v>471.45</c:v>
                </c:pt>
              </c:numCache>
            </c:numRef>
          </c:val>
        </c:ser>
        <c:dLbls>
          <c:showLegendKey val="0"/>
          <c:showVal val="0"/>
          <c:showCatName val="0"/>
          <c:showSerName val="0"/>
          <c:showPercent val="0"/>
          <c:showBubbleSize val="0"/>
        </c:dLbls>
        <c:gapWidth val="150"/>
        <c:axId val="164601216"/>
        <c:axId val="16470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245.75</c:v>
                </c:pt>
                <c:pt idx="3">
                  <c:v>244.29</c:v>
                </c:pt>
                <c:pt idx="4">
                  <c:v>246.72</c:v>
                </c:pt>
              </c:numCache>
            </c:numRef>
          </c:val>
          <c:smooth val="0"/>
        </c:ser>
        <c:dLbls>
          <c:showLegendKey val="0"/>
          <c:showVal val="0"/>
          <c:showCatName val="0"/>
          <c:showSerName val="0"/>
          <c:showPercent val="0"/>
          <c:showBubbleSize val="0"/>
        </c:dLbls>
        <c:marker val="1"/>
        <c:smooth val="0"/>
        <c:axId val="164601216"/>
        <c:axId val="164709888"/>
      </c:lineChart>
      <c:dateAx>
        <c:axId val="164601216"/>
        <c:scaling>
          <c:orientation val="minMax"/>
        </c:scaling>
        <c:delete val="1"/>
        <c:axPos val="b"/>
        <c:numFmt formatCode="ge" sourceLinked="1"/>
        <c:majorTickMark val="none"/>
        <c:minorTickMark val="none"/>
        <c:tickLblPos val="none"/>
        <c:crossAx val="164709888"/>
        <c:crosses val="autoZero"/>
        <c:auto val="1"/>
        <c:lblOffset val="100"/>
        <c:baseTimeUnit val="years"/>
      </c:dateAx>
      <c:valAx>
        <c:axId val="16470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60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佐賀県　小城市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45851</v>
      </c>
      <c r="AM8" s="47"/>
      <c r="AN8" s="47"/>
      <c r="AO8" s="47"/>
      <c r="AP8" s="47"/>
      <c r="AQ8" s="47"/>
      <c r="AR8" s="47"/>
      <c r="AS8" s="47"/>
      <c r="AT8" s="43">
        <f>データ!S6</f>
        <v>95.81</v>
      </c>
      <c r="AU8" s="43"/>
      <c r="AV8" s="43"/>
      <c r="AW8" s="43"/>
      <c r="AX8" s="43"/>
      <c r="AY8" s="43"/>
      <c r="AZ8" s="43"/>
      <c r="BA8" s="43"/>
      <c r="BB8" s="43">
        <f>データ!T6</f>
        <v>478.56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21.52</v>
      </c>
      <c r="Q10" s="43"/>
      <c r="R10" s="43"/>
      <c r="S10" s="43"/>
      <c r="T10" s="43"/>
      <c r="U10" s="43"/>
      <c r="V10" s="43"/>
      <c r="W10" s="43">
        <f>データ!P6</f>
        <v>93.25</v>
      </c>
      <c r="X10" s="43"/>
      <c r="Y10" s="43"/>
      <c r="Z10" s="43"/>
      <c r="AA10" s="43"/>
      <c r="AB10" s="43"/>
      <c r="AC10" s="43"/>
      <c r="AD10" s="47">
        <f>データ!Q6</f>
        <v>2970</v>
      </c>
      <c r="AE10" s="47"/>
      <c r="AF10" s="47"/>
      <c r="AG10" s="47"/>
      <c r="AH10" s="47"/>
      <c r="AI10" s="47"/>
      <c r="AJ10" s="47"/>
      <c r="AK10" s="2"/>
      <c r="AL10" s="47">
        <f>データ!U6</f>
        <v>9832</v>
      </c>
      <c r="AM10" s="47"/>
      <c r="AN10" s="47"/>
      <c r="AO10" s="47"/>
      <c r="AP10" s="47"/>
      <c r="AQ10" s="47"/>
      <c r="AR10" s="47"/>
      <c r="AS10" s="47"/>
      <c r="AT10" s="43">
        <f>データ!V6</f>
        <v>2.34</v>
      </c>
      <c r="AU10" s="43"/>
      <c r="AV10" s="43"/>
      <c r="AW10" s="43"/>
      <c r="AX10" s="43"/>
      <c r="AY10" s="43"/>
      <c r="AZ10" s="43"/>
      <c r="BA10" s="43"/>
      <c r="BB10" s="43">
        <f>データ!W6</f>
        <v>4201.71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412082</v>
      </c>
      <c r="D6" s="31">
        <f t="shared" si="3"/>
        <v>47</v>
      </c>
      <c r="E6" s="31">
        <f t="shared" si="3"/>
        <v>17</v>
      </c>
      <c r="F6" s="31">
        <f t="shared" si="3"/>
        <v>4</v>
      </c>
      <c r="G6" s="31">
        <f t="shared" si="3"/>
        <v>0</v>
      </c>
      <c r="H6" s="31" t="str">
        <f t="shared" si="3"/>
        <v>佐賀県　小城市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21.52</v>
      </c>
      <c r="P6" s="32">
        <f t="shared" si="3"/>
        <v>93.25</v>
      </c>
      <c r="Q6" s="32">
        <f t="shared" si="3"/>
        <v>2970</v>
      </c>
      <c r="R6" s="32">
        <f t="shared" si="3"/>
        <v>45851</v>
      </c>
      <c r="S6" s="32">
        <f t="shared" si="3"/>
        <v>95.81</v>
      </c>
      <c r="T6" s="32">
        <f t="shared" si="3"/>
        <v>478.56</v>
      </c>
      <c r="U6" s="32">
        <f t="shared" si="3"/>
        <v>9832</v>
      </c>
      <c r="V6" s="32">
        <f t="shared" si="3"/>
        <v>2.34</v>
      </c>
      <c r="W6" s="32">
        <f t="shared" si="3"/>
        <v>4201.71</v>
      </c>
      <c r="X6" s="33">
        <f>IF(X7="",NA(),X7)</f>
        <v>69.180000000000007</v>
      </c>
      <c r="Y6" s="33">
        <f t="shared" ref="Y6:AG6" si="4">IF(Y7="",NA(),Y7)</f>
        <v>67.8</v>
      </c>
      <c r="Z6" s="33">
        <f t="shared" si="4"/>
        <v>65.290000000000006</v>
      </c>
      <c r="AA6" s="33">
        <f t="shared" si="4"/>
        <v>63.07</v>
      </c>
      <c r="AB6" s="33">
        <f t="shared" si="4"/>
        <v>75.36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7430.65</v>
      </c>
      <c r="BF6" s="33">
        <f t="shared" ref="BF6:BN6" si="7">IF(BF7="",NA(),BF7)</f>
        <v>5305.79</v>
      </c>
      <c r="BG6" s="33">
        <f t="shared" si="7"/>
        <v>5229.47</v>
      </c>
      <c r="BH6" s="33">
        <f t="shared" si="7"/>
        <v>3969.73</v>
      </c>
      <c r="BI6" s="33">
        <f t="shared" si="7"/>
        <v>4148.6000000000004</v>
      </c>
      <c r="BJ6" s="33">
        <f t="shared" si="7"/>
        <v>1835.56</v>
      </c>
      <c r="BK6" s="33">
        <f t="shared" si="7"/>
        <v>1716.82</v>
      </c>
      <c r="BL6" s="33">
        <f t="shared" si="7"/>
        <v>1569.13</v>
      </c>
      <c r="BM6" s="33">
        <f t="shared" si="7"/>
        <v>1436</v>
      </c>
      <c r="BN6" s="33">
        <f t="shared" si="7"/>
        <v>1434.89</v>
      </c>
      <c r="BO6" s="32" t="str">
        <f>IF(BO7="","",IF(BO7="-","【-】","【"&amp;SUBSTITUTE(TEXT(BO7,"#,##0.00"),"-","△")&amp;"】"))</f>
        <v>【1,457.06】</v>
      </c>
      <c r="BP6" s="33">
        <f>IF(BP7="",NA(),BP7)</f>
        <v>31.75</v>
      </c>
      <c r="BQ6" s="33">
        <f t="shared" ref="BQ6:BY6" si="8">IF(BQ7="",NA(),BQ7)</f>
        <v>30.61</v>
      </c>
      <c r="BR6" s="33">
        <f t="shared" si="8"/>
        <v>33.39</v>
      </c>
      <c r="BS6" s="33">
        <f t="shared" si="8"/>
        <v>35.54</v>
      </c>
      <c r="BT6" s="33">
        <f t="shared" si="8"/>
        <v>32.35</v>
      </c>
      <c r="BU6" s="33">
        <f t="shared" si="8"/>
        <v>52.89</v>
      </c>
      <c r="BV6" s="33">
        <f t="shared" si="8"/>
        <v>51.73</v>
      </c>
      <c r="BW6" s="33">
        <f t="shared" si="8"/>
        <v>64.63</v>
      </c>
      <c r="BX6" s="33">
        <f t="shared" si="8"/>
        <v>66.56</v>
      </c>
      <c r="BY6" s="33">
        <f t="shared" si="8"/>
        <v>66.22</v>
      </c>
      <c r="BZ6" s="32" t="str">
        <f>IF(BZ7="","",IF(BZ7="-","【-】","【"&amp;SUBSTITUTE(TEXT(BZ7,"#,##0.00"),"-","△")&amp;"】"))</f>
        <v>【64.73】</v>
      </c>
      <c r="CA6" s="33">
        <f>IF(CA7="",NA(),CA7)</f>
        <v>467.09</v>
      </c>
      <c r="CB6" s="33">
        <f t="shared" ref="CB6:CJ6" si="9">IF(CB7="",NA(),CB7)</f>
        <v>450.37</v>
      </c>
      <c r="CC6" s="33">
        <f t="shared" si="9"/>
        <v>439.01</v>
      </c>
      <c r="CD6" s="33">
        <f t="shared" si="9"/>
        <v>425.93</v>
      </c>
      <c r="CE6" s="33">
        <f t="shared" si="9"/>
        <v>471.45</v>
      </c>
      <c r="CF6" s="33">
        <f t="shared" si="9"/>
        <v>300.52</v>
      </c>
      <c r="CG6" s="33">
        <f t="shared" si="9"/>
        <v>310.47000000000003</v>
      </c>
      <c r="CH6" s="33">
        <f t="shared" si="9"/>
        <v>245.75</v>
      </c>
      <c r="CI6" s="33">
        <f t="shared" si="9"/>
        <v>244.29</v>
      </c>
      <c r="CJ6" s="33">
        <f t="shared" si="9"/>
        <v>246.72</v>
      </c>
      <c r="CK6" s="32" t="str">
        <f>IF(CK7="","",IF(CK7="-","【-】","【"&amp;SUBSTITUTE(TEXT(CK7,"#,##0.00"),"-","△")&amp;"】"))</f>
        <v>【250.25】</v>
      </c>
      <c r="CL6" s="33">
        <f>IF(CL7="",NA(),CL7)</f>
        <v>32.89</v>
      </c>
      <c r="CM6" s="33">
        <f t="shared" ref="CM6:CU6" si="10">IF(CM7="",NA(),CM7)</f>
        <v>32.49</v>
      </c>
      <c r="CN6" s="33">
        <f t="shared" si="10"/>
        <v>38.049999999999997</v>
      </c>
      <c r="CO6" s="33">
        <f t="shared" si="10"/>
        <v>42.27</v>
      </c>
      <c r="CP6" s="33">
        <f t="shared" si="10"/>
        <v>36.04</v>
      </c>
      <c r="CQ6" s="33">
        <f t="shared" si="10"/>
        <v>36.799999999999997</v>
      </c>
      <c r="CR6" s="33">
        <f t="shared" si="10"/>
        <v>36.67</v>
      </c>
      <c r="CS6" s="33">
        <f t="shared" si="10"/>
        <v>43.65</v>
      </c>
      <c r="CT6" s="33">
        <f t="shared" si="10"/>
        <v>43.58</v>
      </c>
      <c r="CU6" s="33">
        <f t="shared" si="10"/>
        <v>41.35</v>
      </c>
      <c r="CV6" s="32" t="str">
        <f>IF(CV7="","",IF(CV7="-","【-】","【"&amp;SUBSTITUTE(TEXT(CV7,"#,##0.00"),"-","△")&amp;"】"))</f>
        <v>【40.31】</v>
      </c>
      <c r="CW6" s="33">
        <f>IF(CW7="",NA(),CW7)</f>
        <v>54.02</v>
      </c>
      <c r="CX6" s="33">
        <f t="shared" ref="CX6:DF6" si="11">IF(CX7="",NA(),CX7)</f>
        <v>55.59</v>
      </c>
      <c r="CY6" s="33">
        <f t="shared" si="11"/>
        <v>58.37</v>
      </c>
      <c r="CZ6" s="33">
        <f t="shared" si="11"/>
        <v>60.87</v>
      </c>
      <c r="DA6" s="33">
        <f t="shared" si="11"/>
        <v>63.5</v>
      </c>
      <c r="DB6" s="33">
        <f t="shared" si="11"/>
        <v>71.62</v>
      </c>
      <c r="DC6" s="33">
        <f t="shared" si="11"/>
        <v>71.239999999999995</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0.04</v>
      </c>
      <c r="EM6" s="33">
        <f t="shared" si="14"/>
        <v>7.0000000000000007E-2</v>
      </c>
      <c r="EN6" s="32" t="str">
        <f>IF(EN7="","",IF(EN7="-","【-】","【"&amp;SUBSTITUTE(TEXT(EN7,"#,##0.00"),"-","△")&amp;"】"))</f>
        <v>【0.10】</v>
      </c>
    </row>
    <row r="7" spans="1:144" s="34" customFormat="1" x14ac:dyDescent="0.15">
      <c r="A7" s="26"/>
      <c r="B7" s="35">
        <v>2015</v>
      </c>
      <c r="C7" s="35">
        <v>412082</v>
      </c>
      <c r="D7" s="35">
        <v>47</v>
      </c>
      <c r="E7" s="35">
        <v>17</v>
      </c>
      <c r="F7" s="35">
        <v>4</v>
      </c>
      <c r="G7" s="35">
        <v>0</v>
      </c>
      <c r="H7" s="35" t="s">
        <v>96</v>
      </c>
      <c r="I7" s="35" t="s">
        <v>97</v>
      </c>
      <c r="J7" s="35" t="s">
        <v>98</v>
      </c>
      <c r="K7" s="35" t="s">
        <v>99</v>
      </c>
      <c r="L7" s="35" t="s">
        <v>100</v>
      </c>
      <c r="M7" s="36" t="s">
        <v>101</v>
      </c>
      <c r="N7" s="36" t="s">
        <v>102</v>
      </c>
      <c r="O7" s="36">
        <v>21.52</v>
      </c>
      <c r="P7" s="36">
        <v>93.25</v>
      </c>
      <c r="Q7" s="36">
        <v>2970</v>
      </c>
      <c r="R7" s="36">
        <v>45851</v>
      </c>
      <c r="S7" s="36">
        <v>95.81</v>
      </c>
      <c r="T7" s="36">
        <v>478.56</v>
      </c>
      <c r="U7" s="36">
        <v>9832</v>
      </c>
      <c r="V7" s="36">
        <v>2.34</v>
      </c>
      <c r="W7" s="36">
        <v>4201.71</v>
      </c>
      <c r="X7" s="36">
        <v>69.180000000000007</v>
      </c>
      <c r="Y7" s="36">
        <v>67.8</v>
      </c>
      <c r="Z7" s="36">
        <v>65.290000000000006</v>
      </c>
      <c r="AA7" s="36">
        <v>63.07</v>
      </c>
      <c r="AB7" s="36">
        <v>75.36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7430.65</v>
      </c>
      <c r="BF7" s="36">
        <v>5305.79</v>
      </c>
      <c r="BG7" s="36">
        <v>5229.47</v>
      </c>
      <c r="BH7" s="36">
        <v>3969.73</v>
      </c>
      <c r="BI7" s="36">
        <v>4148.6000000000004</v>
      </c>
      <c r="BJ7" s="36">
        <v>1835.56</v>
      </c>
      <c r="BK7" s="36">
        <v>1716.82</v>
      </c>
      <c r="BL7" s="36">
        <v>1569.13</v>
      </c>
      <c r="BM7" s="36">
        <v>1436</v>
      </c>
      <c r="BN7" s="36">
        <v>1434.89</v>
      </c>
      <c r="BO7" s="36">
        <v>1457.06</v>
      </c>
      <c r="BP7" s="36">
        <v>31.75</v>
      </c>
      <c r="BQ7" s="36">
        <v>30.61</v>
      </c>
      <c r="BR7" s="36">
        <v>33.39</v>
      </c>
      <c r="BS7" s="36">
        <v>35.54</v>
      </c>
      <c r="BT7" s="36">
        <v>32.35</v>
      </c>
      <c r="BU7" s="36">
        <v>52.89</v>
      </c>
      <c r="BV7" s="36">
        <v>51.73</v>
      </c>
      <c r="BW7" s="36">
        <v>64.63</v>
      </c>
      <c r="BX7" s="36">
        <v>66.56</v>
      </c>
      <c r="BY7" s="36">
        <v>66.22</v>
      </c>
      <c r="BZ7" s="36">
        <v>64.73</v>
      </c>
      <c r="CA7" s="36">
        <v>467.09</v>
      </c>
      <c r="CB7" s="36">
        <v>450.37</v>
      </c>
      <c r="CC7" s="36">
        <v>439.01</v>
      </c>
      <c r="CD7" s="36">
        <v>425.93</v>
      </c>
      <c r="CE7" s="36">
        <v>471.45</v>
      </c>
      <c r="CF7" s="36">
        <v>300.52</v>
      </c>
      <c r="CG7" s="36">
        <v>310.47000000000003</v>
      </c>
      <c r="CH7" s="36">
        <v>245.75</v>
      </c>
      <c r="CI7" s="36">
        <v>244.29</v>
      </c>
      <c r="CJ7" s="36">
        <v>246.72</v>
      </c>
      <c r="CK7" s="36">
        <v>250.25</v>
      </c>
      <c r="CL7" s="36">
        <v>32.89</v>
      </c>
      <c r="CM7" s="36">
        <v>32.49</v>
      </c>
      <c r="CN7" s="36">
        <v>38.049999999999997</v>
      </c>
      <c r="CO7" s="36">
        <v>42.27</v>
      </c>
      <c r="CP7" s="36">
        <v>36.04</v>
      </c>
      <c r="CQ7" s="36">
        <v>36.799999999999997</v>
      </c>
      <c r="CR7" s="36">
        <v>36.67</v>
      </c>
      <c r="CS7" s="36">
        <v>43.65</v>
      </c>
      <c r="CT7" s="36">
        <v>43.58</v>
      </c>
      <c r="CU7" s="36">
        <v>41.35</v>
      </c>
      <c r="CV7" s="36">
        <v>40.31</v>
      </c>
      <c r="CW7" s="36">
        <v>54.02</v>
      </c>
      <c r="CX7" s="36">
        <v>55.59</v>
      </c>
      <c r="CY7" s="36">
        <v>58.37</v>
      </c>
      <c r="CZ7" s="36">
        <v>60.87</v>
      </c>
      <c r="DA7" s="36">
        <v>63.5</v>
      </c>
      <c r="DB7" s="36">
        <v>71.62</v>
      </c>
      <c r="DC7" s="36">
        <v>71.239999999999995</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0.04</v>
      </c>
      <c r="EM7" s="36">
        <v>7.0000000000000007E-2</v>
      </c>
      <c r="EN7" s="36">
        <v>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ogi</cp:lastModifiedBy>
  <cp:lastPrinted>2017-02-13T06:35:01Z</cp:lastPrinted>
  <dcterms:created xsi:type="dcterms:W3CDTF">2017-02-08T03:04:38Z</dcterms:created>
  <dcterms:modified xsi:type="dcterms:W3CDTF">2017-02-13T07:13:25Z</dcterms:modified>
  <cp:category/>
</cp:coreProperties>
</file>