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<sst xmlns="http://schemas.openxmlformats.org/spreadsheetml/2006/main" count="221" uniqueCount="111">
  <si>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</si>
  <si>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</si>
  <si>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</si>
  <si>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</si>
  <si>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</si>
  <si>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</si>
  <si>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</si>
  <si>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</si>
  <si>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</si>
  <si>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</si>
  <si>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</si>
  <si>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</si>
  <si>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</si>
  <si>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</si>
  <si>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</si>
  <si>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</si>
  <si>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</si>
  <si>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</si>
  <si>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</si>
  <si>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</si>
  <si>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</si>
  <si>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</si>
  <si>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</si>
  <si>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</si>
  <si>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</si>
  <si>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</si>
  <si>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</si>
  <si>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</si>
  <si>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</si>
  <si>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</si>
  <si>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</si>
  <si>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</si>
  <si>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</si>
  <si>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</si>
  <si>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</si>
  <si>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</si>
  <si>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</si>
  <si>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</si>
  <si>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</si>
  <si>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</si>
  <si>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</si>
  <si>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</si>
  <si>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</si>
  <si>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</si>
  <si>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</si>
  <si>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</si>
  <si>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</si>
  <si>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</si>
  <si>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</si>
  <si>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</si>
  <si>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</si>
  <si>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</si>
  <si>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</si>
  <si>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</si>
  <si>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</si>
  <si>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</si>
  <si>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</si>
  <si>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</si>
  <si>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</si>
  <si>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</si>
  <si>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</si>
  <si>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</si>
  <si>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</si>
  <si>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</si>
  <si>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</si>
  <si>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</si>
  <si>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</si>
  <si>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</si>
  <si>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</si>
  <si>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</si>
  <si>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</si>
  <si>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</si>
  <si>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</si>
  <si>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</si>
  <si>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</si>
  <si>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</si>
  <si>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</si>
  <si>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</si>
  <si>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</si>
  <si>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</si>
  <si>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</si>
  <si>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</si>
  <si>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</si>
  <si>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</si>
  <si>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</si>
  <si>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</si>
  <si>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</si>
  <si>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</si>
  <si>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</si>
  <si>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</si>
  <si>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</si>
  <si>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</si>
  <si>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</si>
  <si>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</si>
  <si>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</si>
  <si>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</si>
  <si>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唐津市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</si>
  <si>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</si>
  <si>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</si>
  <si>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</si>
  <si>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</si>
  <si>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</si>
  <si>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</si>
  <si>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</si>
  <si>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</si>
  <si>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</si>
  <si>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</si>
  <si>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</si>
  <si>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現在、管渠の耐用年数50年に対し、平成10年の供用開始から15年程度が経過しているが、耐用年数を超えた管渠はないため、管渠更新等は進んでいない。
　今後は、長寿命化計画を策定し、施設の老朽化対策を計画的に進めることとしている。
</t>
    <phoneticPr fontId="4"/>
  </si>
  <si>
    <t xml:space="preserve">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汚水処理原価、施設利用率については、今後拡大する整備地区からの流入が期待できるため改善するものと思考する。
　施設の老朽化対策については、供用開始から15年程度が経過しているため、今後は長寿命化計画を策定し、計画的に進めることとしている。
</t>
    <phoneticPr fontId="4"/>
  </si>
  <si>
    <t xml:space="preserve">　収益的収支比率については、100％を達成しておらず、恒常的に単年度収支が赤字となっている。
　企業債残高対事業規模比率については、平均値よりも高い。これは、下水道の普及を推進するため、供用開始当初から下水道使用料を低廉に抑えてきたこと、水洗化率が思うように伸びないことによる。
　経費回収率については、100％以上であることが望ましいが、同様の理由により達成できていない。
　汚水処理原価については、平均値より高く、施設利用率については、50％を下回っている。これは、今後拡大する整備地区からの流入を想定した処理場等の施設を先に整備しているためである。今後、新たに整備を行い供用を開始する地区の接続により改善が期待でき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</si>
</sst>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79243136"/>
        <c:axId val="812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9243136"/>
        <c:axId val="81268736"/>
      </c:lineChart>
      <c:dateAx>
        <c:axId val="79243136"/>
        <c:scaling>
          <c:orientation val="minMax"/>
        </c:scaling>
        <c:delete val="1"/>
        <c:axPos val="b"/>
        <c:numFmt formatCode="ge" sourceLinked="1"/>
        <c:majorTickMark val="none"/>
        <c:minorTickMark val="none"/>
        <c:tickLblPos val="none"/>
        <c:crossAx val="81268736"/>
        <c:crosses val="autoZero"/>
        <c:auto val="1"/>
        <c:lblOffset val="100"/>
        <c:baseTimeUnit val="years"/>
      </c:dateAx>
      <c:valAx>
        <c:axId val="812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42.19</c:v>
                </c:pt>
                <c:pt idx="1">
                  <c:v>43.83</c:v>
                </c:pt>
                <c:pt idx="2">
                  <c:v>45.93</c:v>
                </c:pt>
                <c:pt idx="3">
                  <c:v>46.7</c:v>
                </c:pt>
                <c:pt idx="4">
                  <c:v>47.27</c:v>
                </c:pt>
              </c:numCache>
            </c:numRef>
          </c:val>
        </c:ser>
        <c:dLbls>
          <c:showLegendKey val="0"/>
          <c:showVal val="0"/>
          <c:showCatName val="0"/>
          <c:showSerName val="0"/>
          <c:showPercent val="0"/>
          <c:showBubbleSize val="0"/>
        </c:dLbls>
        <c:gapWidth val="150"/>
        <c:axId val="81631488"/>
        <c:axId val="81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1631488"/>
        <c:axId val="81633664"/>
      </c:lineChart>
      <c:dateAx>
        <c:axId val="81631488"/>
        <c:scaling>
          <c:orientation val="minMax"/>
        </c:scaling>
        <c:delete val="1"/>
        <c:axPos val="b"/>
        <c:numFmt formatCode="ge" sourceLinked="1"/>
        <c:majorTickMark val="none"/>
        <c:minorTickMark val="none"/>
        <c:tickLblPos val="none"/>
        <c:crossAx val="81633664"/>
        <c:crosses val="autoZero"/>
        <c:auto val="1"/>
        <c:lblOffset val="100"/>
        <c:baseTimeUnit val="years"/>
      </c:dateAx>
      <c:valAx>
        <c:axId val="81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75.28</c:v>
                </c:pt>
                <c:pt idx="1">
                  <c:v>77.31</c:v>
                </c:pt>
                <c:pt idx="2">
                  <c:v>77.86</c:v>
                </c:pt>
                <c:pt idx="3">
                  <c:v>79.400000000000006</c:v>
                </c:pt>
                <c:pt idx="4">
                  <c:v>79.52</c:v>
                </c:pt>
              </c:numCache>
            </c:numRef>
          </c:val>
        </c:ser>
        <c:dLbls>
          <c:showLegendKey val="0"/>
          <c:showVal val="0"/>
          <c:showCatName val="0"/>
          <c:showSerName val="0"/>
          <c:showPercent val="0"/>
          <c:showBubbleSize val="0"/>
        </c:dLbls>
        <c:gapWidth val="150"/>
        <c:axId val="115685248"/>
        <c:axId val="1156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15685248"/>
        <c:axId val="115695616"/>
      </c:lineChart>
      <c:dateAx>
        <c:axId val="115685248"/>
        <c:scaling>
          <c:orientation val="minMax"/>
        </c:scaling>
        <c:delete val="1"/>
        <c:axPos val="b"/>
        <c:numFmt formatCode="ge" sourceLinked="1"/>
        <c:majorTickMark val="none"/>
        <c:minorTickMark val="none"/>
        <c:tickLblPos val="none"/>
        <c:crossAx val="115695616"/>
        <c:crosses val="autoZero"/>
        <c:auto val="1"/>
        <c:lblOffset val="100"/>
        <c:baseTimeUnit val="years"/>
      </c:dateAx>
      <c:valAx>
        <c:axId val="1156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62.34</c:v>
                </c:pt>
                <c:pt idx="1">
                  <c:v>62.44</c:v>
                </c:pt>
                <c:pt idx="2">
                  <c:v>64.09</c:v>
                </c:pt>
                <c:pt idx="3">
                  <c:v>68.56</c:v>
                </c:pt>
                <c:pt idx="4">
                  <c:v>67.930000000000007</c:v>
                </c:pt>
              </c:numCache>
            </c:numRef>
          </c:val>
        </c:ser>
        <c:dLbls>
          <c:showLegendKey val="0"/>
          <c:showVal val="0"/>
          <c:showCatName val="0"/>
          <c:showSerName val="0"/>
          <c:showPercent val="0"/>
          <c:showBubbleSize val="0"/>
        </c:dLbls>
        <c:gapWidth val="150"/>
        <c:axId val="81286656"/>
        <c:axId val="812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86656"/>
        <c:axId val="81288576"/>
      </c:lineChart>
      <c:dateAx>
        <c:axId val="81286656"/>
        <c:scaling>
          <c:orientation val="minMax"/>
        </c:scaling>
        <c:delete val="1"/>
        <c:axPos val="b"/>
        <c:numFmt formatCode="ge" sourceLinked="1"/>
        <c:majorTickMark val="none"/>
        <c:minorTickMark val="none"/>
        <c:tickLblPos val="none"/>
        <c:crossAx val="81288576"/>
        <c:crosses val="autoZero"/>
        <c:auto val="1"/>
        <c:lblOffset val="100"/>
        <c:baseTimeUnit val="years"/>
      </c:dateAx>
      <c:valAx>
        <c:axId val="812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02656"/>
        <c:axId val="813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02656"/>
        <c:axId val="81304576"/>
      </c:lineChart>
      <c:dateAx>
        <c:axId val="81302656"/>
        <c:scaling>
          <c:orientation val="minMax"/>
        </c:scaling>
        <c:delete val="1"/>
        <c:axPos val="b"/>
        <c:numFmt formatCode="ge" sourceLinked="1"/>
        <c:majorTickMark val="none"/>
        <c:minorTickMark val="none"/>
        <c:tickLblPos val="none"/>
        <c:crossAx val="81304576"/>
        <c:crosses val="autoZero"/>
        <c:auto val="1"/>
        <c:lblOffset val="100"/>
        <c:baseTimeUnit val="years"/>
      </c:dateAx>
      <c:valAx>
        <c:axId val="813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55520"/>
        <c:axId val="81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55520"/>
        <c:axId val="81357440"/>
      </c:lineChart>
      <c:dateAx>
        <c:axId val="81355520"/>
        <c:scaling>
          <c:orientation val="minMax"/>
        </c:scaling>
        <c:delete val="1"/>
        <c:axPos val="b"/>
        <c:numFmt formatCode="ge" sourceLinked="1"/>
        <c:majorTickMark val="none"/>
        <c:minorTickMark val="none"/>
        <c:tickLblPos val="none"/>
        <c:crossAx val="81357440"/>
        <c:crosses val="autoZero"/>
        <c:auto val="1"/>
        <c:lblOffset val="100"/>
        <c:baseTimeUnit val="years"/>
      </c:dateAx>
      <c:valAx>
        <c:axId val="81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89824"/>
        <c:axId val="814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89824"/>
        <c:axId val="81408384"/>
      </c:lineChart>
      <c:dateAx>
        <c:axId val="81389824"/>
        <c:scaling>
          <c:orientation val="minMax"/>
        </c:scaling>
        <c:delete val="1"/>
        <c:axPos val="b"/>
        <c:numFmt formatCode="ge" sourceLinked="1"/>
        <c:majorTickMark val="none"/>
        <c:minorTickMark val="none"/>
        <c:tickLblPos val="none"/>
        <c:crossAx val="81408384"/>
        <c:crosses val="autoZero"/>
        <c:auto val="1"/>
        <c:lblOffset val="100"/>
        <c:baseTimeUnit val="years"/>
      </c:dateAx>
      <c:valAx>
        <c:axId val="814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18496"/>
        <c:axId val="814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18496"/>
        <c:axId val="81445248"/>
      </c:lineChart>
      <c:dateAx>
        <c:axId val="81418496"/>
        <c:scaling>
          <c:orientation val="minMax"/>
        </c:scaling>
        <c:delete val="1"/>
        <c:axPos val="b"/>
        <c:numFmt formatCode="ge" sourceLinked="1"/>
        <c:majorTickMark val="none"/>
        <c:minorTickMark val="none"/>
        <c:tickLblPos val="none"/>
        <c:crossAx val="81445248"/>
        <c:crosses val="autoZero"/>
        <c:auto val="1"/>
        <c:lblOffset val="100"/>
        <c:baseTimeUnit val="years"/>
      </c:dateAx>
      <c:valAx>
        <c:axId val="814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2879.23</c:v>
                </c:pt>
                <c:pt idx="1">
                  <c:v>3720.87</c:v>
                </c:pt>
                <c:pt idx="2">
                  <c:v>2592.4299999999998</c:v>
                </c:pt>
                <c:pt idx="3">
                  <c:v>2260.21</c:v>
                </c:pt>
                <c:pt idx="4">
                  <c:v>1514.5</c:v>
                </c:pt>
              </c:numCache>
            </c:numRef>
          </c:val>
        </c:ser>
        <c:dLbls>
          <c:showLegendKey val="0"/>
          <c:showVal val="0"/>
          <c:showCatName val="0"/>
          <c:showSerName val="0"/>
          <c:showPercent val="0"/>
          <c:showBubbleSize val="0"/>
        </c:dLbls>
        <c:gapWidth val="150"/>
        <c:axId val="81534976"/>
        <c:axId val="815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1534976"/>
        <c:axId val="81536896"/>
      </c:lineChart>
      <c:dateAx>
        <c:axId val="81534976"/>
        <c:scaling>
          <c:orientation val="minMax"/>
        </c:scaling>
        <c:delete val="1"/>
        <c:axPos val="b"/>
        <c:numFmt formatCode="ge" sourceLinked="1"/>
        <c:majorTickMark val="none"/>
        <c:minorTickMark val="none"/>
        <c:tickLblPos val="none"/>
        <c:crossAx val="81536896"/>
        <c:crosses val="autoZero"/>
        <c:auto val="1"/>
        <c:lblOffset val="100"/>
        <c:baseTimeUnit val="years"/>
      </c:dateAx>
      <c:valAx>
        <c:axId val="815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46.96</c:v>
                </c:pt>
                <c:pt idx="1">
                  <c:v>46.81</c:v>
                </c:pt>
                <c:pt idx="2">
                  <c:v>60.29</c:v>
                </c:pt>
                <c:pt idx="3">
                  <c:v>69.52</c:v>
                </c:pt>
                <c:pt idx="4">
                  <c:v>70.45</c:v>
                </c:pt>
              </c:numCache>
            </c:numRef>
          </c:val>
        </c:ser>
        <c:dLbls>
          <c:showLegendKey val="0"/>
          <c:showVal val="0"/>
          <c:showCatName val="0"/>
          <c:showSerName val="0"/>
          <c:showPercent val="0"/>
          <c:showBubbleSize val="0"/>
        </c:dLbls>
        <c:gapWidth val="150"/>
        <c:axId val="81558912"/>
        <c:axId val="815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1558912"/>
        <c:axId val="81573376"/>
      </c:lineChart>
      <c:dateAx>
        <c:axId val="81558912"/>
        <c:scaling>
          <c:orientation val="minMax"/>
        </c:scaling>
        <c:delete val="1"/>
        <c:axPos val="b"/>
        <c:numFmt formatCode="ge" sourceLinked="1"/>
        <c:majorTickMark val="none"/>
        <c:minorTickMark val="none"/>
        <c:tickLblPos val="none"/>
        <c:crossAx val="81573376"/>
        <c:crosses val="autoZero"/>
        <c:auto val="1"/>
        <c:lblOffset val="100"/>
        <c:baseTimeUnit val="years"/>
      </c:dateAx>
      <c:valAx>
        <c:axId val="815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316.64</c:v>
                </c:pt>
                <c:pt idx="1">
                  <c:v>315.3</c:v>
                </c:pt>
                <c:pt idx="2">
                  <c:v>245.12</c:v>
                </c:pt>
                <c:pt idx="3">
                  <c:v>244.43</c:v>
                </c:pt>
                <c:pt idx="4">
                  <c:v>247.17</c:v>
                </c:pt>
              </c:numCache>
            </c:numRef>
          </c:val>
        </c:ser>
        <c:dLbls>
          <c:showLegendKey val="0"/>
          <c:showVal val="0"/>
          <c:showCatName val="0"/>
          <c:showSerName val="0"/>
          <c:showPercent val="0"/>
          <c:showBubbleSize val="0"/>
        </c:dLbls>
        <c:gapWidth val="150"/>
        <c:axId val="81590912"/>
        <c:axId val="816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1590912"/>
        <c:axId val="81609472"/>
      </c:lineChart>
      <c:dateAx>
        <c:axId val="81590912"/>
        <c:scaling>
          <c:orientation val="minMax"/>
        </c:scaling>
        <c:delete val="1"/>
        <c:axPos val="b"/>
        <c:numFmt formatCode="ge" sourceLinked="1"/>
        <c:majorTickMark val="none"/>
        <c:minorTickMark val="none"/>
        <c:tickLblPos val="none"/>
        <c:crossAx val="81609472"/>
        <c:crosses val="autoZero"/>
        <c:auto val="1"/>
        <c:lblOffset val="100"/>
        <c:baseTimeUnit val="years"/>
      </c:dateAx>
      <c:valAx>
        <c:axId val="816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唐津市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126280</v>
      </c>
      <c r="AM8" s="47"/>
      <c r="AN8" s="47"/>
      <c r="AO8" s="47"/>
      <c r="AP8" s="47"/>
      <c r="AQ8" s="47"/>
      <c r="AR8" s="47"/>
      <c r="AS8" s="47"/>
      <c r="AT8" s="43">
        <f>データ!S6</f>
        <v>487.58</v>
      </c>
      <c r="AU8" s="43"/>
      <c r="AV8" s="43"/>
      <c r="AW8" s="43"/>
      <c r="AX8" s="43"/>
      <c r="AY8" s="43"/>
      <c r="AZ8" s="43"/>
      <c r="BA8" s="43"/>
      <c r="BB8" s="43">
        <f>データ!T6</f>
        <v>258.99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11.09</v>
      </c>
      <c r="Q10" s="43"/>
      <c r="R10" s="43"/>
      <c r="S10" s="43"/>
      <c r="T10" s="43"/>
      <c r="U10" s="43"/>
      <c r="V10" s="43"/>
      <c r="W10" s="43">
        <f>データ!P6</f>
        <v>96.68</v>
      </c>
      <c r="X10" s="43"/>
      <c r="Y10" s="43"/>
      <c r="Z10" s="43"/>
      <c r="AA10" s="43"/>
      <c r="AB10" s="43"/>
      <c r="AC10" s="43"/>
      <c r="AD10" s="47">
        <f>データ!Q6</f>
        <v>2770</v>
      </c>
      <c r="AE10" s="47"/>
      <c r="AF10" s="47"/>
      <c r="AG10" s="47"/>
      <c r="AH10" s="47"/>
      <c r="AI10" s="47"/>
      <c r="AJ10" s="47"/>
      <c r="AK10" s="2"/>
      <c r="AL10" s="47">
        <f>データ!U6</f>
        <v>13929</v>
      </c>
      <c r="AM10" s="47"/>
      <c r="AN10" s="47"/>
      <c r="AO10" s="47"/>
      <c r="AP10" s="47"/>
      <c r="AQ10" s="47"/>
      <c r="AR10" s="47"/>
      <c r="AS10" s="47"/>
      <c r="AT10" s="43">
        <f>データ!V6</f>
        <v>4.6900000000000004</v>
      </c>
      <c r="AU10" s="43"/>
      <c r="AV10" s="43"/>
      <c r="AW10" s="43"/>
      <c r="AX10" s="43"/>
      <c r="AY10" s="43"/>
      <c r="AZ10" s="43"/>
      <c r="BA10" s="43"/>
      <c r="BB10" s="43">
        <f>データ!W6</f>
        <v>2969.94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412023</v>
      </c>
      <c r="D6" s="31">
        <f t="shared" si="3"/>
        <v>47</v>
      </c>
      <c r="E6" s="31">
        <f t="shared" si="3"/>
        <v>17</v>
      </c>
      <c r="F6" s="31">
        <f t="shared" si="3"/>
        <v>4</v>
      </c>
      <c r="G6" s="31">
        <f t="shared" si="3"/>
        <v>0</v>
      </c>
      <c r="H6" s="31" t="str">
        <f t="shared" si="3"/>
        <v>佐賀県　唐津市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11.09</v>
      </c>
      <c r="P6" s="32">
        <f t="shared" si="3"/>
        <v>96.68</v>
      </c>
      <c r="Q6" s="32">
        <f t="shared" si="3"/>
        <v>2770</v>
      </c>
      <c r="R6" s="32">
        <f t="shared" si="3"/>
        <v>126280</v>
      </c>
      <c r="S6" s="32">
        <f t="shared" si="3"/>
        <v>487.58</v>
      </c>
      <c r="T6" s="32">
        <f t="shared" si="3"/>
        <v>258.99</v>
      </c>
      <c r="U6" s="32">
        <f t="shared" si="3"/>
        <v>13929</v>
      </c>
      <c r="V6" s="32">
        <f t="shared" si="3"/>
        <v>4.6900000000000004</v>
      </c>
      <c r="W6" s="32">
        <f t="shared" si="3"/>
        <v>2969.94</v>
      </c>
      <c r="X6" s="33">
        <f>IF(X7="",NA(),X7)</f>
        <v>62.34</v>
      </c>
      <c r="Y6" s="33">
        <f t="shared" ref="Y6:AG6" si="4">IF(Y7="",NA(),Y7)</f>
        <v>62.44</v>
      </c>
      <c r="Z6" s="33">
        <f t="shared" si="4"/>
        <v>64.09</v>
      </c>
      <c r="AA6" s="33">
        <f t="shared" si="4"/>
        <v>68.56</v>
      </c>
      <c r="AB6" s="33">
        <f t="shared" si="4"/>
        <v>67.930000000000007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2879.23</v>
      </c>
      <c r="BF6" s="33">
        <f t="shared" ref="BF6:BN6" si="7">IF(BF7="",NA(),BF7)</f>
        <v>3720.87</v>
      </c>
      <c r="BG6" s="33">
        <f t="shared" si="7"/>
        <v>2592.4299999999998</v>
      </c>
      <c r="BH6" s="33">
        <f t="shared" si="7"/>
        <v>2260.21</v>
      </c>
      <c r="BI6" s="33">
        <f t="shared" si="7"/>
        <v>1514.5</v>
      </c>
      <c r="BJ6" s="33">
        <f t="shared" si="7"/>
        <v>1835.56</v>
      </c>
      <c r="BK6" s="33">
        <f t="shared" si="7"/>
        <v>1622.51</v>
      </c>
      <c r="BL6" s="33">
        <f t="shared" si="7"/>
        <v>1569.13</v>
      </c>
      <c r="BM6" s="33">
        <f t="shared" si="7"/>
        <v>1436</v>
      </c>
      <c r="BN6" s="33">
        <f t="shared" si="7"/>
        <v>1434.89</v>
      </c>
      <c r="BO6" s="32" t="str">
        <f>IF(BO7="","",IF(BO7="-","【-】","【"&amp;SUBSTITUTE(TEXT(BO7,"#,##0.00"),"-","△")&amp;"】"))</f>
        <v>【1,457.06】</v>
      </c>
      <c r="BP6" s="33">
        <f>IF(BP7="",NA(),BP7)</f>
        <v>46.96</v>
      </c>
      <c r="BQ6" s="33">
        <f t="shared" ref="BQ6:BY6" si="8">IF(BQ7="",NA(),BQ7)</f>
        <v>46.81</v>
      </c>
      <c r="BR6" s="33">
        <f t="shared" si="8"/>
        <v>60.29</v>
      </c>
      <c r="BS6" s="33">
        <f t="shared" si="8"/>
        <v>69.52</v>
      </c>
      <c r="BT6" s="33">
        <f t="shared" si="8"/>
        <v>70.45</v>
      </c>
      <c r="BU6" s="33">
        <f t="shared" si="8"/>
        <v>52.89</v>
      </c>
      <c r="BV6" s="33">
        <f t="shared" si="8"/>
        <v>62.83</v>
      </c>
      <c r="BW6" s="33">
        <f t="shared" si="8"/>
        <v>64.63</v>
      </c>
      <c r="BX6" s="33">
        <f t="shared" si="8"/>
        <v>66.56</v>
      </c>
      <c r="BY6" s="33">
        <f t="shared" si="8"/>
        <v>66.22</v>
      </c>
      <c r="BZ6" s="32" t="str">
        <f>IF(BZ7="","",IF(BZ7="-","【-】","【"&amp;SUBSTITUTE(TEXT(BZ7,"#,##0.00"),"-","△")&amp;"】"))</f>
        <v>【64.73】</v>
      </c>
      <c r="CA6" s="33">
        <f>IF(CA7="",NA(),CA7)</f>
        <v>316.64</v>
      </c>
      <c r="CB6" s="33">
        <f t="shared" ref="CB6:CJ6" si="9">IF(CB7="",NA(),CB7)</f>
        <v>315.3</v>
      </c>
      <c r="CC6" s="33">
        <f t="shared" si="9"/>
        <v>245.12</v>
      </c>
      <c r="CD6" s="33">
        <f t="shared" si="9"/>
        <v>244.43</v>
      </c>
      <c r="CE6" s="33">
        <f t="shared" si="9"/>
        <v>247.17</v>
      </c>
      <c r="CF6" s="33">
        <f t="shared" si="9"/>
        <v>300.52</v>
      </c>
      <c r="CG6" s="33">
        <f t="shared" si="9"/>
        <v>250.43</v>
      </c>
      <c r="CH6" s="33">
        <f t="shared" si="9"/>
        <v>245.75</v>
      </c>
      <c r="CI6" s="33">
        <f t="shared" si="9"/>
        <v>244.29</v>
      </c>
      <c r="CJ6" s="33">
        <f t="shared" si="9"/>
        <v>246.72</v>
      </c>
      <c r="CK6" s="32" t="str">
        <f>IF(CK7="","",IF(CK7="-","【-】","【"&amp;SUBSTITUTE(TEXT(CK7,"#,##0.00"),"-","△")&amp;"】"))</f>
        <v>【250.25】</v>
      </c>
      <c r="CL6" s="33">
        <f>IF(CL7="",NA(),CL7)</f>
        <v>42.19</v>
      </c>
      <c r="CM6" s="33">
        <f t="shared" ref="CM6:CU6" si="10">IF(CM7="",NA(),CM7)</f>
        <v>43.83</v>
      </c>
      <c r="CN6" s="33">
        <f t="shared" si="10"/>
        <v>45.93</v>
      </c>
      <c r="CO6" s="33">
        <f t="shared" si="10"/>
        <v>46.7</v>
      </c>
      <c r="CP6" s="33">
        <f t="shared" si="10"/>
        <v>47.27</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75.28</v>
      </c>
      <c r="CX6" s="33">
        <f t="shared" ref="CX6:DF6" si="11">IF(CX7="",NA(),CX7)</f>
        <v>77.31</v>
      </c>
      <c r="CY6" s="33">
        <f t="shared" si="11"/>
        <v>77.86</v>
      </c>
      <c r="CZ6" s="33">
        <f t="shared" si="11"/>
        <v>79.400000000000006</v>
      </c>
      <c r="DA6" s="33">
        <f t="shared" si="11"/>
        <v>79.52</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412023</v>
      </c>
      <c r="D7" s="35">
        <v>47</v>
      </c>
      <c r="E7" s="35">
        <v>17</v>
      </c>
      <c r="F7" s="35">
        <v>4</v>
      </c>
      <c r="G7" s="35">
        <v>0</v>
      </c>
      <c r="H7" s="35" t="s">
        <v>96</v>
      </c>
      <c r="I7" s="35" t="s">
        <v>97</v>
      </c>
      <c r="J7" s="35" t="s">
        <v>98</v>
      </c>
      <c r="K7" s="35" t="s">
        <v>99</v>
      </c>
      <c r="L7" s="35" t="s">
        <v>100</v>
      </c>
      <c r="M7" s="36" t="s">
        <v>101</v>
      </c>
      <c r="N7" s="36" t="s">
        <v>102</v>
      </c>
      <c r="O7" s="36">
        <v>11.09</v>
      </c>
      <c r="P7" s="36">
        <v>96.68</v>
      </c>
      <c r="Q7" s="36">
        <v>2770</v>
      </c>
      <c r="R7" s="36">
        <v>126280</v>
      </c>
      <c r="S7" s="36">
        <v>487.58</v>
      </c>
      <c r="T7" s="36">
        <v>258.99</v>
      </c>
      <c r="U7" s="36">
        <v>13929</v>
      </c>
      <c r="V7" s="36">
        <v>4.6900000000000004</v>
      </c>
      <c r="W7" s="36">
        <v>2969.94</v>
      </c>
      <c r="X7" s="36">
        <v>62.34</v>
      </c>
      <c r="Y7" s="36">
        <v>62.44</v>
      </c>
      <c r="Z7" s="36">
        <v>64.09</v>
      </c>
      <c r="AA7" s="36">
        <v>68.56</v>
      </c>
      <c r="AB7" s="36">
        <v>67.930000000000007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2879.23</v>
      </c>
      <c r="BF7" s="36">
        <v>3720.87</v>
      </c>
      <c r="BG7" s="36">
        <v>2592.4299999999998</v>
      </c>
      <c r="BH7" s="36">
        <v>2260.21</v>
      </c>
      <c r="BI7" s="36">
        <v>1514.5</v>
      </c>
      <c r="BJ7" s="36">
        <v>1835.56</v>
      </c>
      <c r="BK7" s="36">
        <v>1622.51</v>
      </c>
      <c r="BL7" s="36">
        <v>1569.13</v>
      </c>
      <c r="BM7" s="36">
        <v>1436</v>
      </c>
      <c r="BN7" s="36">
        <v>1434.89</v>
      </c>
      <c r="BO7" s="36">
        <v>1457.06</v>
      </c>
      <c r="BP7" s="36">
        <v>46.96</v>
      </c>
      <c r="BQ7" s="36">
        <v>46.81</v>
      </c>
      <c r="BR7" s="36">
        <v>60.29</v>
      </c>
      <c r="BS7" s="36">
        <v>69.52</v>
      </c>
      <c r="BT7" s="36">
        <v>70.45</v>
      </c>
      <c r="BU7" s="36">
        <v>52.89</v>
      </c>
      <c r="BV7" s="36">
        <v>62.83</v>
      </c>
      <c r="BW7" s="36">
        <v>64.63</v>
      </c>
      <c r="BX7" s="36">
        <v>66.56</v>
      </c>
      <c r="BY7" s="36">
        <v>66.22</v>
      </c>
      <c r="BZ7" s="36">
        <v>64.73</v>
      </c>
      <c r="CA7" s="36">
        <v>316.64</v>
      </c>
      <c r="CB7" s="36">
        <v>315.3</v>
      </c>
      <c r="CC7" s="36">
        <v>245.12</v>
      </c>
      <c r="CD7" s="36">
        <v>244.43</v>
      </c>
      <c r="CE7" s="36">
        <v>247.17</v>
      </c>
      <c r="CF7" s="36">
        <v>300.52</v>
      </c>
      <c r="CG7" s="36">
        <v>250.43</v>
      </c>
      <c r="CH7" s="36">
        <v>245.75</v>
      </c>
      <c r="CI7" s="36">
        <v>244.29</v>
      </c>
      <c r="CJ7" s="36">
        <v>246.72</v>
      </c>
      <c r="CK7" s="36">
        <v>250.25</v>
      </c>
      <c r="CL7" s="36">
        <v>42.19</v>
      </c>
      <c r="CM7" s="36">
        <v>43.83</v>
      </c>
      <c r="CN7" s="36">
        <v>45.93</v>
      </c>
      <c r="CO7" s="36">
        <v>46.7</v>
      </c>
      <c r="CP7" s="36">
        <v>47.27</v>
      </c>
      <c r="CQ7" s="36">
        <v>36.799999999999997</v>
      </c>
      <c r="CR7" s="36">
        <v>42.31</v>
      </c>
      <c r="CS7" s="36">
        <v>43.65</v>
      </c>
      <c r="CT7" s="36">
        <v>43.58</v>
      </c>
      <c r="CU7" s="36">
        <v>41.35</v>
      </c>
      <c r="CV7" s="36">
        <v>40.31</v>
      </c>
      <c r="CW7" s="36">
        <v>75.28</v>
      </c>
      <c r="CX7" s="36">
        <v>77.31</v>
      </c>
      <c r="CY7" s="36">
        <v>77.86</v>
      </c>
      <c r="CZ7" s="36">
        <v>79.400000000000006</v>
      </c>
      <c r="DA7" s="36">
        <v>79.52</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dcterms:created xsi:type="dcterms:W3CDTF">2017-02-08T03:04:37Z</dcterms:created>
  <dcterms:modified xsi:type="dcterms:W3CDTF">2017-02-21T04:26:37Z</dcterms:modified>
  <cp:category/>
</cp:coreProperties>
</file>