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８年度\【依頼】公営企業に係る「経営比較分析表」の分析について\01佐賀市（回答）\"/>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<sst xmlns="http://schemas.openxmlformats.org/spreadsheetml/2006/main" count="242" uniqueCount="109">
  <si>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</si>
  <si>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</si>
  <si>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</si>
  <si>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</si>
  <si>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</si>
  <si>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</si>
  <si>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</si>
  <si>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</si>
  <si>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</si>
  <si>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</si>
  <si>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</si>
  <si>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</si>
  <si>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</si>
  <si>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</si>
  <si>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</si>
  <si>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</si>
  <si>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</si>
  <si>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</si>
  <si>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</si>
  <si>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</si>
  <si>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</si>
  <si>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</si>
  <si>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</si>
  <si>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</si>
  <si>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</si>
  <si>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</si>
  <si>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</si>
  <si>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</si>
  <si>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</si>
  <si>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</si>
  <si>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</si>
  <si>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</si>
  <si>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</si>
  <si>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</si>
  <si>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</si>
  <si>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</si>
  <si>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</si>
  <si>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</si>
  <si>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</si>
  <si>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</si>
  <si>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</si>
  <si>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</si>
  <si>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</si>
  <si>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</si>
  <si>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</si>
  <si>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</si>
  <si>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</si>
  <si>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</si>
  <si>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</si>
  <si>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</si>
  <si>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</si>
  <si>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</si>
  <si>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</si>
  <si>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</si>
  <si>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</si>
  <si>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</si>
  <si>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</si>
  <si>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</si>
  <si>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</si>
  <si>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</si>
  <si>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</si>
  <si>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</si>
  <si>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</si>
  <si>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</si>
  <si>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</si>
  <si>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</si>
  <si>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</si>
  <si>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</si>
  <si>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</si>
  <si>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</si>
  <si>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</si>
  <si>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</si>
  <si>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</si>
  <si>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</si>
  <si>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</si>
  <si>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</si>
  <si>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</si>
  <si>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</si>
  <si>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</si>
  <si>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</si>
  <si>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</si>
  <si>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</si>
  <si>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</si>
  <si>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</si>
  <si>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</si>
  <si>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</si>
  <si>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</si>
  <si>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</si>
  <si>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</si>
  <si>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</si>
  <si>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</si>
  <si>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</si>
  <si>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</si>
  <si>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</si>
  <si>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</si>
  <si>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佐賀市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</si>
  <si>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</si>
  <si>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</si>
  <si>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</si>
  <si>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</si>
  <si>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</si>
  <si>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</si>
  <si>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</si>
  <si>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</si>
  <si>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</si>
  <si>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</si>
  <si>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当市の特定環境保全公共下水道事業については、公共下水道事業・農業集落排水事業・特定地域生活排水処理事業・個別排水処理事業の４事業と合わせて、１つの「下水道事業」として経営している。
　特定環境保全公共下水道事業は、処理対象人口が少ない地区の汚水等を処理する事業である。そのため、総務省が定める繰出基準での一般会計繰入金では収支が不足するため、結果として、収支不足分を公共下水道事業からの繰入れで賄っている状況である。
　①経常収支比率が100％前後であるにもかかわらず、⑤経費回収率が50％台で推移しているのはそのためである。</t>
    <rPh sb="1" eb="3">
      <t>トウシ</t>
    </rPh>
    <rPh sb="4" eb="6">
      <t>トクテイ</t>
    </rPh>
    <rPh sb="6" eb="8">
      <t>カンキョウ</t>
    </rPh>
    <rPh sb="8" eb="10">
      <t>ホゼン</t>
    </rPh>
    <rPh sb="10" eb="12">
      <t>コウキョウ</t>
    </rPh>
    <rPh sb="12" eb="15">
      <t>ゲスイドウ</t>
    </rPh>
    <rPh sb="15" eb="17">
      <t>ジギョウ</t>
    </rPh>
    <rPh sb="23" eb="25">
      <t>コウキョウ</t>
    </rPh>
    <rPh sb="25" eb="28">
      <t>ゲスイドウ</t>
    </rPh>
    <rPh sb="28" eb="30">
      <t>ジギョウ</t>
    </rPh>
    <rPh sb="31" eb="33">
      <t>ノウギョウ</t>
    </rPh>
    <rPh sb="33" eb="35">
      <t>シュウラク</t>
    </rPh>
    <rPh sb="35" eb="37">
      <t>ハイスイ</t>
    </rPh>
    <rPh sb="37" eb="39">
      <t>ジギョウ</t>
    </rPh>
    <rPh sb="40" eb="42">
      <t>トクテイ</t>
    </rPh>
    <rPh sb="42" eb="44">
      <t>チイキ</t>
    </rPh>
    <rPh sb="44" eb="46">
      <t>セイカツ</t>
    </rPh>
    <rPh sb="46" eb="48">
      <t>ハイスイ</t>
    </rPh>
    <rPh sb="48" eb="50">
      <t>ショリ</t>
    </rPh>
    <rPh sb="50" eb="52">
      <t>ジギョウ</t>
    </rPh>
    <rPh sb="53" eb="55">
      <t>コベツ</t>
    </rPh>
    <rPh sb="55" eb="57">
      <t>ハイスイ</t>
    </rPh>
    <rPh sb="57" eb="59">
      <t>ショリ</t>
    </rPh>
    <rPh sb="59" eb="61">
      <t>ジギョウ</t>
    </rPh>
    <rPh sb="63" eb="65">
      <t>ジギョウ</t>
    </rPh>
    <rPh sb="66" eb="67">
      <t>ア</t>
    </rPh>
    <rPh sb="75" eb="78">
      <t>ゲスイドウ</t>
    </rPh>
    <rPh sb="78" eb="80">
      <t>ジギョウ</t>
    </rPh>
    <rPh sb="84" eb="86">
      <t>ケイエイ</t>
    </rPh>
    <rPh sb="110" eb="112">
      <t>ショリ</t>
    </rPh>
    <rPh sb="112" eb="114">
      <t>タイショウ</t>
    </rPh>
    <rPh sb="114" eb="116">
      <t>ジンコウ</t>
    </rPh>
    <rPh sb="117" eb="118">
      <t>スク</t>
    </rPh>
    <rPh sb="120" eb="122">
      <t>チク</t>
    </rPh>
    <rPh sb="123" eb="125">
      <t>オスイ</t>
    </rPh>
    <rPh sb="125" eb="126">
      <t>トウ</t>
    </rPh>
    <rPh sb="127" eb="129">
      <t>ショリ</t>
    </rPh>
    <rPh sb="131" eb="133">
      <t>ジギョウ</t>
    </rPh>
    <rPh sb="142" eb="145">
      <t>ソウムショウ</t>
    </rPh>
    <rPh sb="146" eb="147">
      <t>サダ</t>
    </rPh>
    <rPh sb="149" eb="151">
      <t>クリダ</t>
    </rPh>
    <rPh sb="151" eb="153">
      <t>キジュン</t>
    </rPh>
    <rPh sb="155" eb="157">
      <t>イッパン</t>
    </rPh>
    <rPh sb="157" eb="159">
      <t>カイケイ</t>
    </rPh>
    <rPh sb="159" eb="161">
      <t>クリイレ</t>
    </rPh>
    <rPh sb="161" eb="162">
      <t>キン</t>
    </rPh>
    <rPh sb="164" eb="166">
      <t>シュウシ</t>
    </rPh>
    <rPh sb="167" eb="169">
      <t>フソク</t>
    </rPh>
    <rPh sb="174" eb="176">
      <t>ケッカ</t>
    </rPh>
    <rPh sb="180" eb="182">
      <t>シュウシ</t>
    </rPh>
    <rPh sb="182" eb="184">
      <t>フソク</t>
    </rPh>
    <rPh sb="184" eb="185">
      <t>ブン</t>
    </rPh>
    <rPh sb="186" eb="188">
      <t>コウキョウ</t>
    </rPh>
    <rPh sb="188" eb="191">
      <t>ゲスイドウ</t>
    </rPh>
    <rPh sb="191" eb="193">
      <t>ジギョウ</t>
    </rPh>
    <rPh sb="196" eb="198">
      <t>クリイ</t>
    </rPh>
    <rPh sb="200" eb="201">
      <t>マカナ</t>
    </rPh>
    <rPh sb="205" eb="207">
      <t>ジョウキョウ</t>
    </rPh>
    <rPh sb="214" eb="216">
      <t>ケイジョウ</t>
    </rPh>
    <rPh sb="216" eb="218">
      <t>シュウシ</t>
    </rPh>
    <rPh sb="218" eb="220">
      <t>ヒリツ</t>
    </rPh>
    <rPh sb="225" eb="227">
      <t>ゼンゴ</t>
    </rPh>
    <rPh sb="239" eb="241">
      <t>ケイヒ</t>
    </rPh>
    <rPh sb="241" eb="243">
      <t>カイシュウ</t>
    </rPh>
    <rPh sb="243" eb="244">
      <t>リツ</t>
    </rPh>
    <rPh sb="248" eb="249">
      <t>ダイ</t>
    </rPh>
    <rPh sb="250" eb="252">
      <t>スイイ</t>
    </rPh>
    <phoneticPr fontId="4"/>
  </si>
  <si>
    <t>　当市の特定環境保全公共下水道事業は、最も古い所で、平成13年に東与賀町大字下古賀・田中・飯盛地区の一部で処理を開始した。
　そのため、耐用年数を超えた管渠等は存在しないが、処理施設の機械装置等の資産については順次更新に努めている。</t>
    <rPh sb="1" eb="3">
      <t>トウシ</t>
    </rPh>
    <rPh sb="19" eb="20">
      <t>モット</t>
    </rPh>
    <rPh sb="21" eb="22">
      <t>フル</t>
    </rPh>
    <rPh sb="23" eb="24">
      <t>トコロ</t>
    </rPh>
    <rPh sb="26" eb="28">
      <t>ヘイセイ</t>
    </rPh>
    <rPh sb="30" eb="31">
      <t>ネン</t>
    </rPh>
    <rPh sb="36" eb="38">
      <t>オオアザ</t>
    </rPh>
    <rPh sb="38" eb="39">
      <t>シタ</t>
    </rPh>
    <rPh sb="39" eb="41">
      <t>コガ</t>
    </rPh>
    <rPh sb="42" eb="44">
      <t>タナカ</t>
    </rPh>
    <rPh sb="45" eb="46">
      <t>メシ</t>
    </rPh>
    <rPh sb="46" eb="47">
      <t>モリ</t>
    </rPh>
    <rPh sb="47" eb="49">
      <t>チク</t>
    </rPh>
    <rPh sb="50" eb="52">
      <t>イチブ</t>
    </rPh>
    <rPh sb="53" eb="55">
      <t>ショリ</t>
    </rPh>
    <rPh sb="56" eb="58">
      <t>カイシ</t>
    </rPh>
    <rPh sb="68" eb="70">
      <t>タイヨウ</t>
    </rPh>
    <rPh sb="70" eb="72">
      <t>ネンスウ</t>
    </rPh>
    <rPh sb="73" eb="74">
      <t>コ</t>
    </rPh>
    <rPh sb="76" eb="78">
      <t>カンキョ</t>
    </rPh>
    <rPh sb="78" eb="79">
      <t>トウ</t>
    </rPh>
    <rPh sb="80" eb="82">
      <t>ソンザイ</t>
    </rPh>
    <rPh sb="105" eb="107">
      <t>ジュンジ</t>
    </rPh>
    <rPh sb="107" eb="109">
      <t>コウシン</t>
    </rPh>
    <rPh sb="110" eb="111">
      <t>ツト</t>
    </rPh>
    <phoneticPr fontId="4"/>
  </si>
  <si>
    <t xml:space="preserve">　人口減少や節水化などにより、施設の処理能力に余裕がある施設があるため、効率化を図る必要がある。そのためには、公共下水道事業との事業間を越えた汚水処理施設の統廃合やダウンサイジングを検討する必要がある。
</t>
    <rPh sb="55" eb="57">
      <t>コウキョウ</t>
    </rPh>
    <rPh sb="57" eb="60">
      <t>ゲスイドウ</t>
    </rPh>
    <rPh sb="60" eb="62">
      <t>ジギョウ</t>
    </rPh>
    <rPh sb="64" eb="66">
      <t>ジギョウ</t>
    </rPh>
    <rPh sb="95" eb="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</si>
</sst>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77394600"/>
        <c:axId val="47739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477394600"/>
        <c:axId val="477396560"/>
      </c:lineChart>
      <c:dateAx>
        <c:axId val="477394600"/>
        <c:scaling>
          <c:orientation val="minMax"/>
        </c:scaling>
        <c:delete val="1"/>
        <c:axPos val="b"/>
        <c:numFmt formatCode="ge" sourceLinked="1"/>
        <c:majorTickMark val="none"/>
        <c:minorTickMark val="none"/>
        <c:tickLblPos val="none"/>
        <c:crossAx val="477396560"/>
        <c:crosses val="autoZero"/>
        <c:auto val="1"/>
        <c:lblOffset val="100"/>
        <c:baseTimeUnit val="years"/>
      </c:dateAx>
      <c:valAx>
        <c:axId val="47739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3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47.68</c:v>
                </c:pt>
                <c:pt idx="2">
                  <c:v>51.59</c:v>
                </c:pt>
                <c:pt idx="3">
                  <c:v>51.39</c:v>
                </c:pt>
                <c:pt idx="4">
                  <c:v>53.12</c:v>
                </c:pt>
              </c:numCache>
            </c:numRef>
          </c:val>
        </c:ser>
        <c:dLbls>
          <c:showLegendKey val="0"/>
          <c:showVal val="0"/>
          <c:showCatName val="0"/>
          <c:showSerName val="0"/>
          <c:showPercent val="0"/>
          <c:showBubbleSize val="0"/>
        </c:dLbls>
        <c:gapWidth val="150"/>
        <c:axId val="481421688"/>
        <c:axId val="4814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481421688"/>
        <c:axId val="481422080"/>
      </c:lineChart>
      <c:dateAx>
        <c:axId val="481421688"/>
        <c:scaling>
          <c:orientation val="minMax"/>
        </c:scaling>
        <c:delete val="1"/>
        <c:axPos val="b"/>
        <c:numFmt formatCode="ge" sourceLinked="1"/>
        <c:majorTickMark val="none"/>
        <c:minorTickMark val="none"/>
        <c:tickLblPos val="none"/>
        <c:crossAx val="481422080"/>
        <c:crosses val="autoZero"/>
        <c:auto val="1"/>
        <c:lblOffset val="100"/>
        <c:baseTimeUnit val="years"/>
      </c:dateAx>
      <c:valAx>
        <c:axId val="4814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2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75.290000000000006</c:v>
                </c:pt>
                <c:pt idx="2">
                  <c:v>76.87</c:v>
                </c:pt>
                <c:pt idx="3">
                  <c:v>78.14</c:v>
                </c:pt>
                <c:pt idx="4">
                  <c:v>80.12</c:v>
                </c:pt>
              </c:numCache>
            </c:numRef>
          </c:val>
        </c:ser>
        <c:dLbls>
          <c:showLegendKey val="0"/>
          <c:showVal val="0"/>
          <c:showCatName val="0"/>
          <c:showSerName val="0"/>
          <c:showPercent val="0"/>
          <c:showBubbleSize val="0"/>
        </c:dLbls>
        <c:gapWidth val="150"/>
        <c:axId val="481423256"/>
        <c:axId val="4814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481423256"/>
        <c:axId val="481423648"/>
      </c:lineChart>
      <c:dateAx>
        <c:axId val="481423256"/>
        <c:scaling>
          <c:orientation val="minMax"/>
        </c:scaling>
        <c:delete val="1"/>
        <c:axPos val="b"/>
        <c:numFmt formatCode="ge" sourceLinked="1"/>
        <c:majorTickMark val="none"/>
        <c:minorTickMark val="none"/>
        <c:tickLblPos val="none"/>
        <c:crossAx val="481423648"/>
        <c:crosses val="autoZero"/>
        <c:auto val="1"/>
        <c:lblOffset val="100"/>
        <c:baseTimeUnit val="years"/>
      </c:dateAx>
      <c:valAx>
        <c:axId val="4814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2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100.1</c:v>
                </c:pt>
                <c:pt idx="2">
                  <c:v>100</c:v>
                </c:pt>
                <c:pt idx="3">
                  <c:v>100.2</c:v>
                </c:pt>
                <c:pt idx="4">
                  <c:v>99.99</c:v>
                </c:pt>
              </c:numCache>
            </c:numRef>
          </c:val>
        </c:ser>
        <c:dLbls>
          <c:showLegendKey val="0"/>
          <c:showVal val="0"/>
          <c:showCatName val="0"/>
          <c:showSerName val="0"/>
          <c:showPercent val="0"/>
          <c:showBubbleSize val="0"/>
        </c:dLbls>
        <c:gapWidth val="150"/>
        <c:axId val="477398128"/>
        <c:axId val="47739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93.85</c:v>
                </c:pt>
                <c:pt idx="2">
                  <c:v>95.59</c:v>
                </c:pt>
                <c:pt idx="3">
                  <c:v>96.83</c:v>
                </c:pt>
                <c:pt idx="4">
                  <c:v>100.94</c:v>
                </c:pt>
              </c:numCache>
            </c:numRef>
          </c:val>
          <c:smooth val="0"/>
        </c:ser>
        <c:dLbls>
          <c:showLegendKey val="0"/>
          <c:showVal val="0"/>
          <c:showCatName val="0"/>
          <c:showSerName val="0"/>
          <c:showPercent val="0"/>
          <c:showBubbleSize val="0"/>
        </c:dLbls>
        <c:marker val="1"/>
        <c:smooth val="0"/>
        <c:axId val="477398128"/>
        <c:axId val="477398520"/>
      </c:lineChart>
      <c:dateAx>
        <c:axId val="477398128"/>
        <c:scaling>
          <c:orientation val="minMax"/>
        </c:scaling>
        <c:delete val="1"/>
        <c:axPos val="b"/>
        <c:numFmt formatCode="ge" sourceLinked="1"/>
        <c:majorTickMark val="none"/>
        <c:minorTickMark val="none"/>
        <c:tickLblPos val="none"/>
        <c:crossAx val="477398520"/>
        <c:crosses val="autoZero"/>
        <c:auto val="1"/>
        <c:lblOffset val="100"/>
        <c:baseTimeUnit val="years"/>
      </c:dateAx>
      <c:valAx>
        <c:axId val="47739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39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1.6</c:v>
                </c:pt>
                <c:pt idx="2">
                  <c:v>3.19</c:v>
                </c:pt>
                <c:pt idx="3">
                  <c:v>8.5399999999999991</c:v>
                </c:pt>
                <c:pt idx="4">
                  <c:v>11.38</c:v>
                </c:pt>
              </c:numCache>
            </c:numRef>
          </c:val>
        </c:ser>
        <c:dLbls>
          <c:showLegendKey val="0"/>
          <c:showVal val="0"/>
          <c:showCatName val="0"/>
          <c:showSerName val="0"/>
          <c:showPercent val="0"/>
          <c:showBubbleSize val="0"/>
        </c:dLbls>
        <c:gapWidth val="150"/>
        <c:axId val="477400088"/>
        <c:axId val="48059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6.5</c:v>
                </c:pt>
                <c:pt idx="2">
                  <c:v>6.66</c:v>
                </c:pt>
                <c:pt idx="3">
                  <c:v>14.53</c:v>
                </c:pt>
                <c:pt idx="4">
                  <c:v>22.79</c:v>
                </c:pt>
              </c:numCache>
            </c:numRef>
          </c:val>
          <c:smooth val="0"/>
        </c:ser>
        <c:dLbls>
          <c:showLegendKey val="0"/>
          <c:showVal val="0"/>
          <c:showCatName val="0"/>
          <c:showSerName val="0"/>
          <c:showPercent val="0"/>
          <c:showBubbleSize val="0"/>
        </c:dLbls>
        <c:marker val="1"/>
        <c:smooth val="0"/>
        <c:axId val="477400088"/>
        <c:axId val="480596696"/>
      </c:lineChart>
      <c:dateAx>
        <c:axId val="477400088"/>
        <c:scaling>
          <c:orientation val="minMax"/>
        </c:scaling>
        <c:delete val="1"/>
        <c:axPos val="b"/>
        <c:numFmt formatCode="ge" sourceLinked="1"/>
        <c:majorTickMark val="none"/>
        <c:minorTickMark val="none"/>
        <c:tickLblPos val="none"/>
        <c:crossAx val="480596696"/>
        <c:crosses val="autoZero"/>
        <c:auto val="1"/>
        <c:lblOffset val="100"/>
        <c:baseTimeUnit val="years"/>
      </c:dateAx>
      <c:valAx>
        <c:axId val="48059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40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80597872"/>
        <c:axId val="48059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480597872"/>
        <c:axId val="480598264"/>
      </c:lineChart>
      <c:dateAx>
        <c:axId val="480597872"/>
        <c:scaling>
          <c:orientation val="minMax"/>
        </c:scaling>
        <c:delete val="1"/>
        <c:axPos val="b"/>
        <c:numFmt formatCode="ge" sourceLinked="1"/>
        <c:majorTickMark val="none"/>
        <c:minorTickMark val="none"/>
        <c:tickLblPos val="none"/>
        <c:crossAx val="480598264"/>
        <c:crosses val="autoZero"/>
        <c:auto val="1"/>
        <c:lblOffset val="100"/>
        <c:baseTimeUnit val="years"/>
      </c:dateAx>
      <c:valAx>
        <c:axId val="48059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978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80599440"/>
        <c:axId val="48059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99.89</c:v>
                </c:pt>
                <c:pt idx="2">
                  <c:v>137.81</c:v>
                </c:pt>
                <c:pt idx="3">
                  <c:v>172.52</c:v>
                </c:pt>
                <c:pt idx="4">
                  <c:v>101.85</c:v>
                </c:pt>
              </c:numCache>
            </c:numRef>
          </c:val>
          <c:smooth val="0"/>
        </c:ser>
        <c:dLbls>
          <c:showLegendKey val="0"/>
          <c:showVal val="0"/>
          <c:showCatName val="0"/>
          <c:showSerName val="0"/>
          <c:showPercent val="0"/>
          <c:showBubbleSize val="0"/>
        </c:dLbls>
        <c:marker val="1"/>
        <c:smooth val="0"/>
        <c:axId val="480599440"/>
        <c:axId val="480599832"/>
      </c:lineChart>
      <c:dateAx>
        <c:axId val="480599440"/>
        <c:scaling>
          <c:orientation val="minMax"/>
        </c:scaling>
        <c:delete val="1"/>
        <c:axPos val="b"/>
        <c:numFmt formatCode="ge" sourceLinked="1"/>
        <c:majorTickMark val="none"/>
        <c:minorTickMark val="none"/>
        <c:tickLblPos val="none"/>
        <c:crossAx val="480599832"/>
        <c:crosses val="autoZero"/>
        <c:auto val="1"/>
        <c:lblOffset val="100"/>
        <c:baseTimeUnit val="years"/>
      </c:dateAx>
      <c:valAx>
        <c:axId val="48059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9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159.72999999999999</c:v>
                </c:pt>
                <c:pt idx="2">
                  <c:v>202.18</c:v>
                </c:pt>
                <c:pt idx="3">
                  <c:v>22.37</c:v>
                </c:pt>
                <c:pt idx="4">
                  <c:v>22.49</c:v>
                </c:pt>
              </c:numCache>
            </c:numRef>
          </c:val>
        </c:ser>
        <c:dLbls>
          <c:showLegendKey val="0"/>
          <c:showVal val="0"/>
          <c:showCatName val="0"/>
          <c:showSerName val="0"/>
          <c:showPercent val="0"/>
          <c:showBubbleSize val="0"/>
        </c:dLbls>
        <c:gapWidth val="150"/>
        <c:axId val="480601008"/>
        <c:axId val="48060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209.18</c:v>
                </c:pt>
                <c:pt idx="2">
                  <c:v>189.4</c:v>
                </c:pt>
                <c:pt idx="3">
                  <c:v>69.430000000000007</c:v>
                </c:pt>
                <c:pt idx="4">
                  <c:v>49.07</c:v>
                </c:pt>
              </c:numCache>
            </c:numRef>
          </c:val>
          <c:smooth val="0"/>
        </c:ser>
        <c:dLbls>
          <c:showLegendKey val="0"/>
          <c:showVal val="0"/>
          <c:showCatName val="0"/>
          <c:showSerName val="0"/>
          <c:showPercent val="0"/>
          <c:showBubbleSize val="0"/>
        </c:dLbls>
        <c:marker val="1"/>
        <c:smooth val="0"/>
        <c:axId val="480601008"/>
        <c:axId val="480601400"/>
      </c:lineChart>
      <c:dateAx>
        <c:axId val="480601008"/>
        <c:scaling>
          <c:orientation val="minMax"/>
        </c:scaling>
        <c:delete val="1"/>
        <c:axPos val="b"/>
        <c:numFmt formatCode="ge" sourceLinked="1"/>
        <c:majorTickMark val="none"/>
        <c:minorTickMark val="none"/>
        <c:tickLblPos val="none"/>
        <c:crossAx val="480601400"/>
        <c:crosses val="autoZero"/>
        <c:auto val="1"/>
        <c:lblOffset val="100"/>
        <c:baseTimeUnit val="years"/>
      </c:dateAx>
      <c:valAx>
        <c:axId val="48060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0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1665.99</c:v>
                </c:pt>
                <c:pt idx="2">
                  <c:v>1335.54</c:v>
                </c:pt>
                <c:pt idx="3">
                  <c:v>1464.89</c:v>
                </c:pt>
                <c:pt idx="4">
                  <c:v>1354.59</c:v>
                </c:pt>
              </c:numCache>
            </c:numRef>
          </c:val>
        </c:ser>
        <c:dLbls>
          <c:showLegendKey val="0"/>
          <c:showVal val="0"/>
          <c:showCatName val="0"/>
          <c:showSerName val="0"/>
          <c:showPercent val="0"/>
          <c:showBubbleSize val="0"/>
        </c:dLbls>
        <c:gapWidth val="150"/>
        <c:axId val="480602576"/>
        <c:axId val="48060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480602576"/>
        <c:axId val="480602968"/>
      </c:lineChart>
      <c:dateAx>
        <c:axId val="480602576"/>
        <c:scaling>
          <c:orientation val="minMax"/>
        </c:scaling>
        <c:delete val="1"/>
        <c:axPos val="b"/>
        <c:numFmt formatCode="ge" sourceLinked="1"/>
        <c:majorTickMark val="none"/>
        <c:minorTickMark val="none"/>
        <c:tickLblPos val="none"/>
        <c:crossAx val="480602968"/>
        <c:crosses val="autoZero"/>
        <c:auto val="1"/>
        <c:lblOffset val="100"/>
        <c:baseTimeUnit val="years"/>
      </c:dateAx>
      <c:valAx>
        <c:axId val="48060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0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57.57</c:v>
                </c:pt>
                <c:pt idx="2">
                  <c:v>59.73</c:v>
                </c:pt>
                <c:pt idx="3">
                  <c:v>53.51</c:v>
                </c:pt>
                <c:pt idx="4">
                  <c:v>58.37</c:v>
                </c:pt>
              </c:numCache>
            </c:numRef>
          </c:val>
        </c:ser>
        <c:dLbls>
          <c:showLegendKey val="0"/>
          <c:showVal val="0"/>
          <c:showCatName val="0"/>
          <c:showSerName val="0"/>
          <c:showPercent val="0"/>
          <c:showBubbleSize val="0"/>
        </c:dLbls>
        <c:gapWidth val="150"/>
        <c:axId val="480604144"/>
        <c:axId val="481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480604144"/>
        <c:axId val="481418944"/>
      </c:lineChart>
      <c:dateAx>
        <c:axId val="480604144"/>
        <c:scaling>
          <c:orientation val="minMax"/>
        </c:scaling>
        <c:delete val="1"/>
        <c:axPos val="b"/>
        <c:numFmt formatCode="ge" sourceLinked="1"/>
        <c:majorTickMark val="none"/>
        <c:minorTickMark val="none"/>
        <c:tickLblPos val="none"/>
        <c:crossAx val="481418944"/>
        <c:crosses val="autoZero"/>
        <c:auto val="1"/>
        <c:lblOffset val="100"/>
        <c:baseTimeUnit val="years"/>
      </c:dateAx>
      <c:valAx>
        <c:axId val="4814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0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289.76</c:v>
                </c:pt>
                <c:pt idx="2">
                  <c:v>282.63</c:v>
                </c:pt>
                <c:pt idx="3">
                  <c:v>317.83999999999997</c:v>
                </c:pt>
                <c:pt idx="4">
                  <c:v>292.8</c:v>
                </c:pt>
              </c:numCache>
            </c:numRef>
          </c:val>
        </c:ser>
        <c:dLbls>
          <c:showLegendKey val="0"/>
          <c:showVal val="0"/>
          <c:showCatName val="0"/>
          <c:showSerName val="0"/>
          <c:showPercent val="0"/>
          <c:showBubbleSize val="0"/>
        </c:dLbls>
        <c:gapWidth val="150"/>
        <c:axId val="481420120"/>
        <c:axId val="4814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481420120"/>
        <c:axId val="481420512"/>
      </c:lineChart>
      <c:dateAx>
        <c:axId val="481420120"/>
        <c:scaling>
          <c:orientation val="minMax"/>
        </c:scaling>
        <c:delete val="1"/>
        <c:axPos val="b"/>
        <c:numFmt formatCode="ge" sourceLinked="1"/>
        <c:majorTickMark val="none"/>
        <c:minorTickMark val="none"/>
        <c:tickLblPos val="none"/>
        <c:crossAx val="481420512"/>
        <c:crosses val="autoZero"/>
        <c:auto val="1"/>
        <c:lblOffset val="100"/>
        <c:baseTimeUnit val="years"/>
      </c:dateAx>
      <c:valAx>
        <c:axId val="4814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2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46"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佐賀県　佐賀市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3"/>
      <c r="AE8" s="3"/>
      <c r="AF8" s="3"/>
      <c r="AG8" s="3"/>
      <c r="AH8" s="3"/>
      <c r="AI8" s="3"/>
      <c r="AJ8" s="3"/>
      <c r="AK8" s="3"/>
      <c r="AL8" s="58">
        <f>データ!R6</f>
        <v>235523</v>
      </c>
      <c r="AM8" s="58"/>
      <c r="AN8" s="58"/>
      <c r="AO8" s="58"/>
      <c r="AP8" s="58"/>
      <c r="AQ8" s="58"/>
      <c r="AR8" s="58"/>
      <c r="AS8" s="58"/>
      <c r="AT8" s="57">
        <f>データ!S6</f>
        <v>431.84</v>
      </c>
      <c r="AU8" s="57"/>
      <c r="AV8" s="57"/>
      <c r="AW8" s="57"/>
      <c r="AX8" s="57"/>
      <c r="AY8" s="57"/>
      <c r="AZ8" s="57"/>
      <c r="BA8" s="57"/>
      <c r="BB8" s="57">
        <f>データ!T6</f>
        <v>545.39</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51.29</v>
      </c>
      <c r="J10" s="57"/>
      <c r="K10" s="57"/>
      <c r="L10" s="57"/>
      <c r="M10" s="57"/>
      <c r="N10" s="57"/>
      <c r="O10" s="57"/>
      <c r="P10" s="57">
        <f>データ!O6</f>
        <v>6.24</v>
      </c>
      <c r="Q10" s="57"/>
      <c r="R10" s="57"/>
      <c r="S10" s="57"/>
      <c r="T10" s="57"/>
      <c r="U10" s="57"/>
      <c r="V10" s="57"/>
      <c r="W10" s="57">
        <f>データ!P6</f>
        <v>90.15</v>
      </c>
      <c r="X10" s="57"/>
      <c r="Y10" s="57"/>
      <c r="Z10" s="57"/>
      <c r="AA10" s="57"/>
      <c r="AB10" s="57"/>
      <c r="AC10" s="57"/>
      <c r="AD10" s="58">
        <f>データ!Q6</f>
        <v>3110</v>
      </c>
      <c r="AE10" s="58"/>
      <c r="AF10" s="58"/>
      <c r="AG10" s="58"/>
      <c r="AH10" s="58"/>
      <c r="AI10" s="58"/>
      <c r="AJ10" s="58"/>
      <c r="AK10" s="2"/>
      <c r="AL10" s="58">
        <f>データ!U6</f>
        <v>14638</v>
      </c>
      <c r="AM10" s="58"/>
      <c r="AN10" s="58"/>
      <c r="AO10" s="58"/>
      <c r="AP10" s="58"/>
      <c r="AQ10" s="58"/>
      <c r="AR10" s="58"/>
      <c r="AS10" s="58"/>
      <c r="AT10" s="57">
        <f>データ!V6</f>
        <v>4.13</v>
      </c>
      <c r="AU10" s="57"/>
      <c r="AV10" s="57"/>
      <c r="AW10" s="57"/>
      <c r="AX10" s="57"/>
      <c r="AY10" s="57"/>
      <c r="AZ10" s="57"/>
      <c r="BA10" s="57"/>
      <c r="BB10" s="57">
        <f>データ!W6</f>
        <v>3544.31</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106</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107</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108</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35</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53</v>
      </c>
      <c r="B4" s="28"/>
      <c r="C4" s="28"/>
      <c r="D4" s="28"/>
      <c r="E4" s="28"/>
      <c r="F4" s="28"/>
      <c r="G4" s="28"/>
      <c r="H4" s="71"/>
      <c r="I4" s="72"/>
      <c r="J4" s="72"/>
      <c r="K4" s="72"/>
      <c r="L4" s="72"/>
      <c r="M4" s="72"/>
      <c r="N4" s="72"/>
      <c r="O4" s="72"/>
      <c r="P4" s="72"/>
      <c r="Q4" s="72"/>
      <c r="R4" s="72"/>
      <c r="S4" s="72"/>
      <c r="T4" s="72"/>
      <c r="U4" s="72"/>
      <c r="V4" s="72"/>
      <c r="W4" s="73"/>
      <c r="X4" s="67" t="s">
        <v>54</v>
      </c>
      <c r="Y4" s="67"/>
      <c r="Z4" s="67"/>
      <c r="AA4" s="67"/>
      <c r="AB4" s="67"/>
      <c r="AC4" s="67"/>
      <c r="AD4" s="67"/>
      <c r="AE4" s="67"/>
      <c r="AF4" s="67"/>
      <c r="AG4" s="67"/>
      <c r="AH4" s="67"/>
      <c r="AI4" s="67" t="s">
        <v>55</v>
      </c>
      <c r="AJ4" s="67"/>
      <c r="AK4" s="67"/>
      <c r="AL4" s="67"/>
      <c r="AM4" s="67"/>
      <c r="AN4" s="67"/>
      <c r="AO4" s="67"/>
      <c r="AP4" s="67"/>
      <c r="AQ4" s="67"/>
      <c r="AR4" s="67"/>
      <c r="AS4" s="67"/>
      <c r="AT4" s="67" t="s">
        <v>56</v>
      </c>
      <c r="AU4" s="67"/>
      <c r="AV4" s="67"/>
      <c r="AW4" s="67"/>
      <c r="AX4" s="67"/>
      <c r="AY4" s="67"/>
      <c r="AZ4" s="67"/>
      <c r="BA4" s="67"/>
      <c r="BB4" s="67"/>
      <c r="BC4" s="67"/>
      <c r="BD4" s="67"/>
      <c r="BE4" s="67" t="s">
        <v>57</v>
      </c>
      <c r="BF4" s="67"/>
      <c r="BG4" s="67"/>
      <c r="BH4" s="67"/>
      <c r="BI4" s="67"/>
      <c r="BJ4" s="67"/>
      <c r="BK4" s="67"/>
      <c r="BL4" s="67"/>
      <c r="BM4" s="67"/>
      <c r="BN4" s="67"/>
      <c r="BO4" s="67"/>
      <c r="BP4" s="67" t="s">
        <v>58</v>
      </c>
      <c r="BQ4" s="67"/>
      <c r="BR4" s="67"/>
      <c r="BS4" s="67"/>
      <c r="BT4" s="67"/>
      <c r="BU4" s="67"/>
      <c r="BV4" s="67"/>
      <c r="BW4" s="67"/>
      <c r="BX4" s="67"/>
      <c r="BY4" s="67"/>
      <c r="BZ4" s="67"/>
      <c r="CA4" s="67" t="s">
        <v>59</v>
      </c>
      <c r="CB4" s="67"/>
      <c r="CC4" s="67"/>
      <c r="CD4" s="67"/>
      <c r="CE4" s="67"/>
      <c r="CF4" s="67"/>
      <c r="CG4" s="67"/>
      <c r="CH4" s="67"/>
      <c r="CI4" s="67"/>
      <c r="CJ4" s="67"/>
      <c r="CK4" s="67"/>
      <c r="CL4" s="67" t="s">
        <v>60</v>
      </c>
      <c r="CM4" s="67"/>
      <c r="CN4" s="67"/>
      <c r="CO4" s="67"/>
      <c r="CP4" s="67"/>
      <c r="CQ4" s="67"/>
      <c r="CR4" s="67"/>
      <c r="CS4" s="67"/>
      <c r="CT4" s="67"/>
      <c r="CU4" s="67"/>
      <c r="CV4" s="67"/>
      <c r="CW4" s="67" t="s">
        <v>61</v>
      </c>
      <c r="CX4" s="67"/>
      <c r="CY4" s="67"/>
      <c r="CZ4" s="67"/>
      <c r="DA4" s="67"/>
      <c r="DB4" s="67"/>
      <c r="DC4" s="67"/>
      <c r="DD4" s="67"/>
      <c r="DE4" s="67"/>
      <c r="DF4" s="67"/>
      <c r="DG4" s="67"/>
      <c r="DH4" s="67" t="s">
        <v>62</v>
      </c>
      <c r="DI4" s="67"/>
      <c r="DJ4" s="67"/>
      <c r="DK4" s="67"/>
      <c r="DL4" s="67"/>
      <c r="DM4" s="67"/>
      <c r="DN4" s="67"/>
      <c r="DO4" s="67"/>
      <c r="DP4" s="67"/>
      <c r="DQ4" s="67"/>
      <c r="DR4" s="67"/>
      <c r="DS4" s="67" t="s">
        <v>63</v>
      </c>
      <c r="DT4" s="67"/>
      <c r="DU4" s="67"/>
      <c r="DV4" s="67"/>
      <c r="DW4" s="67"/>
      <c r="DX4" s="67"/>
      <c r="DY4" s="67"/>
      <c r="DZ4" s="67"/>
      <c r="EA4" s="67"/>
      <c r="EB4" s="67"/>
      <c r="EC4" s="67"/>
      <c r="ED4" s="67" t="s">
        <v>64</v>
      </c>
      <c r="EE4" s="67"/>
      <c r="EF4" s="67"/>
      <c r="EG4" s="67"/>
      <c r="EH4" s="67"/>
      <c r="EI4" s="67"/>
      <c r="EJ4" s="67"/>
      <c r="EK4" s="67"/>
      <c r="EL4" s="67"/>
      <c r="EM4" s="67"/>
      <c r="EN4" s="67"/>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412015</v>
      </c>
      <c r="D6" s="31">
        <f t="shared" si="3"/>
        <v>46</v>
      </c>
      <c r="E6" s="31">
        <f t="shared" si="3"/>
        <v>17</v>
      </c>
      <c r="F6" s="31">
        <f t="shared" si="3"/>
        <v>4</v>
      </c>
      <c r="G6" s="31">
        <f t="shared" si="3"/>
        <v>0</v>
      </c>
      <c r="H6" s="31" t="str">
        <f t="shared" si="3"/>
        <v>佐賀県　佐賀市</v>
      </c>
      <c r="I6" s="31" t="str">
        <f t="shared" si="3"/>
        <v>法適用</v>
      </c>
      <c r="J6" s="31" t="str">
        <f t="shared" si="3"/>
        <v>下水道事業</v>
      </c>
      <c r="K6" s="31" t="str">
        <f t="shared" si="3"/>
        <v>特定環境保全公共下水道</v>
      </c>
      <c r="L6" s="31" t="str">
        <f t="shared" si="3"/>
        <v>D2</v>
      </c>
      <c r="M6" s="32" t="str">
        <f t="shared" si="3"/>
        <v>-</v>
      </c>
      <c r="N6" s="32">
        <f t="shared" si="3"/>
        <v>51.29</v>
      </c>
      <c r="O6" s="32">
        <f t="shared" si="3"/>
        <v>6.24</v>
      </c>
      <c r="P6" s="32">
        <f t="shared" si="3"/>
        <v>90.15</v>
      </c>
      <c r="Q6" s="32">
        <f t="shared" si="3"/>
        <v>3110</v>
      </c>
      <c r="R6" s="32">
        <f t="shared" si="3"/>
        <v>235523</v>
      </c>
      <c r="S6" s="32">
        <f t="shared" si="3"/>
        <v>431.84</v>
      </c>
      <c r="T6" s="32">
        <f t="shared" si="3"/>
        <v>545.39</v>
      </c>
      <c r="U6" s="32">
        <f t="shared" si="3"/>
        <v>14638</v>
      </c>
      <c r="V6" s="32">
        <f t="shared" si="3"/>
        <v>4.13</v>
      </c>
      <c r="W6" s="32">
        <f t="shared" si="3"/>
        <v>3544.31</v>
      </c>
      <c r="X6" s="33" t="str">
        <f>IF(X7="",NA(),X7)</f>
        <v>-</v>
      </c>
      <c r="Y6" s="33">
        <f t="shared" ref="Y6:AG6" si="4">IF(Y7="",NA(),Y7)</f>
        <v>100.1</v>
      </c>
      <c r="Z6" s="33">
        <f t="shared" si="4"/>
        <v>100</v>
      </c>
      <c r="AA6" s="33">
        <f t="shared" si="4"/>
        <v>100.2</v>
      </c>
      <c r="AB6" s="33">
        <f t="shared" si="4"/>
        <v>99.99</v>
      </c>
      <c r="AC6" s="33" t="str">
        <f t="shared" si="4"/>
        <v>-</v>
      </c>
      <c r="AD6" s="33">
        <f t="shared" si="4"/>
        <v>93.85</v>
      </c>
      <c r="AE6" s="33">
        <f t="shared" si="4"/>
        <v>95.59</v>
      </c>
      <c r="AF6" s="33">
        <f t="shared" si="4"/>
        <v>96.83</v>
      </c>
      <c r="AG6" s="33">
        <f t="shared" si="4"/>
        <v>100.94</v>
      </c>
      <c r="AH6" s="32" t="str">
        <f>IF(AH7="","",IF(AH7="-","【-】","【"&amp;SUBSTITUTE(TEXT(AH7,"#,##0.00"),"-","△")&amp;"】"))</f>
        <v>【100.36】</v>
      </c>
      <c r="AI6" s="33" t="str">
        <f>IF(AI7="",NA(),AI7)</f>
        <v>-</v>
      </c>
      <c r="AJ6" s="32">
        <f t="shared" ref="AJ6:AR6" si="5">IF(AJ7="",NA(),AJ7)</f>
        <v>0</v>
      </c>
      <c r="AK6" s="32">
        <f t="shared" si="5"/>
        <v>0</v>
      </c>
      <c r="AL6" s="32">
        <f t="shared" si="5"/>
        <v>0</v>
      </c>
      <c r="AM6" s="32">
        <f t="shared" si="5"/>
        <v>0</v>
      </c>
      <c r="AN6" s="33" t="str">
        <f t="shared" si="5"/>
        <v>-</v>
      </c>
      <c r="AO6" s="33">
        <f t="shared" si="5"/>
        <v>99.89</v>
      </c>
      <c r="AP6" s="33">
        <f t="shared" si="5"/>
        <v>137.81</v>
      </c>
      <c r="AQ6" s="33">
        <f t="shared" si="5"/>
        <v>172.52</v>
      </c>
      <c r="AR6" s="33">
        <f t="shared" si="5"/>
        <v>101.85</v>
      </c>
      <c r="AS6" s="32" t="str">
        <f>IF(AS7="","",IF(AS7="-","【-】","【"&amp;SUBSTITUTE(TEXT(AS7,"#,##0.00"),"-","△")&amp;"】"))</f>
        <v>【98.78】</v>
      </c>
      <c r="AT6" s="33" t="str">
        <f>IF(AT7="",NA(),AT7)</f>
        <v>-</v>
      </c>
      <c r="AU6" s="33">
        <f t="shared" ref="AU6:BC6" si="6">IF(AU7="",NA(),AU7)</f>
        <v>159.72999999999999</v>
      </c>
      <c r="AV6" s="33">
        <f t="shared" si="6"/>
        <v>202.18</v>
      </c>
      <c r="AW6" s="33">
        <f t="shared" si="6"/>
        <v>22.37</v>
      </c>
      <c r="AX6" s="33">
        <f t="shared" si="6"/>
        <v>22.49</v>
      </c>
      <c r="AY6" s="33" t="str">
        <f t="shared" si="6"/>
        <v>-</v>
      </c>
      <c r="AZ6" s="33">
        <f t="shared" si="6"/>
        <v>209.18</v>
      </c>
      <c r="BA6" s="33">
        <f t="shared" si="6"/>
        <v>189.4</v>
      </c>
      <c r="BB6" s="33">
        <f t="shared" si="6"/>
        <v>69.430000000000007</v>
      </c>
      <c r="BC6" s="33">
        <f t="shared" si="6"/>
        <v>49.07</v>
      </c>
      <c r="BD6" s="32" t="str">
        <f>IF(BD7="","",IF(BD7="-","【-】","【"&amp;SUBSTITUTE(TEXT(BD7,"#,##0.00"),"-","△")&amp;"】"))</f>
        <v>【58.70】</v>
      </c>
      <c r="BE6" s="33" t="str">
        <f>IF(BE7="",NA(),BE7)</f>
        <v>-</v>
      </c>
      <c r="BF6" s="33">
        <f t="shared" ref="BF6:BN6" si="7">IF(BF7="",NA(),BF7)</f>
        <v>1665.99</v>
      </c>
      <c r="BG6" s="33">
        <f t="shared" si="7"/>
        <v>1335.54</v>
      </c>
      <c r="BH6" s="33">
        <f t="shared" si="7"/>
        <v>1464.89</v>
      </c>
      <c r="BI6" s="33">
        <f t="shared" si="7"/>
        <v>1354.59</v>
      </c>
      <c r="BJ6" s="33" t="str">
        <f t="shared" si="7"/>
        <v>-</v>
      </c>
      <c r="BK6" s="33">
        <f t="shared" si="7"/>
        <v>1716.82</v>
      </c>
      <c r="BL6" s="33">
        <f t="shared" si="7"/>
        <v>1554.05</v>
      </c>
      <c r="BM6" s="33">
        <f t="shared" si="7"/>
        <v>1671.86</v>
      </c>
      <c r="BN6" s="33">
        <f t="shared" si="7"/>
        <v>1434.89</v>
      </c>
      <c r="BO6" s="32" t="str">
        <f>IF(BO7="","",IF(BO7="-","【-】","【"&amp;SUBSTITUTE(TEXT(BO7,"#,##0.00"),"-","△")&amp;"】"))</f>
        <v>【1,457.06】</v>
      </c>
      <c r="BP6" s="33" t="str">
        <f>IF(BP7="",NA(),BP7)</f>
        <v>-</v>
      </c>
      <c r="BQ6" s="33">
        <f t="shared" ref="BQ6:BY6" si="8">IF(BQ7="",NA(),BQ7)</f>
        <v>57.57</v>
      </c>
      <c r="BR6" s="33">
        <f t="shared" si="8"/>
        <v>59.73</v>
      </c>
      <c r="BS6" s="33">
        <f t="shared" si="8"/>
        <v>53.51</v>
      </c>
      <c r="BT6" s="33">
        <f t="shared" si="8"/>
        <v>58.37</v>
      </c>
      <c r="BU6" s="33" t="str">
        <f t="shared" si="8"/>
        <v>-</v>
      </c>
      <c r="BV6" s="33">
        <f t="shared" si="8"/>
        <v>51.73</v>
      </c>
      <c r="BW6" s="33">
        <f t="shared" si="8"/>
        <v>53.01</v>
      </c>
      <c r="BX6" s="33">
        <f t="shared" si="8"/>
        <v>50.54</v>
      </c>
      <c r="BY6" s="33">
        <f t="shared" si="8"/>
        <v>66.22</v>
      </c>
      <c r="BZ6" s="32" t="str">
        <f>IF(BZ7="","",IF(BZ7="-","【-】","【"&amp;SUBSTITUTE(TEXT(BZ7,"#,##0.00"),"-","△")&amp;"】"))</f>
        <v>【64.73】</v>
      </c>
      <c r="CA6" s="33" t="str">
        <f>IF(CA7="",NA(),CA7)</f>
        <v>-</v>
      </c>
      <c r="CB6" s="33">
        <f t="shared" ref="CB6:CJ6" si="9">IF(CB7="",NA(),CB7)</f>
        <v>289.76</v>
      </c>
      <c r="CC6" s="33">
        <f t="shared" si="9"/>
        <v>282.63</v>
      </c>
      <c r="CD6" s="33">
        <f t="shared" si="9"/>
        <v>317.83999999999997</v>
      </c>
      <c r="CE6" s="33">
        <f t="shared" si="9"/>
        <v>292.8</v>
      </c>
      <c r="CF6" s="33" t="str">
        <f t="shared" si="9"/>
        <v>-</v>
      </c>
      <c r="CG6" s="33">
        <f t="shared" si="9"/>
        <v>310.47000000000003</v>
      </c>
      <c r="CH6" s="33">
        <f t="shared" si="9"/>
        <v>299.39</v>
      </c>
      <c r="CI6" s="33">
        <f t="shared" si="9"/>
        <v>320.36</v>
      </c>
      <c r="CJ6" s="33">
        <f t="shared" si="9"/>
        <v>246.72</v>
      </c>
      <c r="CK6" s="32" t="str">
        <f>IF(CK7="","",IF(CK7="-","【-】","【"&amp;SUBSTITUTE(TEXT(CK7,"#,##0.00"),"-","△")&amp;"】"))</f>
        <v>【250.25】</v>
      </c>
      <c r="CL6" s="33" t="str">
        <f>IF(CL7="",NA(),CL7)</f>
        <v>-</v>
      </c>
      <c r="CM6" s="33">
        <f t="shared" ref="CM6:CU6" si="10">IF(CM7="",NA(),CM7)</f>
        <v>47.68</v>
      </c>
      <c r="CN6" s="33">
        <f t="shared" si="10"/>
        <v>51.59</v>
      </c>
      <c r="CO6" s="33">
        <f t="shared" si="10"/>
        <v>51.39</v>
      </c>
      <c r="CP6" s="33">
        <f t="shared" si="10"/>
        <v>53.12</v>
      </c>
      <c r="CQ6" s="33" t="str">
        <f t="shared" si="10"/>
        <v>-</v>
      </c>
      <c r="CR6" s="33">
        <f t="shared" si="10"/>
        <v>36.67</v>
      </c>
      <c r="CS6" s="33">
        <f t="shared" si="10"/>
        <v>36.200000000000003</v>
      </c>
      <c r="CT6" s="33">
        <f t="shared" si="10"/>
        <v>34.74</v>
      </c>
      <c r="CU6" s="33">
        <f t="shared" si="10"/>
        <v>41.35</v>
      </c>
      <c r="CV6" s="32" t="str">
        <f>IF(CV7="","",IF(CV7="-","【-】","【"&amp;SUBSTITUTE(TEXT(CV7,"#,##0.00"),"-","△")&amp;"】"))</f>
        <v>【40.31】</v>
      </c>
      <c r="CW6" s="33" t="str">
        <f>IF(CW7="",NA(),CW7)</f>
        <v>-</v>
      </c>
      <c r="CX6" s="33">
        <f t="shared" ref="CX6:DF6" si="11">IF(CX7="",NA(),CX7)</f>
        <v>75.290000000000006</v>
      </c>
      <c r="CY6" s="33">
        <f t="shared" si="11"/>
        <v>76.87</v>
      </c>
      <c r="CZ6" s="33">
        <f t="shared" si="11"/>
        <v>78.14</v>
      </c>
      <c r="DA6" s="33">
        <f t="shared" si="11"/>
        <v>80.12</v>
      </c>
      <c r="DB6" s="33" t="str">
        <f t="shared" si="11"/>
        <v>-</v>
      </c>
      <c r="DC6" s="33">
        <f t="shared" si="11"/>
        <v>71.239999999999995</v>
      </c>
      <c r="DD6" s="33">
        <f t="shared" si="11"/>
        <v>71.069999999999993</v>
      </c>
      <c r="DE6" s="33">
        <f t="shared" si="11"/>
        <v>70.14</v>
      </c>
      <c r="DF6" s="33">
        <f t="shared" si="11"/>
        <v>82.9</v>
      </c>
      <c r="DG6" s="32" t="str">
        <f>IF(DG7="","",IF(DG7="-","【-】","【"&amp;SUBSTITUTE(TEXT(DG7,"#,##0.00"),"-","△")&amp;"】"))</f>
        <v>【81.28】</v>
      </c>
      <c r="DH6" s="33" t="str">
        <f>IF(DH7="",NA(),DH7)</f>
        <v>-</v>
      </c>
      <c r="DI6" s="33">
        <f t="shared" ref="DI6:DQ6" si="12">IF(DI7="",NA(),DI7)</f>
        <v>1.6</v>
      </c>
      <c r="DJ6" s="33">
        <f t="shared" si="12"/>
        <v>3.19</v>
      </c>
      <c r="DK6" s="33">
        <f t="shared" si="12"/>
        <v>8.5399999999999991</v>
      </c>
      <c r="DL6" s="33">
        <f t="shared" si="12"/>
        <v>11.38</v>
      </c>
      <c r="DM6" s="33" t="str">
        <f t="shared" si="12"/>
        <v>-</v>
      </c>
      <c r="DN6" s="33">
        <f t="shared" si="12"/>
        <v>6.5</v>
      </c>
      <c r="DO6" s="33">
        <f t="shared" si="12"/>
        <v>6.66</v>
      </c>
      <c r="DP6" s="33">
        <f t="shared" si="12"/>
        <v>14.53</v>
      </c>
      <c r="DQ6" s="33">
        <f t="shared" si="12"/>
        <v>22.79</v>
      </c>
      <c r="DR6" s="32" t="str">
        <f>IF(DR7="","",IF(DR7="-","【-】","【"&amp;SUBSTITUTE(TEXT(DR7,"#,##0.00"),"-","△")&amp;"】"))</f>
        <v>【22.75】</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3">
        <f t="shared" si="13"/>
        <v>0.04</v>
      </c>
      <c r="EC6" s="32" t="str">
        <f>IF(EC7="","",IF(EC7="-","【-】","【"&amp;SUBSTITUTE(TEXT(EC7,"#,##0.00"),"-","△")&amp;"】"))</f>
        <v>【0.03】</v>
      </c>
      <c r="ED6" s="33" t="str">
        <f>IF(ED7="",NA(),ED7)</f>
        <v>-</v>
      </c>
      <c r="EE6" s="32">
        <f t="shared" ref="EE6:EM6" si="14">IF(EE7="",NA(),EE7)</f>
        <v>0</v>
      </c>
      <c r="EF6" s="32">
        <f t="shared" si="14"/>
        <v>0</v>
      </c>
      <c r="EG6" s="32">
        <f t="shared" si="14"/>
        <v>0</v>
      </c>
      <c r="EH6" s="32">
        <f t="shared" si="14"/>
        <v>0</v>
      </c>
      <c r="EI6" s="33" t="str">
        <f t="shared" si="14"/>
        <v>-</v>
      </c>
      <c r="EJ6" s="33">
        <f t="shared" si="14"/>
        <v>0.05</v>
      </c>
      <c r="EK6" s="33">
        <f t="shared" si="14"/>
        <v>7.0000000000000007E-2</v>
      </c>
      <c r="EL6" s="33">
        <f t="shared" si="14"/>
        <v>0.08</v>
      </c>
      <c r="EM6" s="33">
        <f t="shared" si="14"/>
        <v>7.0000000000000007E-2</v>
      </c>
      <c r="EN6" s="32" t="str">
        <f>IF(EN7="","",IF(EN7="-","【-】","【"&amp;SUBSTITUTE(TEXT(EN7,"#,##0.00"),"-","△")&amp;"】"))</f>
        <v>【0.10】</v>
      </c>
    </row>
    <row r="7" spans="1:147" s="34" customFormat="1">
      <c r="A7" s="26"/>
      <c r="B7" s="35">
        <v>2015</v>
      </c>
      <c r="C7" s="35">
        <v>412015</v>
      </c>
      <c r="D7" s="35">
        <v>46</v>
      </c>
      <c r="E7" s="35">
        <v>17</v>
      </c>
      <c r="F7" s="35">
        <v>4</v>
      </c>
      <c r="G7" s="35">
        <v>0</v>
      </c>
      <c r="H7" s="35" t="s">
        <v>95</v>
      </c>
      <c r="I7" s="35" t="s">
        <v>96</v>
      </c>
      <c r="J7" s="35" t="s">
        <v>97</v>
      </c>
      <c r="K7" s="35" t="s">
        <v>98</v>
      </c>
      <c r="L7" s="35" t="s">
        <v>99</v>
      </c>
      <c r="M7" s="36" t="s">
        <v>100</v>
      </c>
      <c r="N7" s="36">
        <v>51.29</v>
      </c>
      <c r="O7" s="36">
        <v>6.24</v>
      </c>
      <c r="P7" s="36">
        <v>90.15</v>
      </c>
      <c r="Q7" s="36">
        <v>3110</v>
      </c>
      <c r="R7" s="36">
        <v>235523</v>
      </c>
      <c r="S7" s="36">
        <v>431.84</v>
      </c>
      <c r="T7" s="36">
        <v>545.39</v>
      </c>
      <c r="U7" s="36">
        <v>14638</v>
      </c>
      <c r="V7" s="36">
        <v>4.13</v>
      </c>
      <c r="W7" s="36">
        <v>3544.31</v>
      </c>
      <c r="X7" s="36" t="s">
        <v>100</v>
      </c>
      <c r="Y7" s="36">
        <v>100.1</v>
      </c>
      <c r="Z7" s="36">
        <v>100</v>
      </c>
      <c r="AA7" s="36">
        <v>100.2</v>
      </c>
      <c r="AB7" s="36">
        <v>99.99</v>
      </c>
      <c r="AC7" s="36" t="s">
        <v>100</v>
      </c>
      <c r="AD7" s="36">
        <v>93.85</v>
      </c>
      <c r="AE7" s="36">
        <v>95.59</v>
      </c>
      <c r="AF7" s="36">
        <v>96.83</v>
      </c>
      <c r="AG7" s="36">
        <v>100.94</v>
      </c>
      <c r="AH7" s="36">
        <v>100.36</v>
      </c>
      <c r="AI7" s="36" t="s">
        <v>100</v>
      </c>
      <c r="AJ7" s="36">
        <v>0</v>
      </c>
      <c r="AK7" s="36">
        <v>0</v>
      </c>
      <c r="AL7" s="36">
        <v>0</v>
      </c>
      <c r="AM7" s="36">
        <v>0</v>
      </c>
      <c r="AN7" s="36" t="s">
        <v>100</v>
      </c>
      <c r="AO7" s="36">
        <v>99.89</v>
      </c>
      <c r="AP7" s="36">
        <v>137.81</v>
      </c>
      <c r="AQ7" s="36">
        <v>172.52</v>
      </c>
      <c r="AR7" s="36">
        <v>101.85</v>
      </c>
      <c r="AS7" s="36">
        <v>98.78</v>
      </c>
      <c r="AT7" s="36" t="s">
        <v>100</v>
      </c>
      <c r="AU7" s="36">
        <v>159.72999999999999</v>
      </c>
      <c r="AV7" s="36">
        <v>202.18</v>
      </c>
      <c r="AW7" s="36">
        <v>22.37</v>
      </c>
      <c r="AX7" s="36">
        <v>22.49</v>
      </c>
      <c r="AY7" s="36" t="s">
        <v>100</v>
      </c>
      <c r="AZ7" s="36">
        <v>209.18</v>
      </c>
      <c r="BA7" s="36">
        <v>189.4</v>
      </c>
      <c r="BB7" s="36">
        <v>69.430000000000007</v>
      </c>
      <c r="BC7" s="36">
        <v>49.07</v>
      </c>
      <c r="BD7" s="36">
        <v>58.7</v>
      </c>
      <c r="BE7" s="36" t="s">
        <v>100</v>
      </c>
      <c r="BF7" s="36">
        <v>1665.99</v>
      </c>
      <c r="BG7" s="36">
        <v>1335.54</v>
      </c>
      <c r="BH7" s="36">
        <v>1464.89</v>
      </c>
      <c r="BI7" s="36">
        <v>1354.59</v>
      </c>
      <c r="BJ7" s="36" t="s">
        <v>100</v>
      </c>
      <c r="BK7" s="36">
        <v>1716.82</v>
      </c>
      <c r="BL7" s="36">
        <v>1554.05</v>
      </c>
      <c r="BM7" s="36">
        <v>1671.86</v>
      </c>
      <c r="BN7" s="36">
        <v>1434.89</v>
      </c>
      <c r="BO7" s="36">
        <v>1457.06</v>
      </c>
      <c r="BP7" s="36" t="s">
        <v>100</v>
      </c>
      <c r="BQ7" s="36">
        <v>57.57</v>
      </c>
      <c r="BR7" s="36">
        <v>59.73</v>
      </c>
      <c r="BS7" s="36">
        <v>53.51</v>
      </c>
      <c r="BT7" s="36">
        <v>58.37</v>
      </c>
      <c r="BU7" s="36" t="s">
        <v>100</v>
      </c>
      <c r="BV7" s="36">
        <v>51.73</v>
      </c>
      <c r="BW7" s="36">
        <v>53.01</v>
      </c>
      <c r="BX7" s="36">
        <v>50.54</v>
      </c>
      <c r="BY7" s="36">
        <v>66.22</v>
      </c>
      <c r="BZ7" s="36">
        <v>64.73</v>
      </c>
      <c r="CA7" s="36" t="s">
        <v>100</v>
      </c>
      <c r="CB7" s="36">
        <v>289.76</v>
      </c>
      <c r="CC7" s="36">
        <v>282.63</v>
      </c>
      <c r="CD7" s="36">
        <v>317.83999999999997</v>
      </c>
      <c r="CE7" s="36">
        <v>292.8</v>
      </c>
      <c r="CF7" s="36" t="s">
        <v>100</v>
      </c>
      <c r="CG7" s="36">
        <v>310.47000000000003</v>
      </c>
      <c r="CH7" s="36">
        <v>299.39</v>
      </c>
      <c r="CI7" s="36">
        <v>320.36</v>
      </c>
      <c r="CJ7" s="36">
        <v>246.72</v>
      </c>
      <c r="CK7" s="36">
        <v>250.25</v>
      </c>
      <c r="CL7" s="36" t="s">
        <v>100</v>
      </c>
      <c r="CM7" s="36">
        <v>47.68</v>
      </c>
      <c r="CN7" s="36">
        <v>51.59</v>
      </c>
      <c r="CO7" s="36">
        <v>51.39</v>
      </c>
      <c r="CP7" s="36">
        <v>53.12</v>
      </c>
      <c r="CQ7" s="36" t="s">
        <v>100</v>
      </c>
      <c r="CR7" s="36">
        <v>36.67</v>
      </c>
      <c r="CS7" s="36">
        <v>36.200000000000003</v>
      </c>
      <c r="CT7" s="36">
        <v>34.74</v>
      </c>
      <c r="CU7" s="36">
        <v>41.35</v>
      </c>
      <c r="CV7" s="36">
        <v>40.31</v>
      </c>
      <c r="CW7" s="36" t="s">
        <v>100</v>
      </c>
      <c r="CX7" s="36">
        <v>75.290000000000006</v>
      </c>
      <c r="CY7" s="36">
        <v>76.87</v>
      </c>
      <c r="CZ7" s="36">
        <v>78.14</v>
      </c>
      <c r="DA7" s="36">
        <v>80.12</v>
      </c>
      <c r="DB7" s="36" t="s">
        <v>100</v>
      </c>
      <c r="DC7" s="36">
        <v>71.239999999999995</v>
      </c>
      <c r="DD7" s="36">
        <v>71.069999999999993</v>
      </c>
      <c r="DE7" s="36">
        <v>70.14</v>
      </c>
      <c r="DF7" s="36">
        <v>82.9</v>
      </c>
      <c r="DG7" s="36">
        <v>81.28</v>
      </c>
      <c r="DH7" s="36" t="s">
        <v>100</v>
      </c>
      <c r="DI7" s="36">
        <v>1.6</v>
      </c>
      <c r="DJ7" s="36">
        <v>3.19</v>
      </c>
      <c r="DK7" s="36">
        <v>8.5399999999999991</v>
      </c>
      <c r="DL7" s="36">
        <v>11.38</v>
      </c>
      <c r="DM7" s="36" t="s">
        <v>100</v>
      </c>
      <c r="DN7" s="36">
        <v>6.5</v>
      </c>
      <c r="DO7" s="36">
        <v>6.66</v>
      </c>
      <c r="DP7" s="36">
        <v>14.53</v>
      </c>
      <c r="DQ7" s="36">
        <v>22.79</v>
      </c>
      <c r="DR7" s="36">
        <v>22.75</v>
      </c>
      <c r="DS7" s="36" t="s">
        <v>100</v>
      </c>
      <c r="DT7" s="36">
        <v>0</v>
      </c>
      <c r="DU7" s="36">
        <v>0</v>
      </c>
      <c r="DV7" s="36">
        <v>0</v>
      </c>
      <c r="DW7" s="36">
        <v>0</v>
      </c>
      <c r="DX7" s="36" t="s">
        <v>100</v>
      </c>
      <c r="DY7" s="36">
        <v>0</v>
      </c>
      <c r="DZ7" s="36">
        <v>0</v>
      </c>
      <c r="EA7" s="36">
        <v>0</v>
      </c>
      <c r="EB7" s="36">
        <v>0.04</v>
      </c>
      <c r="EC7" s="36">
        <v>0.03</v>
      </c>
      <c r="ED7" s="36" t="s">
        <v>100</v>
      </c>
      <c r="EE7" s="36">
        <v>0</v>
      </c>
      <c r="EF7" s="36">
        <v>0</v>
      </c>
      <c r="EG7" s="36">
        <v>0</v>
      </c>
      <c r="EH7" s="36">
        <v>0</v>
      </c>
      <c r="EI7" s="36" t="s">
        <v>100</v>
      </c>
      <c r="EJ7" s="36">
        <v>0.05</v>
      </c>
      <c r="EK7" s="36">
        <v>7.0000000000000007E-2</v>
      </c>
      <c r="EL7" s="36">
        <v>0.08</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ミッチーﾏｳｽ</cp:lastModifiedBy>
  <dcterms:created xsi:type="dcterms:W3CDTF">2017-02-08T02:40:10Z</dcterms:created>
  <dcterms:modified xsi:type="dcterms:W3CDTF">2017-02-14T02:37:50Z</dcterms:modified>
  <cp:category/>
</cp:coreProperties>
</file>