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<sst xmlns="http://schemas.openxmlformats.org/spreadsheetml/2006/main" count="221" uniqueCount="111">
  <si>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</si>
  <si>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</si>
  <si>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</si>
  <si>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</si>
  <si>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</si>
  <si>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</si>
  <si>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</si>
  <si>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</si>
  <si>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</si>
  <si>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</si>
  <si>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</si>
  <si>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</si>
  <si>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</si>
  <si>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</si>
  <si>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</si>
  <si>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</si>
  <si>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</si>
  <si>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</si>
  <si>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</si>
  <si>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</si>
  <si>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</si>
  <si>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</si>
  <si>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</si>
  <si>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</si>
  <si>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</si>
  <si>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</si>
  <si>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</si>
  <si>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</si>
  <si>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</si>
  <si>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</si>
  <si>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</si>
  <si>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</si>
  <si>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</si>
  <si>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</si>
  <si>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</si>
  <si>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</si>
  <si>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</si>
  <si>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</si>
  <si>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</si>
  <si>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</si>
  <si>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</si>
  <si>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</si>
  <si>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</si>
  <si>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</si>
  <si>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</si>
  <si>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</si>
  <si>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</si>
  <si>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</si>
  <si>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</si>
  <si>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</si>
  <si>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</si>
  <si>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</si>
  <si>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</si>
  <si>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</si>
  <si>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</si>
  <si>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</si>
  <si>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</si>
  <si>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</si>
  <si>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</si>
  <si>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</si>
  <si>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</si>
  <si>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</si>
  <si>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</si>
  <si>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</si>
  <si>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</si>
  <si>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</si>
  <si>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</si>
  <si>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</si>
  <si>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</si>
  <si>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</si>
  <si>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</si>
  <si>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</si>
  <si>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</si>
  <si>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</si>
  <si>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</si>
  <si>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</si>
  <si>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</si>
  <si>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</si>
  <si>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</si>
  <si>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</si>
  <si>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</si>
  <si>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</si>
  <si>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</si>
  <si>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</si>
  <si>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</si>
  <si>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</si>
  <si>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</si>
  <si>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</si>
  <si>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</si>
  <si>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</si>
  <si>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</si>
  <si>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</si>
  <si>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</si>
  <si>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</si>
  <si>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</si>
  <si>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</si>
  <si>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玄海町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</si>
  <si>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</si>
  <si>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</si>
  <si>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</si>
  <si>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</si>
  <si>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</si>
  <si>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</si>
  <si>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</si>
  <si>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</si>
  <si>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</si>
  <si>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</si>
  <si>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</si>
  <si>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南部浄化センターの供用開始が平成18年度、北部浄化センターの供用開始が平成22年度となっており、現時点で耐用年数を経過した管渠はなく、更新は行っていない。
　また、施設、マンホールポンプについては、修繕計画に基づき更新を行っている。</t>
    <rPh sb="1" eb="3">
      <t>ナンブ</t>
    </rPh>
    <rPh sb="3" eb="5">
      <t>ジョウカ</t>
    </rPh>
    <rPh sb="10" eb="12">
      <t>キョウヨウ</t>
    </rPh>
    <rPh sb="12" eb="14">
      <t>カイシ</t>
    </rPh>
    <rPh sb="15" eb="17">
      <t>ヘイセイ</t>
    </rPh>
    <rPh sb="19" eb="21">
      <t>ネンド</t>
    </rPh>
    <rPh sb="22" eb="24">
      <t>ホクブ</t>
    </rPh>
    <rPh sb="24" eb="26">
      <t>ジョウカ</t>
    </rPh>
    <rPh sb="31" eb="33">
      <t>キョウヨウ</t>
    </rPh>
    <rPh sb="33" eb="35">
      <t>カイシ</t>
    </rPh>
    <rPh sb="36" eb="38">
      <t>ヘイセイ</t>
    </rPh>
    <rPh sb="40" eb="41">
      <t>ネン</t>
    </rPh>
    <rPh sb="41" eb="42">
      <t>ド</t>
    </rPh>
    <rPh sb="49" eb="52">
      <t>ゲンジテン</t>
    </rPh>
    <rPh sb="53" eb="55">
      <t>タイヨウ</t>
    </rPh>
    <rPh sb="55" eb="57">
      <t>ネンスウ</t>
    </rPh>
    <rPh sb="58" eb="60">
      <t>ケイカ</t>
    </rPh>
    <rPh sb="62" eb="64">
      <t>カンキョ</t>
    </rPh>
    <rPh sb="68" eb="70">
      <t>コウシン</t>
    </rPh>
    <rPh sb="71" eb="72">
      <t>オコナ</t>
    </rPh>
    <rPh sb="83" eb="85">
      <t>シセツ</t>
    </rPh>
    <rPh sb="100" eb="102">
      <t>シュウゼン</t>
    </rPh>
    <rPh sb="102" eb="104">
      <t>ケイカク</t>
    </rPh>
    <rPh sb="105" eb="106">
      <t>モト</t>
    </rPh>
    <rPh sb="108" eb="110">
      <t>コウシン</t>
    </rPh>
    <rPh sb="111" eb="112">
      <t>オコナ</t>
    </rPh>
    <phoneticPr fontId="4"/>
  </si>
  <si>
    <t>　料金が人頭制であり、計画区域内の管渠の布設についても完了していることから、今後、人口減少による使用料収入の減少が予想される。そのため従量制への移行など料金体制の検討が必要である。
　また将来の老朽化対策に伴うコスト試算等、現在作成している修繕計画をもとに経営戦略を策定することで将来にわたって安定的なサービスの提供が行えるよう経営の健全化を図り、効率的かつ適正な事業運営を目指す。
　</t>
    <rPh sb="1" eb="3">
      <t>リョウキン</t>
    </rPh>
    <rPh sb="4" eb="6">
      <t>ジントウ</t>
    </rPh>
    <rPh sb="6" eb="7">
      <t>セイ</t>
    </rPh>
    <rPh sb="11" eb="13">
      <t>ケイカク</t>
    </rPh>
    <rPh sb="13" eb="15">
      <t>クイキ</t>
    </rPh>
    <rPh sb="15" eb="16">
      <t>ナイ</t>
    </rPh>
    <rPh sb="17" eb="19">
      <t>カンキョ</t>
    </rPh>
    <rPh sb="20" eb="22">
      <t>フセツ</t>
    </rPh>
    <rPh sb="27" eb="29">
      <t>カンリョウ</t>
    </rPh>
    <rPh sb="38" eb="40">
      <t>コンゴ</t>
    </rPh>
    <rPh sb="41" eb="43">
      <t>ジンコウ</t>
    </rPh>
    <rPh sb="43" eb="45">
      <t>ゲンショウ</t>
    </rPh>
    <rPh sb="48" eb="51">
      <t>シヨウリョウ</t>
    </rPh>
    <rPh sb="51" eb="53">
      <t>シュウニュウ</t>
    </rPh>
    <rPh sb="54" eb="56">
      <t>ゲンショウ</t>
    </rPh>
    <rPh sb="57" eb="59">
      <t>ヨソウ</t>
    </rPh>
    <rPh sb="67" eb="70">
      <t>ジュウリョウセイ</t>
    </rPh>
    <rPh sb="72" eb="74">
      <t>イコウ</t>
    </rPh>
    <rPh sb="76" eb="78">
      <t>リョウキン</t>
    </rPh>
    <rPh sb="78" eb="80">
      <t>タイセイ</t>
    </rPh>
    <rPh sb="81" eb="83">
      <t>ケントウ</t>
    </rPh>
    <rPh sb="84" eb="86">
      <t>ヒツヨウ</t>
    </rPh>
    <rPh sb="94" eb="96">
      <t>ショウライ</t>
    </rPh>
    <rPh sb="97" eb="100">
      <t>ロウキュウカ</t>
    </rPh>
    <rPh sb="100" eb="102">
      <t>タイサク</t>
    </rPh>
    <rPh sb="103" eb="104">
      <t>トモナ</t>
    </rPh>
    <rPh sb="108" eb="110">
      <t>シサン</t>
    </rPh>
    <rPh sb="110" eb="111">
      <t>トウ</t>
    </rPh>
    <rPh sb="112" eb="114">
      <t>ゲンザイ</t>
    </rPh>
    <rPh sb="114" eb="116">
      <t>サクセイ</t>
    </rPh>
    <rPh sb="120" eb="122">
      <t>シュウゼン</t>
    </rPh>
    <rPh sb="122" eb="124">
      <t>ケイカク</t>
    </rPh>
    <rPh sb="128" eb="130">
      <t>ケイエイ</t>
    </rPh>
    <rPh sb="130" eb="132">
      <t>センリャク</t>
    </rPh>
    <rPh sb="133" eb="135">
      <t>サクテイ</t>
    </rPh>
    <rPh sb="140" eb="142">
      <t>ショウライ</t>
    </rPh>
    <rPh sb="147" eb="149">
      <t>アンテイ</t>
    </rPh>
    <rPh sb="149" eb="150">
      <t>テキ</t>
    </rPh>
    <rPh sb="156" eb="158">
      <t>テイキョウ</t>
    </rPh>
    <rPh sb="159" eb="160">
      <t>オコナ</t>
    </rPh>
    <rPh sb="164" eb="166">
      <t>ケイエイ</t>
    </rPh>
    <rPh sb="167" eb="170">
      <t>ケンゼンカ</t>
    </rPh>
    <rPh sb="171" eb="172">
      <t>ハカ</t>
    </rPh>
    <rPh sb="174" eb="177">
      <t>コウリツテキ</t>
    </rPh>
    <rPh sb="179" eb="181">
      <t>テキセイ</t>
    </rPh>
    <rPh sb="184" eb="186">
      <t>ウンエイ</t>
    </rPh>
    <rPh sb="187" eb="189">
      <t>メザ</t>
    </rPh>
    <phoneticPr fontId="4"/>
  </si>
  <si>
    <t>　収益的収支比率については、100％を上回っているものの、経費回収率については、100％を下回っており、一般会計繰入金に依存している。
　汚水処理原価については、処理施設のランニングコストが安価となる方式を採用していることもあり、類似団体平均及び全国平均より低くなっているが、前年度と比較し、維持管理に要した費用の増加から有収水量1㎥あたりの費用が51.69円の増となった。
　施設利用率については、前年度より0.15%低下し、人口減少が大きな要因と考えられるが、町特有の事情による利用率の低下も考えられるため、今後の変動に注視する必要がある。</t>
    <rPh sb="1" eb="4">
      <t>シュウエキテキ</t>
    </rPh>
    <rPh sb="4" eb="6">
      <t>シュウシ</t>
    </rPh>
    <rPh sb="6" eb="8">
      <t>ヒリツ</t>
    </rPh>
    <rPh sb="19" eb="21">
      <t>ウワマワ</t>
    </rPh>
    <rPh sb="29" eb="31">
      <t>ケイヒ</t>
    </rPh>
    <rPh sb="31" eb="33">
      <t>カイシュウ</t>
    </rPh>
    <rPh sb="33" eb="34">
      <t>リツ</t>
    </rPh>
    <rPh sb="45" eb="47">
      <t>シタマワ</t>
    </rPh>
    <rPh sb="52" eb="54">
      <t>イッパン</t>
    </rPh>
    <rPh sb="54" eb="56">
      <t>カイケイ</t>
    </rPh>
    <rPh sb="56" eb="58">
      <t>クリイレ</t>
    </rPh>
    <rPh sb="58" eb="59">
      <t>キン</t>
    </rPh>
    <rPh sb="60" eb="62">
      <t>イゾン</t>
    </rPh>
    <rPh sb="69" eb="71">
      <t>オスイ</t>
    </rPh>
    <rPh sb="71" eb="73">
      <t>ショリ</t>
    </rPh>
    <rPh sb="73" eb="75">
      <t>ゲンカ</t>
    </rPh>
    <rPh sb="81" eb="83">
      <t>ショリ</t>
    </rPh>
    <rPh sb="83" eb="85">
      <t>シセツ</t>
    </rPh>
    <rPh sb="95" eb="97">
      <t>アンカ</t>
    </rPh>
    <rPh sb="100" eb="102">
      <t>ホウシキ</t>
    </rPh>
    <rPh sb="103" eb="105">
      <t>サイヨウ</t>
    </rPh>
    <rPh sb="115" eb="117">
      <t>ルイジ</t>
    </rPh>
    <rPh sb="117" eb="119">
      <t>ダンタイ</t>
    </rPh>
    <rPh sb="119" eb="121">
      <t>ヘイキン</t>
    </rPh>
    <rPh sb="121" eb="122">
      <t>オヨ</t>
    </rPh>
    <rPh sb="123" eb="125">
      <t>ゼンコク</t>
    </rPh>
    <rPh sb="125" eb="127">
      <t>ヘイキン</t>
    </rPh>
    <rPh sb="129" eb="130">
      <t>ヒク</t>
    </rPh>
    <rPh sb="138" eb="141">
      <t>ゼンネンド</t>
    </rPh>
    <rPh sb="142" eb="144">
      <t>ヒカク</t>
    </rPh>
    <rPh sb="146" eb="148">
      <t>イジ</t>
    </rPh>
    <rPh sb="148" eb="150">
      <t>カンリ</t>
    </rPh>
    <rPh sb="151" eb="152">
      <t>ヨウ</t>
    </rPh>
    <rPh sb="154" eb="156">
      <t>ヒヨウ</t>
    </rPh>
    <rPh sb="157" eb="159">
      <t>ゾウカ</t>
    </rPh>
    <rPh sb="161" eb="162">
      <t>ユウ</t>
    </rPh>
    <rPh sb="179" eb="180">
      <t>エン</t>
    </rPh>
    <rPh sb="181" eb="182">
      <t>ゾウ</t>
    </rPh>
    <rPh sb="189" eb="191">
      <t>シセツ</t>
    </rPh>
    <rPh sb="191" eb="194">
      <t>リヨウリツ</t>
    </rPh>
    <rPh sb="200" eb="203">
      <t>ゼンネンド</t>
    </rPh>
    <rPh sb="210" eb="212">
      <t>テイカ</t>
    </rPh>
    <rPh sb="214" eb="216">
      <t>ジンコウ</t>
    </rPh>
    <rPh sb="216" eb="218">
      <t>ゲンショウ</t>
    </rPh>
    <rPh sb="219" eb="220">
      <t>オオ</t>
    </rPh>
    <rPh sb="222" eb="224">
      <t>ヨウイン</t>
    </rPh>
    <rPh sb="225" eb="226">
      <t>カンガ</t>
    </rPh>
    <rPh sb="232" eb="233">
      <t>チョウ</t>
    </rPh>
    <rPh sb="233" eb="235">
      <t>トクユウ</t>
    </rPh>
    <rPh sb="236" eb="238">
      <t>ジジョウ</t>
    </rPh>
    <rPh sb="241" eb="244">
      <t>リヨウリツ</t>
    </rPh>
    <rPh sb="245" eb="247">
      <t>テイカ</t>
    </rPh>
    <rPh sb="248" eb="249">
      <t>カンガ</t>
    </rPh>
    <rPh sb="256" eb="258">
      <t>コンゴ</t>
    </rPh>
    <rPh sb="259" eb="261">
      <t>ヘンドウ</t>
    </rPh>
    <rPh sb="262" eb="264">
      <t>チュウシ</t>
    </rPh>
    <rPh sb="266" eb="2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</si>
</sst>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69664"/>
        <c:axId val="43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3169664"/>
        <c:axId val="43184128"/>
      </c:lineChart>
      <c:dateAx>
        <c:axId val="43169664"/>
        <c:scaling>
          <c:orientation val="minMax"/>
        </c:scaling>
        <c:delete val="1"/>
        <c:axPos val="b"/>
        <c:numFmt formatCode="ge" sourceLinked="1"/>
        <c:majorTickMark val="none"/>
        <c:minorTickMark val="none"/>
        <c:tickLblPos val="none"/>
        <c:crossAx val="43184128"/>
        <c:crosses val="autoZero"/>
        <c:auto val="1"/>
        <c:lblOffset val="100"/>
        <c:baseTimeUnit val="years"/>
      </c:dateAx>
      <c:valAx>
        <c:axId val="43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27.59</c:v>
                </c:pt>
                <c:pt idx="1">
                  <c:v>33.44</c:v>
                </c:pt>
                <c:pt idx="2">
                  <c:v>37.78</c:v>
                </c:pt>
                <c:pt idx="3">
                  <c:v>36.56</c:v>
                </c:pt>
                <c:pt idx="4">
                  <c:v>36.409999999999997</c:v>
                </c:pt>
              </c:numCache>
            </c:numRef>
          </c:val>
        </c:ser>
        <c:dLbls>
          <c:showLegendKey val="0"/>
          <c:showVal val="0"/>
          <c:showCatName val="0"/>
          <c:showSerName val="0"/>
          <c:showPercent val="0"/>
          <c:showBubbleSize val="0"/>
        </c:dLbls>
        <c:gapWidth val="150"/>
        <c:axId val="79071488"/>
        <c:axId val="79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79071488"/>
        <c:axId val="79073664"/>
      </c:lineChart>
      <c:dateAx>
        <c:axId val="79071488"/>
        <c:scaling>
          <c:orientation val="minMax"/>
        </c:scaling>
        <c:delete val="1"/>
        <c:axPos val="b"/>
        <c:numFmt formatCode="ge" sourceLinked="1"/>
        <c:majorTickMark val="none"/>
        <c:minorTickMark val="none"/>
        <c:tickLblPos val="none"/>
        <c:crossAx val="79073664"/>
        <c:crosses val="autoZero"/>
        <c:auto val="1"/>
        <c:lblOffset val="100"/>
        <c:baseTimeUnit val="years"/>
      </c:dateAx>
      <c:valAx>
        <c:axId val="79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69.040000000000006</c:v>
                </c:pt>
                <c:pt idx="1">
                  <c:v>78</c:v>
                </c:pt>
                <c:pt idx="2">
                  <c:v>75.75</c:v>
                </c:pt>
                <c:pt idx="3">
                  <c:v>84.9</c:v>
                </c:pt>
                <c:pt idx="4">
                  <c:v>85.71</c:v>
                </c:pt>
              </c:numCache>
            </c:numRef>
          </c:val>
        </c:ser>
        <c:dLbls>
          <c:showLegendKey val="0"/>
          <c:showVal val="0"/>
          <c:showCatName val="0"/>
          <c:showSerName val="0"/>
          <c:showPercent val="0"/>
          <c:showBubbleSize val="0"/>
        </c:dLbls>
        <c:gapWidth val="150"/>
        <c:axId val="79189888"/>
        <c:axId val="791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79189888"/>
        <c:axId val="79196160"/>
      </c:lineChart>
      <c:dateAx>
        <c:axId val="79189888"/>
        <c:scaling>
          <c:orientation val="minMax"/>
        </c:scaling>
        <c:delete val="1"/>
        <c:axPos val="b"/>
        <c:numFmt formatCode="ge" sourceLinked="1"/>
        <c:majorTickMark val="none"/>
        <c:minorTickMark val="none"/>
        <c:tickLblPos val="none"/>
        <c:crossAx val="79196160"/>
        <c:crosses val="autoZero"/>
        <c:auto val="1"/>
        <c:lblOffset val="100"/>
        <c:baseTimeUnit val="years"/>
      </c:dateAx>
      <c:valAx>
        <c:axId val="791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81.7</c:v>
                </c:pt>
                <c:pt idx="1">
                  <c:v>73.72</c:v>
                </c:pt>
                <c:pt idx="2">
                  <c:v>70.94</c:v>
                </c:pt>
                <c:pt idx="3">
                  <c:v>100.03</c:v>
                </c:pt>
                <c:pt idx="4">
                  <c:v>100.02</c:v>
                </c:pt>
              </c:numCache>
            </c:numRef>
          </c:val>
        </c:ser>
        <c:dLbls>
          <c:showLegendKey val="0"/>
          <c:showVal val="0"/>
          <c:showCatName val="0"/>
          <c:showSerName val="0"/>
          <c:showPercent val="0"/>
          <c:showBubbleSize val="0"/>
        </c:dLbls>
        <c:gapWidth val="150"/>
        <c:axId val="78726656"/>
        <c:axId val="78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26656"/>
        <c:axId val="78728576"/>
      </c:lineChart>
      <c:dateAx>
        <c:axId val="78726656"/>
        <c:scaling>
          <c:orientation val="minMax"/>
        </c:scaling>
        <c:delete val="1"/>
        <c:axPos val="b"/>
        <c:numFmt formatCode="ge" sourceLinked="1"/>
        <c:majorTickMark val="none"/>
        <c:minorTickMark val="none"/>
        <c:tickLblPos val="none"/>
        <c:crossAx val="78728576"/>
        <c:crosses val="autoZero"/>
        <c:auto val="1"/>
        <c:lblOffset val="100"/>
        <c:baseTimeUnit val="years"/>
      </c:dateAx>
      <c:valAx>
        <c:axId val="78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46752"/>
        <c:axId val="787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46752"/>
        <c:axId val="78748672"/>
      </c:lineChart>
      <c:dateAx>
        <c:axId val="78746752"/>
        <c:scaling>
          <c:orientation val="minMax"/>
        </c:scaling>
        <c:delete val="1"/>
        <c:axPos val="b"/>
        <c:numFmt formatCode="ge" sourceLinked="1"/>
        <c:majorTickMark val="none"/>
        <c:minorTickMark val="none"/>
        <c:tickLblPos val="none"/>
        <c:crossAx val="78748672"/>
        <c:crosses val="autoZero"/>
        <c:auto val="1"/>
        <c:lblOffset val="100"/>
        <c:baseTimeUnit val="years"/>
      </c:dateAx>
      <c:valAx>
        <c:axId val="787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03712"/>
        <c:axId val="788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03712"/>
        <c:axId val="78805632"/>
      </c:lineChart>
      <c:dateAx>
        <c:axId val="78803712"/>
        <c:scaling>
          <c:orientation val="minMax"/>
        </c:scaling>
        <c:delete val="1"/>
        <c:axPos val="b"/>
        <c:numFmt formatCode="ge" sourceLinked="1"/>
        <c:majorTickMark val="none"/>
        <c:minorTickMark val="none"/>
        <c:tickLblPos val="none"/>
        <c:crossAx val="78805632"/>
        <c:crosses val="autoZero"/>
        <c:auto val="1"/>
        <c:lblOffset val="100"/>
        <c:baseTimeUnit val="years"/>
      </c:dateAx>
      <c:valAx>
        <c:axId val="788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33920"/>
        <c:axId val="788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33920"/>
        <c:axId val="78848384"/>
      </c:lineChart>
      <c:dateAx>
        <c:axId val="78833920"/>
        <c:scaling>
          <c:orientation val="minMax"/>
        </c:scaling>
        <c:delete val="1"/>
        <c:axPos val="b"/>
        <c:numFmt formatCode="ge" sourceLinked="1"/>
        <c:majorTickMark val="none"/>
        <c:minorTickMark val="none"/>
        <c:tickLblPos val="none"/>
        <c:crossAx val="78848384"/>
        <c:crosses val="autoZero"/>
        <c:auto val="1"/>
        <c:lblOffset val="100"/>
        <c:baseTimeUnit val="years"/>
      </c:dateAx>
      <c:valAx>
        <c:axId val="788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58496"/>
        <c:axId val="788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58496"/>
        <c:axId val="78889344"/>
      </c:lineChart>
      <c:dateAx>
        <c:axId val="78858496"/>
        <c:scaling>
          <c:orientation val="minMax"/>
        </c:scaling>
        <c:delete val="1"/>
        <c:axPos val="b"/>
        <c:numFmt formatCode="ge" sourceLinked="1"/>
        <c:majorTickMark val="none"/>
        <c:minorTickMark val="none"/>
        <c:tickLblPos val="none"/>
        <c:crossAx val="78889344"/>
        <c:crosses val="autoZero"/>
        <c:auto val="1"/>
        <c:lblOffset val="100"/>
        <c:baseTimeUnit val="years"/>
      </c:dateAx>
      <c:valAx>
        <c:axId val="788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980992"/>
        <c:axId val="789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8980992"/>
        <c:axId val="78983168"/>
      </c:lineChart>
      <c:dateAx>
        <c:axId val="78980992"/>
        <c:scaling>
          <c:orientation val="minMax"/>
        </c:scaling>
        <c:delete val="1"/>
        <c:axPos val="b"/>
        <c:numFmt formatCode="ge" sourceLinked="1"/>
        <c:majorTickMark val="none"/>
        <c:minorTickMark val="none"/>
        <c:tickLblPos val="none"/>
        <c:crossAx val="78983168"/>
        <c:crosses val="autoZero"/>
        <c:auto val="1"/>
        <c:lblOffset val="100"/>
        <c:baseTimeUnit val="years"/>
      </c:dateAx>
      <c:valAx>
        <c:axId val="789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141.33000000000001</c:v>
                </c:pt>
                <c:pt idx="1">
                  <c:v>157.09</c:v>
                </c:pt>
                <c:pt idx="2">
                  <c:v>68.42</c:v>
                </c:pt>
                <c:pt idx="3">
                  <c:v>84.92</c:v>
                </c:pt>
                <c:pt idx="4">
                  <c:v>72.23</c:v>
                </c:pt>
              </c:numCache>
            </c:numRef>
          </c:val>
        </c:ser>
        <c:dLbls>
          <c:showLegendKey val="0"/>
          <c:showVal val="0"/>
          <c:showCatName val="0"/>
          <c:showSerName val="0"/>
          <c:showPercent val="0"/>
          <c:showBubbleSize val="0"/>
        </c:dLbls>
        <c:gapWidth val="150"/>
        <c:axId val="79020032"/>
        <c:axId val="79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9020032"/>
        <c:axId val="79021952"/>
      </c:lineChart>
      <c:dateAx>
        <c:axId val="79020032"/>
        <c:scaling>
          <c:orientation val="minMax"/>
        </c:scaling>
        <c:delete val="1"/>
        <c:axPos val="b"/>
        <c:numFmt formatCode="ge" sourceLinked="1"/>
        <c:majorTickMark val="none"/>
        <c:minorTickMark val="none"/>
        <c:tickLblPos val="none"/>
        <c:crossAx val="79021952"/>
        <c:crosses val="autoZero"/>
        <c:auto val="1"/>
        <c:lblOffset val="100"/>
        <c:baseTimeUnit val="years"/>
      </c:dateAx>
      <c:valAx>
        <c:axId val="79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96.45</c:v>
                </c:pt>
                <c:pt idx="1">
                  <c:v>99.43</c:v>
                </c:pt>
                <c:pt idx="2">
                  <c:v>228.42</c:v>
                </c:pt>
                <c:pt idx="3">
                  <c:v>192.48</c:v>
                </c:pt>
                <c:pt idx="4">
                  <c:v>244.17</c:v>
                </c:pt>
              </c:numCache>
            </c:numRef>
          </c:val>
        </c:ser>
        <c:dLbls>
          <c:showLegendKey val="0"/>
          <c:showVal val="0"/>
          <c:showCatName val="0"/>
          <c:showSerName val="0"/>
          <c:showPercent val="0"/>
          <c:showBubbleSize val="0"/>
        </c:dLbls>
        <c:gapWidth val="150"/>
        <c:axId val="79039104"/>
        <c:axId val="790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79039104"/>
        <c:axId val="79057664"/>
      </c:lineChart>
      <c:dateAx>
        <c:axId val="79039104"/>
        <c:scaling>
          <c:orientation val="minMax"/>
        </c:scaling>
        <c:delete val="1"/>
        <c:axPos val="b"/>
        <c:numFmt formatCode="ge" sourceLinked="1"/>
        <c:majorTickMark val="none"/>
        <c:minorTickMark val="none"/>
        <c:tickLblPos val="none"/>
        <c:crossAx val="79057664"/>
        <c:crosses val="autoZero"/>
        <c:auto val="1"/>
        <c:lblOffset val="100"/>
        <c:baseTimeUnit val="years"/>
      </c:dateAx>
      <c:valAx>
        <c:axId val="79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CC19" sqref="CC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玄海町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6039</v>
      </c>
      <c r="AM8" s="64"/>
      <c r="AN8" s="64"/>
      <c r="AO8" s="64"/>
      <c r="AP8" s="64"/>
      <c r="AQ8" s="64"/>
      <c r="AR8" s="64"/>
      <c r="AS8" s="64"/>
      <c r="AT8" s="63">
        <f>データ!S6</f>
        <v>35.92</v>
      </c>
      <c r="AU8" s="63"/>
      <c r="AV8" s="63"/>
      <c r="AW8" s="63"/>
      <c r="AX8" s="63"/>
      <c r="AY8" s="63"/>
      <c r="AZ8" s="63"/>
      <c r="BA8" s="63"/>
      <c r="BB8" s="63">
        <f>データ!T6</f>
        <v>168.12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73.209999999999994</v>
      </c>
      <c r="Q10" s="63"/>
      <c r="R10" s="63"/>
      <c r="S10" s="63"/>
      <c r="T10" s="63"/>
      <c r="U10" s="63"/>
      <c r="V10" s="63"/>
      <c r="W10" s="63">
        <f>データ!P6</f>
        <v>100</v>
      </c>
      <c r="X10" s="63"/>
      <c r="Y10" s="63"/>
      <c r="Z10" s="63"/>
      <c r="AA10" s="63"/>
      <c r="AB10" s="63"/>
      <c r="AC10" s="63"/>
      <c r="AD10" s="64">
        <f>データ!Q6</f>
        <v>3450</v>
      </c>
      <c r="AE10" s="64"/>
      <c r="AF10" s="64"/>
      <c r="AG10" s="64"/>
      <c r="AH10" s="64"/>
      <c r="AI10" s="64"/>
      <c r="AJ10" s="64"/>
      <c r="AK10" s="2"/>
      <c r="AL10" s="64">
        <f>データ!U6</f>
        <v>4380</v>
      </c>
      <c r="AM10" s="64"/>
      <c r="AN10" s="64"/>
      <c r="AO10" s="64"/>
      <c r="AP10" s="64"/>
      <c r="AQ10" s="64"/>
      <c r="AR10" s="64"/>
      <c r="AS10" s="64"/>
      <c r="AT10" s="63">
        <f>データ!V6</f>
        <v>1.46</v>
      </c>
      <c r="AU10" s="63"/>
      <c r="AV10" s="63"/>
      <c r="AW10" s="63"/>
      <c r="AX10" s="63"/>
      <c r="AY10" s="63"/>
      <c r="AZ10" s="63"/>
      <c r="BA10" s="63"/>
      <c r="BB10" s="63">
        <f>データ!W6</f>
        <v>3000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413879</v>
      </c>
      <c r="D6" s="31">
        <f t="shared" si="3"/>
        <v>47</v>
      </c>
      <c r="E6" s="31">
        <f t="shared" si="3"/>
        <v>17</v>
      </c>
      <c r="F6" s="31">
        <f t="shared" si="3"/>
        <v>4</v>
      </c>
      <c r="G6" s="31">
        <f t="shared" si="3"/>
        <v>0</v>
      </c>
      <c r="H6" s="31" t="str">
        <f t="shared" si="3"/>
        <v>佐賀県　玄海町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73.209999999999994</v>
      </c>
      <c r="P6" s="32">
        <f t="shared" si="3"/>
        <v>100</v>
      </c>
      <c r="Q6" s="32">
        <f t="shared" si="3"/>
        <v>3450</v>
      </c>
      <c r="R6" s="32">
        <f t="shared" si="3"/>
        <v>6039</v>
      </c>
      <c r="S6" s="32">
        <f t="shared" si="3"/>
        <v>35.92</v>
      </c>
      <c r="T6" s="32">
        <f t="shared" si="3"/>
        <v>168.12</v>
      </c>
      <c r="U6" s="32">
        <f t="shared" si="3"/>
        <v>4380</v>
      </c>
      <c r="V6" s="32">
        <f t="shared" si="3"/>
        <v>1.46</v>
      </c>
      <c r="W6" s="32">
        <f t="shared" si="3"/>
        <v>3000</v>
      </c>
      <c r="X6" s="33">
        <f>IF(X7="",NA(),X7)</f>
        <v>81.7</v>
      </c>
      <c r="Y6" s="33">
        <f t="shared" ref="Y6:AG6" si="4">IF(Y7="",NA(),Y7)</f>
        <v>73.72</v>
      </c>
      <c r="Z6" s="33">
        <f t="shared" si="4"/>
        <v>70.94</v>
      </c>
      <c r="AA6" s="33">
        <f t="shared" si="4"/>
        <v>100.03</v>
      </c>
      <c r="AB6" s="33">
        <f t="shared" si="4"/>
        <v>100.02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141.33000000000001</v>
      </c>
      <c r="BQ6" s="33">
        <f t="shared" ref="BQ6:BY6" si="8">IF(BQ7="",NA(),BQ7)</f>
        <v>157.09</v>
      </c>
      <c r="BR6" s="33">
        <f t="shared" si="8"/>
        <v>68.42</v>
      </c>
      <c r="BS6" s="33">
        <f t="shared" si="8"/>
        <v>84.92</v>
      </c>
      <c r="BT6" s="33">
        <f t="shared" si="8"/>
        <v>72.23</v>
      </c>
      <c r="BU6" s="33">
        <f t="shared" si="8"/>
        <v>52.89</v>
      </c>
      <c r="BV6" s="33">
        <f t="shared" si="8"/>
        <v>51.73</v>
      </c>
      <c r="BW6" s="33">
        <f t="shared" si="8"/>
        <v>53.01</v>
      </c>
      <c r="BX6" s="33">
        <f t="shared" si="8"/>
        <v>50.54</v>
      </c>
      <c r="BY6" s="33">
        <f t="shared" si="8"/>
        <v>49.22</v>
      </c>
      <c r="BZ6" s="32" t="str">
        <f>IF(BZ7="","",IF(BZ7="-","【-】","【"&amp;SUBSTITUTE(TEXT(BZ7,"#,##0.00"),"-","△")&amp;"】"))</f>
        <v>【64.73】</v>
      </c>
      <c r="CA6" s="33">
        <f>IF(CA7="",NA(),CA7)</f>
        <v>96.45</v>
      </c>
      <c r="CB6" s="33">
        <f t="shared" ref="CB6:CJ6" si="9">IF(CB7="",NA(),CB7)</f>
        <v>99.43</v>
      </c>
      <c r="CC6" s="33">
        <f t="shared" si="9"/>
        <v>228.42</v>
      </c>
      <c r="CD6" s="33">
        <f t="shared" si="9"/>
        <v>192.48</v>
      </c>
      <c r="CE6" s="33">
        <f t="shared" si="9"/>
        <v>244.17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27.59</v>
      </c>
      <c r="CM6" s="33">
        <f t="shared" ref="CM6:CU6" si="10">IF(CM7="",NA(),CM7)</f>
        <v>33.44</v>
      </c>
      <c r="CN6" s="33">
        <f t="shared" si="10"/>
        <v>37.78</v>
      </c>
      <c r="CO6" s="33">
        <f t="shared" si="10"/>
        <v>36.56</v>
      </c>
      <c r="CP6" s="33">
        <f t="shared" si="10"/>
        <v>36.409999999999997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69.040000000000006</v>
      </c>
      <c r="CX6" s="33">
        <f t="shared" ref="CX6:DF6" si="11">IF(CX7="",NA(),CX7)</f>
        <v>78</v>
      </c>
      <c r="CY6" s="33">
        <f t="shared" si="11"/>
        <v>75.75</v>
      </c>
      <c r="CZ6" s="33">
        <f t="shared" si="11"/>
        <v>84.9</v>
      </c>
      <c r="DA6" s="33">
        <f t="shared" si="11"/>
        <v>85.71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413879</v>
      </c>
      <c r="D7" s="35">
        <v>47</v>
      </c>
      <c r="E7" s="35">
        <v>17</v>
      </c>
      <c r="F7" s="35">
        <v>4</v>
      </c>
      <c r="G7" s="35">
        <v>0</v>
      </c>
      <c r="H7" s="35" t="s">
        <v>96</v>
      </c>
      <c r="I7" s="35" t="s">
        <v>97</v>
      </c>
      <c r="J7" s="35" t="s">
        <v>98</v>
      </c>
      <c r="K7" s="35" t="s">
        <v>99</v>
      </c>
      <c r="L7" s="35" t="s">
        <v>100</v>
      </c>
      <c r="M7" s="36" t="s">
        <v>101</v>
      </c>
      <c r="N7" s="36" t="s">
        <v>102</v>
      </c>
      <c r="O7" s="36">
        <v>73.209999999999994</v>
      </c>
      <c r="P7" s="36">
        <v>100</v>
      </c>
      <c r="Q7" s="36">
        <v>3450</v>
      </c>
      <c r="R7" s="36">
        <v>6039</v>
      </c>
      <c r="S7" s="36">
        <v>35.92</v>
      </c>
      <c r="T7" s="36">
        <v>168.12</v>
      </c>
      <c r="U7" s="36">
        <v>4380</v>
      </c>
      <c r="V7" s="36">
        <v>1.46</v>
      </c>
      <c r="W7" s="36">
        <v>3000</v>
      </c>
      <c r="X7" s="36">
        <v>81.7</v>
      </c>
      <c r="Y7" s="36">
        <v>73.72</v>
      </c>
      <c r="Z7" s="36">
        <v>70.94</v>
      </c>
      <c r="AA7" s="36">
        <v>100.03</v>
      </c>
      <c r="AB7" s="36">
        <v>100.02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141.33000000000001</v>
      </c>
      <c r="BQ7" s="36">
        <v>157.09</v>
      </c>
      <c r="BR7" s="36">
        <v>68.42</v>
      </c>
      <c r="BS7" s="36">
        <v>84.92</v>
      </c>
      <c r="BT7" s="36">
        <v>72.23</v>
      </c>
      <c r="BU7" s="36">
        <v>52.89</v>
      </c>
      <c r="BV7" s="36">
        <v>51.73</v>
      </c>
      <c r="BW7" s="36">
        <v>53.01</v>
      </c>
      <c r="BX7" s="36">
        <v>50.54</v>
      </c>
      <c r="BY7" s="36">
        <v>49.22</v>
      </c>
      <c r="BZ7" s="36">
        <v>64.73</v>
      </c>
      <c r="CA7" s="36">
        <v>96.45</v>
      </c>
      <c r="CB7" s="36">
        <v>99.43</v>
      </c>
      <c r="CC7" s="36">
        <v>228.42</v>
      </c>
      <c r="CD7" s="36">
        <v>192.48</v>
      </c>
      <c r="CE7" s="36">
        <v>244.17</v>
      </c>
      <c r="CF7" s="36">
        <v>300.52</v>
      </c>
      <c r="CG7" s="36">
        <v>310.47000000000003</v>
      </c>
      <c r="CH7" s="36">
        <v>299.39</v>
      </c>
      <c r="CI7" s="36">
        <v>320.36</v>
      </c>
      <c r="CJ7" s="36">
        <v>332.02</v>
      </c>
      <c r="CK7" s="36">
        <v>250.25</v>
      </c>
      <c r="CL7" s="36">
        <v>27.59</v>
      </c>
      <c r="CM7" s="36">
        <v>33.44</v>
      </c>
      <c r="CN7" s="36">
        <v>37.78</v>
      </c>
      <c r="CO7" s="36">
        <v>36.56</v>
      </c>
      <c r="CP7" s="36">
        <v>36.409999999999997</v>
      </c>
      <c r="CQ7" s="36">
        <v>36.799999999999997</v>
      </c>
      <c r="CR7" s="36">
        <v>36.67</v>
      </c>
      <c r="CS7" s="36">
        <v>36.200000000000003</v>
      </c>
      <c r="CT7" s="36">
        <v>34.74</v>
      </c>
      <c r="CU7" s="36">
        <v>36.65</v>
      </c>
      <c r="CV7" s="36">
        <v>40.31</v>
      </c>
      <c r="CW7" s="36">
        <v>69.040000000000006</v>
      </c>
      <c r="CX7" s="36">
        <v>78</v>
      </c>
      <c r="CY7" s="36">
        <v>75.75</v>
      </c>
      <c r="CZ7" s="36">
        <v>84.9</v>
      </c>
      <c r="DA7" s="36">
        <v>85.71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2017-02-08T03:04:39Z</dcterms:created>
  <dcterms:modified xsi:type="dcterms:W3CDTF">2017-02-21T04:56:24Z</dcterms:modified>
  <cp:category/>
</cp:coreProperties>
</file>