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<sst xmlns="http://schemas.openxmlformats.org/spreadsheetml/2006/main" count="221" uniqueCount="111">
  <si>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</si>
  <si>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</si>
  <si>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</si>
  <si>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</si>
  <si>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</si>
  <si>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</si>
  <si>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</si>
  <si>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</si>
  <si>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</si>
  <si>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</si>
  <si>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</si>
  <si>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</si>
  <si>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</si>
  <si>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</si>
  <si>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</si>
  <si>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</si>
  <si>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</si>
  <si>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</si>
  <si>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</si>
  <si>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</si>
  <si>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</si>
  <si>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</si>
  <si>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</si>
  <si>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</si>
  <si>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</si>
  <si>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</si>
  <si>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</si>
  <si>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</si>
  <si>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</si>
  <si>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</si>
  <si>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</si>
  <si>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</si>
  <si>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</si>
  <si>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</si>
  <si>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</si>
  <si>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</si>
  <si>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</si>
  <si>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</si>
  <si>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</si>
  <si>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</si>
  <si>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</si>
  <si>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</si>
  <si>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</si>
  <si>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</si>
  <si>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</si>
  <si>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</si>
  <si>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</si>
  <si>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</si>
  <si>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</si>
  <si>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</si>
  <si>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</si>
  <si>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</si>
  <si>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</si>
  <si>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</si>
  <si>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</si>
  <si>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</si>
  <si>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</si>
  <si>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</si>
  <si>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</si>
  <si>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</si>
  <si>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</si>
  <si>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</si>
  <si>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</si>
  <si>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</si>
  <si>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</si>
  <si>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</si>
  <si>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</si>
  <si>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</si>
  <si>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</si>
  <si>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</si>
  <si>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</si>
  <si>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</si>
  <si>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</si>
  <si>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</si>
  <si>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</si>
  <si>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</si>
  <si>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</si>
  <si>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</si>
  <si>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</si>
  <si>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</si>
  <si>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</si>
  <si>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</si>
  <si>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</si>
  <si>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</si>
  <si>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</si>
  <si>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</si>
  <si>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</si>
  <si>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</si>
  <si>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</si>
  <si>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</si>
  <si>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</si>
  <si>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</si>
  <si>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</si>
  <si>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</si>
  <si>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</si>
  <si>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</si>
  <si>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佐賀県　みやき町</t>
  </si>
  <si>
    <t>法非適用</t>
  </si>
  <si>
    <t>下水道事業</t>
  </si>
  <si>
    <t>公共下水道</t>
  </si>
  <si>
    <t>Cc3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</si>
  <si>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</si>
  <si>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</si>
  <si>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</si>
  <si>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</si>
  <si>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</si>
  <si>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</si>
  <si>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</si>
  <si>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18年の供用開始から10年目であり老朽化対策については実施していない。しかし、今後想定される定期的な修繕や大規模改修を視野に入れた計画的な財源確保をおこなっていく必要があり、ストックマネジメント計画等を整備していく。</t>
    <rPh sb="1" eb="3">
      <t>ヘイセイ</t>
    </rPh>
    <rPh sb="5" eb="6">
      <t>ネン</t>
    </rPh>
    <rPh sb="7" eb="9">
      <t>キョウヨウ</t>
    </rPh>
    <rPh sb="9" eb="11">
      <t>カイシ</t>
    </rPh>
    <rPh sb="15" eb="17">
      <t>ネンメ</t>
    </rPh>
    <rPh sb="20" eb="23">
      <t>ロウキュウカ</t>
    </rPh>
    <rPh sb="23" eb="25">
      <t>タイサク</t>
    </rPh>
    <rPh sb="30" eb="32">
      <t>ジッシ</t>
    </rPh>
    <rPh sb="42" eb="44">
      <t>コンゴ</t>
    </rPh>
    <rPh sb="44" eb="46">
      <t>ソウテイ</t>
    </rPh>
    <rPh sb="49" eb="51">
      <t>テイキ</t>
    </rPh>
    <rPh sb="51" eb="52">
      <t>テキ</t>
    </rPh>
    <rPh sb="53" eb="55">
      <t>シュウゼン</t>
    </rPh>
    <rPh sb="56" eb="59">
      <t>ダイキボ</t>
    </rPh>
    <rPh sb="59" eb="61">
      <t>カイシュウ</t>
    </rPh>
    <rPh sb="62" eb="64">
      <t>シヤ</t>
    </rPh>
    <rPh sb="65" eb="66">
      <t>イ</t>
    </rPh>
    <rPh sb="68" eb="71">
      <t>ケイカクテキ</t>
    </rPh>
    <rPh sb="72" eb="74">
      <t>ザイゲン</t>
    </rPh>
    <rPh sb="74" eb="76">
      <t>カクホ</t>
    </rPh>
    <rPh sb="84" eb="86">
      <t>ヒツヨウ</t>
    </rPh>
    <rPh sb="100" eb="102">
      <t>ケイカク</t>
    </rPh>
    <rPh sb="102" eb="103">
      <t>トウ</t>
    </rPh>
    <rPh sb="104" eb="106">
      <t>セイビ</t>
    </rPh>
    <phoneticPr fontId="4"/>
  </si>
  <si>
    <t>　供用開始10年目を迎え処理区域・処理人口は年々拡大し収益も上がってきているものの、建設費に係る償還金も増大している。償還金の財源としては使用料のほか、交付税措置される分を一般会計からの繰入金として充てているが、赤字補てんとしての繰入金の増加も想定される。
　経営の安定化には収入（使用料）の確保が重要事項であり、未接続者への加入啓発に努力する一方、料金改定を含めた収入確保及び効率的な支出に努める必要がある。</t>
    <rPh sb="1" eb="3">
      <t>キョウヨウ</t>
    </rPh>
    <rPh sb="3" eb="5">
      <t>カイシ</t>
    </rPh>
    <rPh sb="7" eb="9">
      <t>ネンメ</t>
    </rPh>
    <rPh sb="10" eb="11">
      <t>ムカ</t>
    </rPh>
    <rPh sb="12" eb="14">
      <t>ショリ</t>
    </rPh>
    <rPh sb="14" eb="16">
      <t>クイキ</t>
    </rPh>
    <rPh sb="17" eb="19">
      <t>ショリ</t>
    </rPh>
    <rPh sb="19" eb="21">
      <t>ジンコウ</t>
    </rPh>
    <rPh sb="22" eb="24">
      <t>ネンネン</t>
    </rPh>
    <rPh sb="24" eb="26">
      <t>カクダイ</t>
    </rPh>
    <rPh sb="27" eb="29">
      <t>シュウエキ</t>
    </rPh>
    <rPh sb="30" eb="31">
      <t>ア</t>
    </rPh>
    <rPh sb="42" eb="44">
      <t>ケンセツ</t>
    </rPh>
    <rPh sb="44" eb="45">
      <t>ヒ</t>
    </rPh>
    <rPh sb="46" eb="47">
      <t>カカ</t>
    </rPh>
    <rPh sb="48" eb="51">
      <t>ショウカンキン</t>
    </rPh>
    <rPh sb="52" eb="54">
      <t>ゾウダイ</t>
    </rPh>
    <rPh sb="59" eb="62">
      <t>ショウカンキン</t>
    </rPh>
    <rPh sb="63" eb="65">
      <t>ザイゲン</t>
    </rPh>
    <rPh sb="69" eb="72">
      <t>シヨウリョウ</t>
    </rPh>
    <rPh sb="76" eb="79">
      <t>コウフゼイ</t>
    </rPh>
    <rPh sb="79" eb="81">
      <t>ソチ</t>
    </rPh>
    <rPh sb="84" eb="85">
      <t>ブン</t>
    </rPh>
    <rPh sb="86" eb="88">
      <t>イッパン</t>
    </rPh>
    <rPh sb="88" eb="90">
      <t>カイケイ</t>
    </rPh>
    <rPh sb="93" eb="95">
      <t>クリイレ</t>
    </rPh>
    <rPh sb="95" eb="96">
      <t>キン</t>
    </rPh>
    <rPh sb="99" eb="100">
      <t>ア</t>
    </rPh>
    <rPh sb="106" eb="108">
      <t>アカジ</t>
    </rPh>
    <rPh sb="108" eb="109">
      <t>ホ</t>
    </rPh>
    <rPh sb="115" eb="117">
      <t>クリイレ</t>
    </rPh>
    <rPh sb="117" eb="118">
      <t>キン</t>
    </rPh>
    <rPh sb="119" eb="121">
      <t>ゾウカ</t>
    </rPh>
    <rPh sb="122" eb="124">
      <t>ソウテイ</t>
    </rPh>
    <rPh sb="130" eb="132">
      <t>ケイエイ</t>
    </rPh>
    <rPh sb="133" eb="136">
      <t>アンテイカ</t>
    </rPh>
    <rPh sb="138" eb="140">
      <t>シュウニュウ</t>
    </rPh>
    <rPh sb="141" eb="144">
      <t>シヨウリョウ</t>
    </rPh>
    <rPh sb="146" eb="148">
      <t>カクホ</t>
    </rPh>
    <rPh sb="149" eb="151">
      <t>ジュウヨウ</t>
    </rPh>
    <rPh sb="151" eb="153">
      <t>ジコウ</t>
    </rPh>
    <rPh sb="157" eb="158">
      <t>ミ</t>
    </rPh>
    <rPh sb="158" eb="160">
      <t>セツゾク</t>
    </rPh>
    <rPh sb="160" eb="161">
      <t>シャ</t>
    </rPh>
    <rPh sb="163" eb="165">
      <t>カニュウ</t>
    </rPh>
    <rPh sb="165" eb="167">
      <t>ケイハツ</t>
    </rPh>
    <rPh sb="168" eb="170">
      <t>ドリョク</t>
    </rPh>
    <rPh sb="172" eb="174">
      <t>イッポウ</t>
    </rPh>
    <rPh sb="175" eb="177">
      <t>リョウキン</t>
    </rPh>
    <rPh sb="177" eb="179">
      <t>カイテイ</t>
    </rPh>
    <rPh sb="180" eb="181">
      <t>フク</t>
    </rPh>
    <rPh sb="183" eb="185">
      <t>シュウニュウ</t>
    </rPh>
    <rPh sb="185" eb="187">
      <t>カクホ</t>
    </rPh>
    <rPh sb="187" eb="188">
      <t>オヨ</t>
    </rPh>
    <rPh sb="189" eb="192">
      <t>コウリツテキ</t>
    </rPh>
    <rPh sb="193" eb="195">
      <t>シシュツ</t>
    </rPh>
    <rPh sb="196" eb="197">
      <t>ツト</t>
    </rPh>
    <rPh sb="199" eb="201">
      <t>ヒツヨウ</t>
    </rPh>
    <phoneticPr fontId="4"/>
  </si>
  <si>
    <t>　本事業は全体計画面積310haとし、平成37年度に整備を完了する計画である。平成27年度末において185haを整備している。
　平成18年6月から供用開始しており、処理区域・処理人口が拡大しているため、施設利用率・水洗化率は年々上昇している。施設利用率は類似団体平均値に及ばないものの、水洗化率については平均を超える値となっている。
　平成17年3月の市町村合併により特定環境保全公共下水道事業との2事業をおこなっており、分析上経費を案分していることもあり、収益的収支比率にバラつきがみられるが建設費の影響であり臨時的なものと考えられる。
　経費回収率については整備率6割に達し、これからが大事な時期を迎えることとなる。整備済み地区の未接続者対策や新たな整備地区の早期接続の啓発を行い、経営安定化に向けた収益の増加を図る必要がある。</t>
    <rPh sb="1" eb="2">
      <t>ホン</t>
    </rPh>
    <rPh sb="2" eb="4">
      <t>ジギョウ</t>
    </rPh>
    <rPh sb="5" eb="7">
      <t>ゼンタイ</t>
    </rPh>
    <rPh sb="7" eb="9">
      <t>ケイカク</t>
    </rPh>
    <rPh sb="9" eb="11">
      <t>メンセキ</t>
    </rPh>
    <rPh sb="19" eb="21">
      <t>ヘイセイ</t>
    </rPh>
    <rPh sb="23" eb="25">
      <t>ネンド</t>
    </rPh>
    <rPh sb="26" eb="28">
      <t>セイビ</t>
    </rPh>
    <rPh sb="29" eb="31">
      <t>カンリョウ</t>
    </rPh>
    <rPh sb="33" eb="35">
      <t>ケイカク</t>
    </rPh>
    <rPh sb="39" eb="41">
      <t>ヘイセイ</t>
    </rPh>
    <rPh sb="43" eb="46">
      <t>ネンドマツ</t>
    </rPh>
    <rPh sb="56" eb="58">
      <t>セイビ</t>
    </rPh>
    <rPh sb="65" eb="67">
      <t>ヘイセイ</t>
    </rPh>
    <rPh sb="69" eb="70">
      <t>ネン</t>
    </rPh>
    <rPh sb="71" eb="72">
      <t>ガツ</t>
    </rPh>
    <rPh sb="74" eb="76">
      <t>キョウヨウ</t>
    </rPh>
    <rPh sb="76" eb="78">
      <t>カイシ</t>
    </rPh>
    <rPh sb="83" eb="85">
      <t>ショリ</t>
    </rPh>
    <rPh sb="85" eb="87">
      <t>クイキ</t>
    </rPh>
    <rPh sb="88" eb="90">
      <t>ショリ</t>
    </rPh>
    <rPh sb="90" eb="92">
      <t>ジンコウ</t>
    </rPh>
    <rPh sb="93" eb="95">
      <t>カクダイ</t>
    </rPh>
    <rPh sb="102" eb="104">
      <t>シセツ</t>
    </rPh>
    <rPh sb="104" eb="107">
      <t>リヨウリツ</t>
    </rPh>
    <rPh sb="108" eb="111">
      <t>スイセンカ</t>
    </rPh>
    <rPh sb="111" eb="112">
      <t>リツ</t>
    </rPh>
    <rPh sb="113" eb="115">
      <t>ネンネン</t>
    </rPh>
    <rPh sb="115" eb="117">
      <t>ジョウショウ</t>
    </rPh>
    <rPh sb="122" eb="124">
      <t>シセツ</t>
    </rPh>
    <rPh sb="124" eb="127">
      <t>リヨウリツ</t>
    </rPh>
    <rPh sb="128" eb="130">
      <t>ルイジ</t>
    </rPh>
    <rPh sb="130" eb="132">
      <t>ダンタイ</t>
    </rPh>
    <rPh sb="132" eb="135">
      <t>ヘイキンチ</t>
    </rPh>
    <rPh sb="136" eb="137">
      <t>オヨ</t>
    </rPh>
    <rPh sb="144" eb="147">
      <t>スイセンカ</t>
    </rPh>
    <rPh sb="147" eb="148">
      <t>リツ</t>
    </rPh>
    <rPh sb="153" eb="155">
      <t>ヘイキン</t>
    </rPh>
    <rPh sb="156" eb="157">
      <t>コ</t>
    </rPh>
    <rPh sb="159" eb="160">
      <t>アタイ</t>
    </rPh>
    <rPh sb="185" eb="187">
      <t>トクテイ</t>
    </rPh>
    <rPh sb="187" eb="189">
      <t>カンキョウ</t>
    </rPh>
    <rPh sb="189" eb="191">
      <t>ホゼン</t>
    </rPh>
    <rPh sb="282" eb="284">
      <t>セイビ</t>
    </rPh>
    <rPh sb="284" eb="285">
      <t>リツ</t>
    </rPh>
    <rPh sb="286" eb="287">
      <t>ワリ</t>
    </rPh>
    <rPh sb="288" eb="289">
      <t>タッ</t>
    </rPh>
    <rPh sb="296" eb="298">
      <t>ダイジ</t>
    </rPh>
    <rPh sb="299" eb="301">
      <t>ジキ</t>
    </rPh>
    <rPh sb="302" eb="303">
      <t>ムカ</t>
    </rPh>
    <rPh sb="311" eb="313">
      <t>セイビ</t>
    </rPh>
    <rPh sb="313" eb="314">
      <t>ズ</t>
    </rPh>
    <rPh sb="315" eb="317">
      <t>チク</t>
    </rPh>
    <rPh sb="318" eb="319">
      <t>ミ</t>
    </rPh>
    <rPh sb="319" eb="321">
      <t>セツゾク</t>
    </rPh>
    <rPh sb="321" eb="322">
      <t>シャ</t>
    </rPh>
    <rPh sb="322" eb="324">
      <t>タイサク</t>
    </rPh>
    <rPh sb="325" eb="326">
      <t>アラ</t>
    </rPh>
    <rPh sb="328" eb="330">
      <t>セイビ</t>
    </rPh>
    <rPh sb="330" eb="332">
      <t>チク</t>
    </rPh>
    <rPh sb="333" eb="335">
      <t>ソウキ</t>
    </rPh>
    <rPh sb="335" eb="337">
      <t>セツゾク</t>
    </rPh>
    <rPh sb="338" eb="340">
      <t>ケイハツ</t>
    </rPh>
    <rPh sb="341" eb="342">
      <t>オコナ</t>
    </rPh>
    <rPh sb="344" eb="346">
      <t>ケイエイ</t>
    </rPh>
    <rPh sb="346" eb="349">
      <t>アンテイカ</t>
    </rPh>
    <rPh sb="350" eb="351">
      <t>ム</t>
    </rPh>
    <rPh sb="353" eb="355">
      <t>シュウエキ</t>
    </rPh>
    <rPh sb="356" eb="358">
      <t>ゾウカ</t>
    </rPh>
    <rPh sb="359" eb="360">
      <t>ハカ</t>
    </rPh>
    <rPh sb="361" eb="36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</si>
</sst>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6743424"/>
        <c:axId val="56745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0.18</c:v>
                </c:pt>
                <c:pt idx="1">
                  <c:v>0.18</c:v>
                </c:pt>
                <c:pt idx="2">
                  <c:v>0.19</c:v>
                </c:pt>
                <c:pt idx="3">
                  <c:v>0.16</c:v>
                </c:pt>
                <c:pt idx="4">
                  <c:v>0.33</c:v>
                </c:pt>
              </c:numCache>
            </c:numRef>
          </c:val>
          <c:smooth val="0"/>
        </c:ser>
        <c:dLbls>
          <c:showLegendKey val="0"/>
          <c:showVal val="0"/>
          <c:showCatName val="0"/>
          <c:showSerName val="0"/>
          <c:showPercent val="0"/>
          <c:showBubbleSize val="0"/>
        </c:dLbls>
        <c:marker val="1"/>
        <c:smooth val="0"/>
        <c:axId val="56743424"/>
        <c:axId val="56745344"/>
      </c:lineChart>
      <c:dateAx>
        <c:axId val="56743424"/>
        <c:scaling>
          <c:orientation val="minMax"/>
        </c:scaling>
        <c:delete val="1"/>
        <c:axPos val="b"/>
        <c:numFmt formatCode="ge" sourceLinked="1"/>
        <c:majorTickMark val="none"/>
        <c:minorTickMark val="none"/>
        <c:tickLblPos val="none"/>
        <c:crossAx val="56745344"/>
        <c:crosses val="autoZero"/>
        <c:auto val="1"/>
        <c:lblOffset val="100"/>
        <c:baseTimeUnit val="years"/>
      </c:dateAx>
      <c:valAx>
        <c:axId val="5674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74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22.69</c:v>
                </c:pt>
                <c:pt idx="1">
                  <c:v>26.13</c:v>
                </c:pt>
                <c:pt idx="2">
                  <c:v>28.56</c:v>
                </c:pt>
                <c:pt idx="3">
                  <c:v>31.13</c:v>
                </c:pt>
                <c:pt idx="4">
                  <c:v>33.22</c:v>
                </c:pt>
              </c:numCache>
            </c:numRef>
          </c:val>
        </c:ser>
        <c:dLbls>
          <c:showLegendKey val="0"/>
          <c:showVal val="0"/>
          <c:showCatName val="0"/>
          <c:showSerName val="0"/>
          <c:showPercent val="0"/>
          <c:showBubbleSize val="0"/>
        </c:dLbls>
        <c:gapWidth val="150"/>
        <c:axId val="114530176"/>
        <c:axId val="11453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38.950000000000003</c:v>
                </c:pt>
                <c:pt idx="1">
                  <c:v>40.07</c:v>
                </c:pt>
                <c:pt idx="2">
                  <c:v>39.92</c:v>
                </c:pt>
                <c:pt idx="3">
                  <c:v>41.63</c:v>
                </c:pt>
                <c:pt idx="4">
                  <c:v>44.89</c:v>
                </c:pt>
              </c:numCache>
            </c:numRef>
          </c:val>
          <c:smooth val="0"/>
        </c:ser>
        <c:dLbls>
          <c:showLegendKey val="0"/>
          <c:showVal val="0"/>
          <c:showCatName val="0"/>
          <c:showSerName val="0"/>
          <c:showPercent val="0"/>
          <c:showBubbleSize val="0"/>
        </c:dLbls>
        <c:marker val="1"/>
        <c:smooth val="0"/>
        <c:axId val="114530176"/>
        <c:axId val="114536448"/>
      </c:lineChart>
      <c:dateAx>
        <c:axId val="114530176"/>
        <c:scaling>
          <c:orientation val="minMax"/>
        </c:scaling>
        <c:delete val="1"/>
        <c:axPos val="b"/>
        <c:numFmt formatCode="ge" sourceLinked="1"/>
        <c:majorTickMark val="none"/>
        <c:minorTickMark val="none"/>
        <c:tickLblPos val="none"/>
        <c:crossAx val="114536448"/>
        <c:crosses val="autoZero"/>
        <c:auto val="1"/>
        <c:lblOffset val="100"/>
        <c:baseTimeUnit val="years"/>
      </c:dateAx>
      <c:valAx>
        <c:axId val="11453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53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62.25</c:v>
                </c:pt>
                <c:pt idx="1">
                  <c:v>63.25</c:v>
                </c:pt>
                <c:pt idx="2">
                  <c:v>67.72</c:v>
                </c:pt>
                <c:pt idx="3">
                  <c:v>67.989999999999995</c:v>
                </c:pt>
                <c:pt idx="4">
                  <c:v>72.099999999999994</c:v>
                </c:pt>
              </c:numCache>
            </c:numRef>
          </c:val>
        </c:ser>
        <c:dLbls>
          <c:showLegendKey val="0"/>
          <c:showVal val="0"/>
          <c:showCatName val="0"/>
          <c:showSerName val="0"/>
          <c:showPercent val="0"/>
          <c:showBubbleSize val="0"/>
        </c:dLbls>
        <c:gapWidth val="150"/>
        <c:axId val="115828224"/>
        <c:axId val="11583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65.599999999999994</c:v>
                </c:pt>
                <c:pt idx="1">
                  <c:v>66</c:v>
                </c:pt>
                <c:pt idx="2">
                  <c:v>65.86</c:v>
                </c:pt>
                <c:pt idx="3">
                  <c:v>66.33</c:v>
                </c:pt>
                <c:pt idx="4">
                  <c:v>64.89</c:v>
                </c:pt>
              </c:numCache>
            </c:numRef>
          </c:val>
          <c:smooth val="0"/>
        </c:ser>
        <c:dLbls>
          <c:showLegendKey val="0"/>
          <c:showVal val="0"/>
          <c:showCatName val="0"/>
          <c:showSerName val="0"/>
          <c:showPercent val="0"/>
          <c:showBubbleSize val="0"/>
        </c:dLbls>
        <c:marker val="1"/>
        <c:smooth val="0"/>
        <c:axId val="115828224"/>
        <c:axId val="115830144"/>
      </c:lineChart>
      <c:dateAx>
        <c:axId val="115828224"/>
        <c:scaling>
          <c:orientation val="minMax"/>
        </c:scaling>
        <c:delete val="1"/>
        <c:axPos val="b"/>
        <c:numFmt formatCode="ge" sourceLinked="1"/>
        <c:majorTickMark val="none"/>
        <c:minorTickMark val="none"/>
        <c:tickLblPos val="none"/>
        <c:crossAx val="115830144"/>
        <c:crosses val="autoZero"/>
        <c:auto val="1"/>
        <c:lblOffset val="100"/>
        <c:baseTimeUnit val="years"/>
      </c:dateAx>
      <c:valAx>
        <c:axId val="11583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82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96.94</c:v>
                </c:pt>
                <c:pt idx="1">
                  <c:v>96.49</c:v>
                </c:pt>
                <c:pt idx="2">
                  <c:v>97.02</c:v>
                </c:pt>
                <c:pt idx="3">
                  <c:v>90.99</c:v>
                </c:pt>
                <c:pt idx="4">
                  <c:v>88.74</c:v>
                </c:pt>
              </c:numCache>
            </c:numRef>
          </c:val>
        </c:ser>
        <c:dLbls>
          <c:showLegendKey val="0"/>
          <c:showVal val="0"/>
          <c:showCatName val="0"/>
          <c:showSerName val="0"/>
          <c:showPercent val="0"/>
          <c:showBubbleSize val="0"/>
        </c:dLbls>
        <c:gapWidth val="150"/>
        <c:axId val="106579072"/>
        <c:axId val="10658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579072"/>
        <c:axId val="106580992"/>
      </c:lineChart>
      <c:dateAx>
        <c:axId val="106579072"/>
        <c:scaling>
          <c:orientation val="minMax"/>
        </c:scaling>
        <c:delete val="1"/>
        <c:axPos val="b"/>
        <c:numFmt formatCode="ge" sourceLinked="1"/>
        <c:majorTickMark val="none"/>
        <c:minorTickMark val="none"/>
        <c:tickLblPos val="none"/>
        <c:crossAx val="106580992"/>
        <c:crosses val="autoZero"/>
        <c:auto val="1"/>
        <c:lblOffset val="100"/>
        <c:baseTimeUnit val="years"/>
      </c:dateAx>
      <c:valAx>
        <c:axId val="10658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57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607360"/>
        <c:axId val="10660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607360"/>
        <c:axId val="106609280"/>
      </c:lineChart>
      <c:dateAx>
        <c:axId val="106607360"/>
        <c:scaling>
          <c:orientation val="minMax"/>
        </c:scaling>
        <c:delete val="1"/>
        <c:axPos val="b"/>
        <c:numFmt formatCode="ge" sourceLinked="1"/>
        <c:majorTickMark val="none"/>
        <c:minorTickMark val="none"/>
        <c:tickLblPos val="none"/>
        <c:crossAx val="106609280"/>
        <c:crosses val="autoZero"/>
        <c:auto val="1"/>
        <c:lblOffset val="100"/>
        <c:baseTimeUnit val="years"/>
      </c:dateAx>
      <c:valAx>
        <c:axId val="10660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60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656128"/>
        <c:axId val="10665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656128"/>
        <c:axId val="106658048"/>
      </c:lineChart>
      <c:dateAx>
        <c:axId val="106656128"/>
        <c:scaling>
          <c:orientation val="minMax"/>
        </c:scaling>
        <c:delete val="1"/>
        <c:axPos val="b"/>
        <c:numFmt formatCode="ge" sourceLinked="1"/>
        <c:majorTickMark val="none"/>
        <c:minorTickMark val="none"/>
        <c:tickLblPos val="none"/>
        <c:crossAx val="106658048"/>
        <c:crosses val="autoZero"/>
        <c:auto val="1"/>
        <c:lblOffset val="100"/>
        <c:baseTimeUnit val="years"/>
      </c:dateAx>
      <c:valAx>
        <c:axId val="10665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65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690816"/>
        <c:axId val="108802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690816"/>
        <c:axId val="108802432"/>
      </c:lineChart>
      <c:dateAx>
        <c:axId val="106690816"/>
        <c:scaling>
          <c:orientation val="minMax"/>
        </c:scaling>
        <c:delete val="1"/>
        <c:axPos val="b"/>
        <c:numFmt formatCode="ge" sourceLinked="1"/>
        <c:majorTickMark val="none"/>
        <c:minorTickMark val="none"/>
        <c:tickLblPos val="none"/>
        <c:crossAx val="108802432"/>
        <c:crosses val="autoZero"/>
        <c:auto val="1"/>
        <c:lblOffset val="100"/>
        <c:baseTimeUnit val="years"/>
      </c:dateAx>
      <c:valAx>
        <c:axId val="10880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69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8822912"/>
        <c:axId val="10882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822912"/>
        <c:axId val="108824832"/>
      </c:lineChart>
      <c:dateAx>
        <c:axId val="108822912"/>
        <c:scaling>
          <c:orientation val="minMax"/>
        </c:scaling>
        <c:delete val="1"/>
        <c:axPos val="b"/>
        <c:numFmt formatCode="ge" sourceLinked="1"/>
        <c:majorTickMark val="none"/>
        <c:minorTickMark val="none"/>
        <c:tickLblPos val="none"/>
        <c:crossAx val="108824832"/>
        <c:crosses val="autoZero"/>
        <c:auto val="1"/>
        <c:lblOffset val="100"/>
        <c:baseTimeUnit val="years"/>
      </c:dateAx>
      <c:valAx>
        <c:axId val="10882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82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9.0500000000000007</c:v>
                </c:pt>
                <c:pt idx="1">
                  <c:v>1142.82</c:v>
                </c:pt>
                <c:pt idx="2">
                  <c:v>925.79</c:v>
                </c:pt>
                <c:pt idx="3">
                  <c:v>1612.61</c:v>
                </c:pt>
                <c:pt idx="4">
                  <c:v>2035.79</c:v>
                </c:pt>
              </c:numCache>
            </c:numRef>
          </c:val>
        </c:ser>
        <c:dLbls>
          <c:showLegendKey val="0"/>
          <c:showVal val="0"/>
          <c:showCatName val="0"/>
          <c:showSerName val="0"/>
          <c:showPercent val="0"/>
          <c:showBubbleSize val="0"/>
        </c:dLbls>
        <c:gapWidth val="150"/>
        <c:axId val="108846464"/>
        <c:axId val="10893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1749.66</c:v>
                </c:pt>
                <c:pt idx="1">
                  <c:v>1574.53</c:v>
                </c:pt>
                <c:pt idx="2">
                  <c:v>1506.51</c:v>
                </c:pt>
                <c:pt idx="3">
                  <c:v>1315.67</c:v>
                </c:pt>
                <c:pt idx="4">
                  <c:v>1240.1600000000001</c:v>
                </c:pt>
              </c:numCache>
            </c:numRef>
          </c:val>
          <c:smooth val="0"/>
        </c:ser>
        <c:dLbls>
          <c:showLegendKey val="0"/>
          <c:showVal val="0"/>
          <c:showCatName val="0"/>
          <c:showSerName val="0"/>
          <c:showPercent val="0"/>
          <c:showBubbleSize val="0"/>
        </c:dLbls>
        <c:marker val="1"/>
        <c:smooth val="0"/>
        <c:axId val="108846464"/>
        <c:axId val="108930560"/>
      </c:lineChart>
      <c:dateAx>
        <c:axId val="108846464"/>
        <c:scaling>
          <c:orientation val="minMax"/>
        </c:scaling>
        <c:delete val="1"/>
        <c:axPos val="b"/>
        <c:numFmt formatCode="ge" sourceLinked="1"/>
        <c:majorTickMark val="none"/>
        <c:minorTickMark val="none"/>
        <c:tickLblPos val="none"/>
        <c:crossAx val="108930560"/>
        <c:crosses val="autoZero"/>
        <c:auto val="1"/>
        <c:lblOffset val="100"/>
        <c:baseTimeUnit val="years"/>
      </c:dateAx>
      <c:valAx>
        <c:axId val="10893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84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77.44</c:v>
                </c:pt>
                <c:pt idx="1">
                  <c:v>79.930000000000007</c:v>
                </c:pt>
                <c:pt idx="2">
                  <c:v>84.16</c:v>
                </c:pt>
                <c:pt idx="3">
                  <c:v>61.21</c:v>
                </c:pt>
                <c:pt idx="4">
                  <c:v>57.54</c:v>
                </c:pt>
              </c:numCache>
            </c:numRef>
          </c:val>
        </c:ser>
        <c:dLbls>
          <c:showLegendKey val="0"/>
          <c:showVal val="0"/>
          <c:showCatName val="0"/>
          <c:showSerName val="0"/>
          <c:showPercent val="0"/>
          <c:showBubbleSize val="0"/>
        </c:dLbls>
        <c:gapWidth val="150"/>
        <c:axId val="108956672"/>
        <c:axId val="10897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54.46</c:v>
                </c:pt>
                <c:pt idx="1">
                  <c:v>57.36</c:v>
                </c:pt>
                <c:pt idx="2">
                  <c:v>57.33</c:v>
                </c:pt>
                <c:pt idx="3">
                  <c:v>60.78</c:v>
                </c:pt>
                <c:pt idx="4">
                  <c:v>60.17</c:v>
                </c:pt>
              </c:numCache>
            </c:numRef>
          </c:val>
          <c:smooth val="0"/>
        </c:ser>
        <c:dLbls>
          <c:showLegendKey val="0"/>
          <c:showVal val="0"/>
          <c:showCatName val="0"/>
          <c:showSerName val="0"/>
          <c:showPercent val="0"/>
          <c:showBubbleSize val="0"/>
        </c:dLbls>
        <c:marker val="1"/>
        <c:smooth val="0"/>
        <c:axId val="108956672"/>
        <c:axId val="108979328"/>
      </c:lineChart>
      <c:dateAx>
        <c:axId val="108956672"/>
        <c:scaling>
          <c:orientation val="minMax"/>
        </c:scaling>
        <c:delete val="1"/>
        <c:axPos val="b"/>
        <c:numFmt formatCode="ge" sourceLinked="1"/>
        <c:majorTickMark val="none"/>
        <c:minorTickMark val="none"/>
        <c:tickLblPos val="none"/>
        <c:crossAx val="108979328"/>
        <c:crosses val="autoZero"/>
        <c:auto val="1"/>
        <c:lblOffset val="100"/>
        <c:baseTimeUnit val="years"/>
      </c:dateAx>
      <c:valAx>
        <c:axId val="10897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95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186.96</c:v>
                </c:pt>
                <c:pt idx="1">
                  <c:v>181.95</c:v>
                </c:pt>
                <c:pt idx="2">
                  <c:v>182.03</c:v>
                </c:pt>
                <c:pt idx="3">
                  <c:v>266</c:v>
                </c:pt>
                <c:pt idx="4">
                  <c:v>283.19</c:v>
                </c:pt>
              </c:numCache>
            </c:numRef>
          </c:val>
        </c:ser>
        <c:dLbls>
          <c:showLegendKey val="0"/>
          <c:showVal val="0"/>
          <c:showCatName val="0"/>
          <c:showSerName val="0"/>
          <c:showPercent val="0"/>
          <c:showBubbleSize val="0"/>
        </c:dLbls>
        <c:gapWidth val="150"/>
        <c:axId val="114497792"/>
        <c:axId val="11451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293.08999999999997</c:v>
                </c:pt>
                <c:pt idx="1">
                  <c:v>279.91000000000003</c:v>
                </c:pt>
                <c:pt idx="2">
                  <c:v>284.52999999999997</c:v>
                </c:pt>
                <c:pt idx="3">
                  <c:v>276.26</c:v>
                </c:pt>
                <c:pt idx="4">
                  <c:v>281.52999999999997</c:v>
                </c:pt>
              </c:numCache>
            </c:numRef>
          </c:val>
          <c:smooth val="0"/>
        </c:ser>
        <c:dLbls>
          <c:showLegendKey val="0"/>
          <c:showVal val="0"/>
          <c:showCatName val="0"/>
          <c:showSerName val="0"/>
          <c:showPercent val="0"/>
          <c:showBubbleSize val="0"/>
        </c:dLbls>
        <c:marker val="1"/>
        <c:smooth val="0"/>
        <c:axId val="114497792"/>
        <c:axId val="114512256"/>
      </c:lineChart>
      <c:dateAx>
        <c:axId val="114497792"/>
        <c:scaling>
          <c:orientation val="minMax"/>
        </c:scaling>
        <c:delete val="1"/>
        <c:axPos val="b"/>
        <c:numFmt formatCode="ge" sourceLinked="1"/>
        <c:majorTickMark val="none"/>
        <c:minorTickMark val="none"/>
        <c:tickLblPos val="none"/>
        <c:crossAx val="114512256"/>
        <c:crosses val="autoZero"/>
        <c:auto val="1"/>
        <c:lblOffset val="100"/>
        <c:baseTimeUnit val="years"/>
      </c:dateAx>
      <c:valAx>
        <c:axId val="11451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49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4" zoomScale="70" zoomScaleNormal="7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佐賀県　みやき町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Cc3</v>
      </c>
      <c r="X8" s="70"/>
      <c r="Y8" s="70"/>
      <c r="Z8" s="70"/>
      <c r="AA8" s="70"/>
      <c r="AB8" s="70"/>
      <c r="AC8" s="70"/>
      <c r="AD8" s="3"/>
      <c r="AE8" s="3"/>
      <c r="AF8" s="3"/>
      <c r="AG8" s="3"/>
      <c r="AH8" s="3"/>
      <c r="AI8" s="3"/>
      <c r="AJ8" s="3"/>
      <c r="AK8" s="3"/>
      <c r="AL8" s="64">
        <f>データ!R6</f>
        <v>25553</v>
      </c>
      <c r="AM8" s="64"/>
      <c r="AN8" s="64"/>
      <c r="AO8" s="64"/>
      <c r="AP8" s="64"/>
      <c r="AQ8" s="64"/>
      <c r="AR8" s="64"/>
      <c r="AS8" s="64"/>
      <c r="AT8" s="63">
        <f>データ!S6</f>
        <v>51.92</v>
      </c>
      <c r="AU8" s="63"/>
      <c r="AV8" s="63"/>
      <c r="AW8" s="63"/>
      <c r="AX8" s="63"/>
      <c r="AY8" s="63"/>
      <c r="AZ8" s="63"/>
      <c r="BA8" s="63"/>
      <c r="BB8" s="63">
        <f>データ!T6</f>
        <v>492.16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21.83</v>
      </c>
      <c r="Q10" s="63"/>
      <c r="R10" s="63"/>
      <c r="S10" s="63"/>
      <c r="T10" s="63"/>
      <c r="U10" s="63"/>
      <c r="V10" s="63"/>
      <c r="W10" s="63">
        <f>データ!P6</f>
        <v>100</v>
      </c>
      <c r="X10" s="63"/>
      <c r="Y10" s="63"/>
      <c r="Z10" s="63"/>
      <c r="AA10" s="63"/>
      <c r="AB10" s="63"/>
      <c r="AC10" s="63"/>
      <c r="AD10" s="64">
        <f>データ!Q6</f>
        <v>3780</v>
      </c>
      <c r="AE10" s="64"/>
      <c r="AF10" s="64"/>
      <c r="AG10" s="64"/>
      <c r="AH10" s="64"/>
      <c r="AI10" s="64"/>
      <c r="AJ10" s="64"/>
      <c r="AK10" s="2"/>
      <c r="AL10" s="64">
        <f>データ!U6</f>
        <v>5573</v>
      </c>
      <c r="AM10" s="64"/>
      <c r="AN10" s="64"/>
      <c r="AO10" s="64"/>
      <c r="AP10" s="64"/>
      <c r="AQ10" s="64"/>
      <c r="AR10" s="64"/>
      <c r="AS10" s="64"/>
      <c r="AT10" s="63">
        <f>データ!V6</f>
        <v>1.85</v>
      </c>
      <c r="AU10" s="63"/>
      <c r="AV10" s="63"/>
      <c r="AW10" s="63"/>
      <c r="AX10" s="63"/>
      <c r="AY10" s="63"/>
      <c r="AZ10" s="63"/>
      <c r="BA10" s="63"/>
      <c r="BB10" s="63">
        <f>データ!W6</f>
        <v>3012.43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110</v>
      </c>
      <c r="BM16" s="82"/>
      <c r="BN16" s="82"/>
      <c r="BO16" s="82"/>
      <c r="BP16" s="82"/>
      <c r="BQ16" s="82"/>
      <c r="BR16" s="82"/>
      <c r="BS16" s="82"/>
      <c r="BT16" s="82"/>
      <c r="BU16" s="82"/>
      <c r="BV16" s="82"/>
      <c r="BW16" s="82"/>
      <c r="BX16" s="82"/>
      <c r="BY16" s="82"/>
      <c r="BZ16" s="8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81"/>
      <c r="BM34" s="82"/>
      <c r="BN34" s="82"/>
      <c r="BO34" s="82"/>
      <c r="BP34" s="82"/>
      <c r="BQ34" s="82"/>
      <c r="BR34" s="82"/>
      <c r="BS34" s="82"/>
      <c r="BT34" s="82"/>
      <c r="BU34" s="82"/>
      <c r="BV34" s="82"/>
      <c r="BW34" s="82"/>
      <c r="BX34" s="82"/>
      <c r="BY34" s="82"/>
      <c r="BZ34" s="8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81"/>
      <c r="BM35" s="82"/>
      <c r="BN35" s="82"/>
      <c r="BO35" s="82"/>
      <c r="BP35" s="82"/>
      <c r="BQ35" s="82"/>
      <c r="BR35" s="82"/>
      <c r="BS35" s="82"/>
      <c r="BT35" s="82"/>
      <c r="BU35" s="82"/>
      <c r="BV35" s="82"/>
      <c r="BW35" s="82"/>
      <c r="BX35" s="82"/>
      <c r="BY35" s="82"/>
      <c r="BZ35" s="8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413461</v>
      </c>
      <c r="D6" s="31">
        <f t="shared" si="3"/>
        <v>47</v>
      </c>
      <c r="E6" s="31">
        <f t="shared" si="3"/>
        <v>17</v>
      </c>
      <c r="F6" s="31">
        <f t="shared" si="3"/>
        <v>1</v>
      </c>
      <c r="G6" s="31">
        <f t="shared" si="3"/>
        <v>0</v>
      </c>
      <c r="H6" s="31" t="str">
        <f t="shared" si="3"/>
        <v>佐賀県　みやき町</v>
      </c>
      <c r="I6" s="31" t="str">
        <f t="shared" si="3"/>
        <v>法非適用</v>
      </c>
      <c r="J6" s="31" t="str">
        <f t="shared" si="3"/>
        <v>下水道事業</v>
      </c>
      <c r="K6" s="31" t="str">
        <f t="shared" si="3"/>
        <v>公共下水道</v>
      </c>
      <c r="L6" s="31" t="str">
        <f t="shared" si="3"/>
        <v>Cc3</v>
      </c>
      <c r="M6" s="32" t="str">
        <f t="shared" si="3"/>
        <v>-</v>
      </c>
      <c r="N6" s="32" t="str">
        <f t="shared" si="3"/>
        <v>該当数値なし</v>
      </c>
      <c r="O6" s="32">
        <f t="shared" si="3"/>
        <v>21.83</v>
      </c>
      <c r="P6" s="32">
        <f t="shared" si="3"/>
        <v>100</v>
      </c>
      <c r="Q6" s="32">
        <f t="shared" si="3"/>
        <v>3780</v>
      </c>
      <c r="R6" s="32">
        <f t="shared" si="3"/>
        <v>25553</v>
      </c>
      <c r="S6" s="32">
        <f t="shared" si="3"/>
        <v>51.92</v>
      </c>
      <c r="T6" s="32">
        <f t="shared" si="3"/>
        <v>492.16</v>
      </c>
      <c r="U6" s="32">
        <f t="shared" si="3"/>
        <v>5573</v>
      </c>
      <c r="V6" s="32">
        <f t="shared" si="3"/>
        <v>1.85</v>
      </c>
      <c r="W6" s="32">
        <f t="shared" si="3"/>
        <v>3012.43</v>
      </c>
      <c r="X6" s="33">
        <f>IF(X7="",NA(),X7)</f>
        <v>96.94</v>
      </c>
      <c r="Y6" s="33">
        <f t="shared" ref="Y6:AG6" si="4">IF(Y7="",NA(),Y7)</f>
        <v>96.49</v>
      </c>
      <c r="Z6" s="33">
        <f t="shared" si="4"/>
        <v>97.02</v>
      </c>
      <c r="AA6" s="33">
        <f t="shared" si="4"/>
        <v>90.99</v>
      </c>
      <c r="AB6" s="33">
        <f t="shared" si="4"/>
        <v>88.74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9.0500000000000007</v>
      </c>
      <c r="BF6" s="33">
        <f t="shared" ref="BF6:BN6" si="7">IF(BF7="",NA(),BF7)</f>
        <v>1142.82</v>
      </c>
      <c r="BG6" s="33">
        <f t="shared" si="7"/>
        <v>925.79</v>
      </c>
      <c r="BH6" s="33">
        <f t="shared" si="7"/>
        <v>1612.61</v>
      </c>
      <c r="BI6" s="33">
        <f t="shared" si="7"/>
        <v>2035.79</v>
      </c>
      <c r="BJ6" s="33">
        <f t="shared" si="7"/>
        <v>1749.66</v>
      </c>
      <c r="BK6" s="33">
        <f t="shared" si="7"/>
        <v>1574.53</v>
      </c>
      <c r="BL6" s="33">
        <f t="shared" si="7"/>
        <v>1506.51</v>
      </c>
      <c r="BM6" s="33">
        <f t="shared" si="7"/>
        <v>1315.67</v>
      </c>
      <c r="BN6" s="33">
        <f t="shared" si="7"/>
        <v>1240.1600000000001</v>
      </c>
      <c r="BO6" s="32" t="str">
        <f>IF(BO7="","",IF(BO7="-","【-】","【"&amp;SUBSTITUTE(TEXT(BO7,"#,##0.00"),"-","△")&amp;"】"))</f>
        <v>【763.62】</v>
      </c>
      <c r="BP6" s="33">
        <f>IF(BP7="",NA(),BP7)</f>
        <v>77.44</v>
      </c>
      <c r="BQ6" s="33">
        <f t="shared" ref="BQ6:BY6" si="8">IF(BQ7="",NA(),BQ7)</f>
        <v>79.930000000000007</v>
      </c>
      <c r="BR6" s="33">
        <f t="shared" si="8"/>
        <v>84.16</v>
      </c>
      <c r="BS6" s="33">
        <f t="shared" si="8"/>
        <v>61.21</v>
      </c>
      <c r="BT6" s="33">
        <f t="shared" si="8"/>
        <v>57.54</v>
      </c>
      <c r="BU6" s="33">
        <f t="shared" si="8"/>
        <v>54.46</v>
      </c>
      <c r="BV6" s="33">
        <f t="shared" si="8"/>
        <v>57.36</v>
      </c>
      <c r="BW6" s="33">
        <f t="shared" si="8"/>
        <v>57.33</v>
      </c>
      <c r="BX6" s="33">
        <f t="shared" si="8"/>
        <v>60.78</v>
      </c>
      <c r="BY6" s="33">
        <f t="shared" si="8"/>
        <v>60.17</v>
      </c>
      <c r="BZ6" s="32" t="str">
        <f>IF(BZ7="","",IF(BZ7="-","【-】","【"&amp;SUBSTITUTE(TEXT(BZ7,"#,##0.00"),"-","△")&amp;"】"))</f>
        <v>【98.53】</v>
      </c>
      <c r="CA6" s="33">
        <f>IF(CA7="",NA(),CA7)</f>
        <v>186.96</v>
      </c>
      <c r="CB6" s="33">
        <f t="shared" ref="CB6:CJ6" si="9">IF(CB7="",NA(),CB7)</f>
        <v>181.95</v>
      </c>
      <c r="CC6" s="33">
        <f t="shared" si="9"/>
        <v>182.03</v>
      </c>
      <c r="CD6" s="33">
        <f t="shared" si="9"/>
        <v>266</v>
      </c>
      <c r="CE6" s="33">
        <f t="shared" si="9"/>
        <v>283.19</v>
      </c>
      <c r="CF6" s="33">
        <f t="shared" si="9"/>
        <v>293.08999999999997</v>
      </c>
      <c r="CG6" s="33">
        <f t="shared" si="9"/>
        <v>279.91000000000003</v>
      </c>
      <c r="CH6" s="33">
        <f t="shared" si="9"/>
        <v>284.52999999999997</v>
      </c>
      <c r="CI6" s="33">
        <f t="shared" si="9"/>
        <v>276.26</v>
      </c>
      <c r="CJ6" s="33">
        <f t="shared" si="9"/>
        <v>281.52999999999997</v>
      </c>
      <c r="CK6" s="32" t="str">
        <f>IF(CK7="","",IF(CK7="-","【-】","【"&amp;SUBSTITUTE(TEXT(CK7,"#,##0.00"),"-","△")&amp;"】"))</f>
        <v>【139.70】</v>
      </c>
      <c r="CL6" s="33">
        <f>IF(CL7="",NA(),CL7)</f>
        <v>22.69</v>
      </c>
      <c r="CM6" s="33">
        <f t="shared" ref="CM6:CU6" si="10">IF(CM7="",NA(),CM7)</f>
        <v>26.13</v>
      </c>
      <c r="CN6" s="33">
        <f t="shared" si="10"/>
        <v>28.56</v>
      </c>
      <c r="CO6" s="33">
        <f t="shared" si="10"/>
        <v>31.13</v>
      </c>
      <c r="CP6" s="33">
        <f t="shared" si="10"/>
        <v>33.22</v>
      </c>
      <c r="CQ6" s="33">
        <f t="shared" si="10"/>
        <v>38.950000000000003</v>
      </c>
      <c r="CR6" s="33">
        <f t="shared" si="10"/>
        <v>40.07</v>
      </c>
      <c r="CS6" s="33">
        <f t="shared" si="10"/>
        <v>39.92</v>
      </c>
      <c r="CT6" s="33">
        <f t="shared" si="10"/>
        <v>41.63</v>
      </c>
      <c r="CU6" s="33">
        <f t="shared" si="10"/>
        <v>44.89</v>
      </c>
      <c r="CV6" s="32" t="str">
        <f>IF(CV7="","",IF(CV7="-","【-】","【"&amp;SUBSTITUTE(TEXT(CV7,"#,##0.00"),"-","△")&amp;"】"))</f>
        <v>【60.01】</v>
      </c>
      <c r="CW6" s="33">
        <f>IF(CW7="",NA(),CW7)</f>
        <v>62.25</v>
      </c>
      <c r="CX6" s="33">
        <f t="shared" ref="CX6:DF6" si="11">IF(CX7="",NA(),CX7)</f>
        <v>63.25</v>
      </c>
      <c r="CY6" s="33">
        <f t="shared" si="11"/>
        <v>67.72</v>
      </c>
      <c r="CZ6" s="33">
        <f t="shared" si="11"/>
        <v>67.989999999999995</v>
      </c>
      <c r="DA6" s="33">
        <f t="shared" si="11"/>
        <v>72.099999999999994</v>
      </c>
      <c r="DB6" s="33">
        <f t="shared" si="11"/>
        <v>65.599999999999994</v>
      </c>
      <c r="DC6" s="33">
        <f t="shared" si="11"/>
        <v>66</v>
      </c>
      <c r="DD6" s="33">
        <f t="shared" si="11"/>
        <v>65.86</v>
      </c>
      <c r="DE6" s="33">
        <f t="shared" si="11"/>
        <v>66.33</v>
      </c>
      <c r="DF6" s="33">
        <f t="shared" si="11"/>
        <v>64.89</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0.18</v>
      </c>
      <c r="EJ6" s="33">
        <f t="shared" si="14"/>
        <v>0.18</v>
      </c>
      <c r="EK6" s="33">
        <f t="shared" si="14"/>
        <v>0.19</v>
      </c>
      <c r="EL6" s="33">
        <f t="shared" si="14"/>
        <v>0.16</v>
      </c>
      <c r="EM6" s="33">
        <f t="shared" si="14"/>
        <v>0.33</v>
      </c>
      <c r="EN6" s="32" t="str">
        <f>IF(EN7="","",IF(EN7="-","【-】","【"&amp;SUBSTITUTE(TEXT(EN7,"#,##0.00"),"-","△")&amp;"】"))</f>
        <v>【0.23】</v>
      </c>
    </row>
    <row r="7" spans="1:144" s="34" customFormat="1">
      <c r="A7" s="26"/>
      <c r="B7" s="35">
        <v>2015</v>
      </c>
      <c r="C7" s="35">
        <v>413461</v>
      </c>
      <c r="D7" s="35">
        <v>47</v>
      </c>
      <c r="E7" s="35">
        <v>17</v>
      </c>
      <c r="F7" s="35">
        <v>1</v>
      </c>
      <c r="G7" s="35">
        <v>0</v>
      </c>
      <c r="H7" s="35" t="s">
        <v>96</v>
      </c>
      <c r="I7" s="35" t="s">
        <v>97</v>
      </c>
      <c r="J7" s="35" t="s">
        <v>98</v>
      </c>
      <c r="K7" s="35" t="s">
        <v>99</v>
      </c>
      <c r="L7" s="35" t="s">
        <v>100</v>
      </c>
      <c r="M7" s="36" t="s">
        <v>101</v>
      </c>
      <c r="N7" s="36" t="s">
        <v>102</v>
      </c>
      <c r="O7" s="36">
        <v>21.83</v>
      </c>
      <c r="P7" s="36">
        <v>100</v>
      </c>
      <c r="Q7" s="36">
        <v>3780</v>
      </c>
      <c r="R7" s="36">
        <v>25553</v>
      </c>
      <c r="S7" s="36">
        <v>51.92</v>
      </c>
      <c r="T7" s="36">
        <v>492.16</v>
      </c>
      <c r="U7" s="36">
        <v>5573</v>
      </c>
      <c r="V7" s="36">
        <v>1.85</v>
      </c>
      <c r="W7" s="36">
        <v>3012.43</v>
      </c>
      <c r="X7" s="36">
        <v>96.94</v>
      </c>
      <c r="Y7" s="36">
        <v>96.49</v>
      </c>
      <c r="Z7" s="36">
        <v>97.02</v>
      </c>
      <c r="AA7" s="36">
        <v>90.99</v>
      </c>
      <c r="AB7" s="36">
        <v>88.74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9.0500000000000007</v>
      </c>
      <c r="BF7" s="36">
        <v>1142.82</v>
      </c>
      <c r="BG7" s="36">
        <v>925.79</v>
      </c>
      <c r="BH7" s="36">
        <v>1612.61</v>
      </c>
      <c r="BI7" s="36">
        <v>2035.79</v>
      </c>
      <c r="BJ7" s="36">
        <v>1749.66</v>
      </c>
      <c r="BK7" s="36">
        <v>1574.53</v>
      </c>
      <c r="BL7" s="36">
        <v>1506.51</v>
      </c>
      <c r="BM7" s="36">
        <v>1315.67</v>
      </c>
      <c r="BN7" s="36">
        <v>1240.1600000000001</v>
      </c>
      <c r="BO7" s="36">
        <v>763.62</v>
      </c>
      <c r="BP7" s="36">
        <v>77.44</v>
      </c>
      <c r="BQ7" s="36">
        <v>79.930000000000007</v>
      </c>
      <c r="BR7" s="36">
        <v>84.16</v>
      </c>
      <c r="BS7" s="36">
        <v>61.21</v>
      </c>
      <c r="BT7" s="36">
        <v>57.54</v>
      </c>
      <c r="BU7" s="36">
        <v>54.46</v>
      </c>
      <c r="BV7" s="36">
        <v>57.36</v>
      </c>
      <c r="BW7" s="36">
        <v>57.33</v>
      </c>
      <c r="BX7" s="36">
        <v>60.78</v>
      </c>
      <c r="BY7" s="36">
        <v>60.17</v>
      </c>
      <c r="BZ7" s="36">
        <v>98.53</v>
      </c>
      <c r="CA7" s="36">
        <v>186.96</v>
      </c>
      <c r="CB7" s="36">
        <v>181.95</v>
      </c>
      <c r="CC7" s="36">
        <v>182.03</v>
      </c>
      <c r="CD7" s="36">
        <v>266</v>
      </c>
      <c r="CE7" s="36">
        <v>283.19</v>
      </c>
      <c r="CF7" s="36">
        <v>293.08999999999997</v>
      </c>
      <c r="CG7" s="36">
        <v>279.91000000000003</v>
      </c>
      <c r="CH7" s="36">
        <v>284.52999999999997</v>
      </c>
      <c r="CI7" s="36">
        <v>276.26</v>
      </c>
      <c r="CJ7" s="36">
        <v>281.52999999999997</v>
      </c>
      <c r="CK7" s="36">
        <v>139.69999999999999</v>
      </c>
      <c r="CL7" s="36">
        <v>22.69</v>
      </c>
      <c r="CM7" s="36">
        <v>26.13</v>
      </c>
      <c r="CN7" s="36">
        <v>28.56</v>
      </c>
      <c r="CO7" s="36">
        <v>31.13</v>
      </c>
      <c r="CP7" s="36">
        <v>33.22</v>
      </c>
      <c r="CQ7" s="36">
        <v>38.950000000000003</v>
      </c>
      <c r="CR7" s="36">
        <v>40.07</v>
      </c>
      <c r="CS7" s="36">
        <v>39.92</v>
      </c>
      <c r="CT7" s="36">
        <v>41.63</v>
      </c>
      <c r="CU7" s="36">
        <v>44.89</v>
      </c>
      <c r="CV7" s="36">
        <v>60.01</v>
      </c>
      <c r="CW7" s="36">
        <v>62.25</v>
      </c>
      <c r="CX7" s="36">
        <v>63.25</v>
      </c>
      <c r="CY7" s="36">
        <v>67.72</v>
      </c>
      <c r="CZ7" s="36">
        <v>67.989999999999995</v>
      </c>
      <c r="DA7" s="36">
        <v>72.099999999999994</v>
      </c>
      <c r="DB7" s="36">
        <v>65.599999999999994</v>
      </c>
      <c r="DC7" s="36">
        <v>66</v>
      </c>
      <c r="DD7" s="36">
        <v>65.86</v>
      </c>
      <c r="DE7" s="36">
        <v>66.33</v>
      </c>
      <c r="DF7" s="36">
        <v>64.89</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0.18</v>
      </c>
      <c r="EJ7" s="36">
        <v>0.18</v>
      </c>
      <c r="EK7" s="36">
        <v>0.19</v>
      </c>
      <c r="EL7" s="36">
        <v>0.16</v>
      </c>
      <c r="EM7" s="36">
        <v>0.33</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佐賀県</cp:lastModifiedBy>
  <dcterms:created xsi:type="dcterms:W3CDTF">2017-02-08T02:55:08Z</dcterms:created>
  <dcterms:modified xsi:type="dcterms:W3CDTF">2017-02-21T04:48:30Z</dcterms:modified>
</cp:coreProperties>
</file>